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Elenco deter_delib 2024" sheetId="1" r:id="rId1"/>
    <sheet name="PIVOT" sheetId="2" r:id="rId2"/>
  </sheets>
  <definedNames>
    <definedName name="_xlnm._FilterDatabase" localSheetId="0" hidden="1">'Elenco deter_delib 2024'!$E$1:$Q$543</definedName>
    <definedName name="_xlnm.Print_Area" localSheetId="0">'Elenco deter_delib 2024'!$G$1:$N$254</definedName>
  </definedNames>
  <calcPr calcId="114210" iterateDelta="1E-4"/>
</workbook>
</file>

<file path=xl/calcChain.xml><?xml version="1.0" encoding="utf-8"?>
<calcChain xmlns="http://schemas.openxmlformats.org/spreadsheetml/2006/main">
  <c r="N358" i="1"/>
  <c r="N302"/>
  <c r="N245"/>
  <c r="N97"/>
  <c r="N57"/>
  <c r="N53"/>
  <c r="N42"/>
  <c r="N34"/>
  <c r="N19"/>
  <c r="N7"/>
  <c r="N5"/>
  <c r="N4"/>
  <c r="N2"/>
</calcChain>
</file>

<file path=xl/sharedStrings.xml><?xml version="1.0" encoding="utf-8"?>
<sst xmlns="http://schemas.openxmlformats.org/spreadsheetml/2006/main" count="3493" uniqueCount="1584">
  <si>
    <t>Procedura negoziata senza previa pubblicazione di un bando di gara ai sensi dell'art. 76 comma 2 lett b) punto 2 e 3 per la fornitura, in regime di somministrazione, della specialità medicinale "Nexpovio" (P.A. Selinexor - ATC L01XX66) per otto mesi alla Ditta Menarini Stemline Italia S.R.L. p.iva IT07221350486. Importo di aggiudicazione € 365.440,14 (euro trecentosessantacinquemilaquattrocentoquaranta/14) esclusa IVA - € 401.984,15 ( euro quattrocentounomilanovecentottantaquattro/15) IVA 10% inclusa. Importo comprensivo delle opzioni: €438.528,16 esclusa IVA. CIG: B4B217985C. Atto immediatamente esecutivo</t>
  </si>
  <si>
    <t>MENARINI STEMLINE ITALIA SRL</t>
  </si>
  <si>
    <t>B4B217985C</t>
  </si>
  <si>
    <t>"POR-POC Puglia 2014-2020 (FESR). Az. 9.12. Copertura finanziaria degli interventi individuati con la DGR 826/2021 e avvio di una nuova procedura negoziale con le Aziende pubbliche del Servizio Sanitario Regionale. Applicazione avanzo di amministrazione e variazione al bilancio di previsione per l'esercizio finanziario 2021 e pluriennale 2021-2023." di cui alla Delibera della Giunta Regionale n°1425 del 01/09/2021. Fornitura di Arredi per l'adeguamento del Centro Polifunzionale del Comune di Cannole. Ditta Orlando &amp; Co. Srl. Importo di aggiudicazione € 12.110,00 (dodicimilacentodieci/00) esclusa IVA CIG n. B48FB02653 - CUP n. F38C22000160006 - Determina a contrarre ed affidamento - Atto immediatamente esecutivo-</t>
  </si>
  <si>
    <t>ORLANDO &amp;c. SRL</t>
  </si>
  <si>
    <t>B48FB02653</t>
  </si>
  <si>
    <t>URSA1501-2024-829</t>
  </si>
  <si>
    <t>DDG n. 267 del 08/06/2023 - Piano Regionale di attività "Sviluppo e potenziamento della rete integrata per i disturbi della nutrizione e dell'alimentazione in Puglia" (D.G.R. n. 1853 del 12 dicembre 2022). Interventi di prevenzione e collaborazione con la rete delle associazioni di settore e di utenti e familiari. Ricerca clinica e organizzativa per la valutazione dell'adeguatezza degli interventi messi in campo. Avviso di manifestazione di interesse ex art. 55 e 56 del D.Lgs. n. 117 del 2017 per l'individuazione di Enti del Terzo Settore con cui sottoscrivere una convenzione. Nomina Commissione di valutazione.</t>
  </si>
  <si>
    <t>Riapertura termini - Avviso pubblico per la manifestazione di interesse finalizzata all'individuazione di Enti del Terzo Settore disponibili a partecipare a un tavolo di co-progettazione e alla successiva definizione e realizzazione di interventi socio-sanitari nell'ambito del PN Equità nella Salute 2021-2027 - Area di intervento "Contrastare la povertà sanitaria" - Codice Progetto IN.4k.2_02 CUP: F89I24001740006 Atto immediatamente esecutivo.</t>
  </si>
  <si>
    <t>Procedura negoziata per l'affidamento del servizio di ricezione on-line delle domande di partecipazione e di valutazione titoli, a supporto delle attività amministrative delle prove concorsuali della ASL LECCE. Ditta aggiudicataria Consulenza e servizi per la Selezione srl. Aumento delle prestazioni fino a concorrenza del quinto dell'importo del contratto, ai sensi dell'art. 120 comma 9 del D. Lgs. n. 36/2023, Importo contrattualizzato: €. 9.682,40 (novemilaseicentottantadue/40) oltre IVA. CIG. n. B0AEFDD6D5</t>
  </si>
  <si>
    <t>Aumento prestazioni</t>
  </si>
  <si>
    <t>Fornitura di Sedia Bariatrica necessaria All'Area Gestione del Personale. Ditta Centro Didattico Nuova Puglia srl. Importo di aggiudicazione € 930,00 (novecentotrenta/00) esclusa IVA CIG n. B4C007E300 - Determina a contrarre ed affidamento - Atto immediatamente esecutivo-</t>
  </si>
  <si>
    <t>B4C007E300</t>
  </si>
  <si>
    <t>URSA1501-2024-830</t>
  </si>
  <si>
    <t>Affidamento diretto ai sensi dell'art. 50, comma 1, lett. b) del D.Lgs 36/2023, svolta in modalità telematica sulla piattaforma www.acquistinretepa.it per l'affidamento in urgenza della fornitura di n. 10 Vassoi in alluminio con chiusura a slitta, codice STERPACK PLUS TRAY per sterilizzazione al gas plasma, n. 1 Saturimetro con memoria, n. 4 pinze e n. 1 Audiometro diagnostico di base per Ambulatorio ORL, n. 14 pinze e n. 1 Dermatoscopio per Ambulatorio di Dermatologia, n. 4 Armadietti spogliatoio - modello sporco /pulito da destinare al DSS Maglie Importo della fornitura: € 15.554,81 (quindicimilacinquecentocinquantaquattroeuro, 81) oltre IVA 22%. Importo complessivo della intera procedura e comprensivo di IVA al 22% pari ad euro 18.977,00 (diciottomilanovecentosettantasette euro, 00) . CIG: B4BA0D3064 Atto immediatamente esecutivo</t>
  </si>
  <si>
    <t>B4BA0D3064</t>
  </si>
  <si>
    <t>URSA1501-2024-862</t>
  </si>
  <si>
    <t>Procedura negoziata senza bando, ai sensi dell'art. 50, comma 1, lett. e) del D.Lgs. 36/2023, per la fornitura, eventualmente anche dall'estero, in regime di somministrazione per la durata di mesi 11 (undici), del p.a. PARACETAMOLO nella formulazione soluzione per infusione FL 100ML 10MG/ML, occorrente all'Asl LE per sopperire alla carenza dichiarata dalla ditta Fresenius Kabi Italia S.r.l., aggiudicataria della gara N. 8728294 indetta da InnovaPuglia nell'ambito dell'Appalto specifico n. 12, con condizione risolutiva laddove, in corso di validità del contratto, dovesse sopraggiungere il rientro dalla carenza da parte dell'O.E. affidatario, ovvero, l'attivazione di una nuova convenzione centralizzata. Importo complessivo a base d'asta € 139.985,00 (euro centotrentanovemilanovecentottantacinque), oltre IVA come per legge. Determina a contrarre. Atto immediatamente esecutivo.</t>
  </si>
  <si>
    <t>Affidamento ai sensi dell' art. 50, co. 1, lett.b) del D.Lgs. 36/2023, svolto in modalità telematica, per la fornitura di n. 100 pz. di Kit per Digiunostomie per la U.O.C di Chirurgia Generale del P.O. "V. Fazzi" di Lecce alla Ditta Fresenius Kabi Italia s.r.l.. Valore complessivo : € 15.000,00 ( € quindicimila/00) oltre IVA. - CIG: B440DF92B6 - Atto immediatamente esecutivo.</t>
  </si>
  <si>
    <t>Fresenius Kabi Italia srl</t>
  </si>
  <si>
    <t>B440DF92B6</t>
  </si>
  <si>
    <t>Presa d'atto affidamento diretto ai sensi dell'art.50 comma 1, lett b) del D.Lgs 36/2023, mediante Piattaforma Empulia - registro di sistema PE353664-24 - per la fornitura di un Sistema Navina Smart Regular e Set di Tubi da destinare all'U.O. Farmacia Ospedaliera del P.O. di Gallipoli - ASL LECCE - Ditta WELLSPECT S.R.L. - Importo € 508,80 (cinquecentoeotto/80) oltre Iva - CIG: B4E583055C - Atto immediatamente esecutivo.</t>
  </si>
  <si>
    <t>WELLSPECT SRL</t>
  </si>
  <si>
    <t>B4E583055C</t>
  </si>
  <si>
    <t>Presa d'atto affidamento diretto ai sensi dell'art.50, comma 1, lett b) del D.Lgs 36/2023, mediante Piattaforma Empulia - Registro di Sistema PE351824-24 - per la fornitura di n. 1 monitor multiparametrico amagnetico, da destinare alla UO Radiologia dell'Ospedale di Casarano dell'ASL LE - Ditta ME.DI.COM srl - Importo € 37.000,00 (trentasettemila/00) oltre Iva - Atto immediatamente esecutivo.</t>
  </si>
  <si>
    <t>B4EF6E6E49</t>
  </si>
  <si>
    <t>URSA1501-2024-861</t>
  </si>
  <si>
    <t>Acquisto n. 1 defibrillatore semiautomatico esterno da destinare al Centro Disturbi Alimentari del P.O. V. Fazzi della ASL LE, mediante adesione alla Procedura in unione temporanea d'acquisto tra le AA.SS.LL. e AA.OO.UU. della Regione Puglia, con ASL BT in qualità di azienda capofila, per la fornitura triennale, in regime di somministrazione di Elettrocardiografi, Monitor multiparametrici, Defibrillatori manuali/semiautomatici e Defibrillatori esterni. CUP F89I1700009002 Lotto 4 - CIG 870007375B € 1.552,37 (millecinquecentocinquantadue/37) IVA esclusa. Atto immediatamente esecutivo.</t>
  </si>
  <si>
    <t>URSA1501-2025-2</t>
  </si>
  <si>
    <t>Fornitura di Dispositivi vari per l'attivazione di n. 4 posti letto presso il Centro Disturbi Alimentari del P.O. V. Fazzi della ASL LE. Ditta O.M.C. Srls. Importo di aggiudicazione € 11.880,12 (undicimilaottocentottanta/12) esclusa IVA CIG n. B4E259A6AE - Determina a contrarre ed affidamento - Atto immediatamente esecutivo-</t>
  </si>
  <si>
    <t>O.M.C. SRLS</t>
  </si>
  <si>
    <t>B4E259A6AE</t>
  </si>
  <si>
    <t>URSA1501-2025-17</t>
  </si>
  <si>
    <t>PIANO NAZIONALE INVESTIMENTI COMPLEMENTARI - INVESTIMENTO 1.1 "SALUTE, AMBIENTE, BIODIVERSITÀ E CLIMA". DETERMINA LIQUIDAZIONE SPESE. ATTO IMMEDIATAMENTE ESECUTIVO</t>
  </si>
  <si>
    <t>Fornitura Maniglioni e Aste portaflebo per l'U.O.C. Anestesia e Rianimazione del P.O."V. Fazzi", Affidamento ai sensi dell'art. 50 comma 1 lett. b) del D.lgs.36/2023, alla Ditta Tecnosoluzioni € 3.468,00 oltre iva (tremilaquattrocentosessantotto/00 ) CIG B49F1C048F</t>
  </si>
  <si>
    <t>B49F1C048F</t>
  </si>
  <si>
    <t>URSA1501-2024-893</t>
  </si>
  <si>
    <t>Affidamento diretto, ai sensi dell'art. 50 co 1 lett. b) del D.lgs nr. 36/2023 per l'acquisto dei nr. 3 Stampanti Laser Multifunzione da destinare al Distretto Socio Sanitario di Gallipoli, ASL Lecce - Importo complessivo € 657, 60 escluso IVA al 22% (seicentocinquantasette /60) - Cod. CIG. B49CEAE3AE - ; operatore economico ERREBIAN Spa - Atto immediatamente esecutivo.</t>
  </si>
  <si>
    <t>ERREBIAN SPA</t>
  </si>
  <si>
    <t>B49CEAE3AE</t>
  </si>
  <si>
    <t>URSA0213-2025-1021</t>
  </si>
  <si>
    <t>Presa d'atto affidamento diretto ai sensi dell'art.50 comma 1, lett b) del D.Lgs 36/2023, mediante Piattaforma Empulia - registro di sistema PE349606-24 - per la fornitura in somministrazione quinquiennale di 25.000 Test lacrimali di Schirmer da destinare alle UU.OO. Farmacia Ospedaliere dei PP.OO. dell'ASL LE - Ditta AIESI HOSPITAL SERVICE s.a.s. - Importo € 2.100,00 (duemilacento/00) oltre Iva - CIG: B4D6FFC69E - Atto immediatamente esecutivo.</t>
  </si>
  <si>
    <t>B4D6FFC69E</t>
  </si>
  <si>
    <t>Affidamento Trattativa Diretta sul MEPA ai sensi dell'art. 50, comma 1, lett. b) del D.Lgs. n. 36/2023 della fornitura di un furgone isotermico usato necessario per il trasporto vaccini antinfluenzali necessario al Dipartimento di Prevenzione ASL LE. L' importo a base d'asta ammonta a € 8.190,00 oltre IVA come per legge. CIG: B3568C3059 Atto Immediatamente Esecutivo.</t>
  </si>
  <si>
    <t>RESTA MAURIZIO</t>
  </si>
  <si>
    <t>B3568C3059</t>
  </si>
  <si>
    <t>scheda progetto n. 546/2012</t>
  </si>
  <si>
    <t>URSA1501-2025-120</t>
  </si>
  <si>
    <t>Interventi previsti UE n. 2021/241 - PNRR Misura M6.C1 Inv. 1.2. - Presa d'atto affidamento mediante O.D.A. sul Me.pa., ai sensi dell'art. 50, comma 1, lett. b) del D.Lgs. n. 36/2023, per la fornitura di Arredi da destinare alle COT di Campi Salentina (CUP:F28I22000310001 - Cig fornitura: B323199472), Nardò (CUP: F78I22000380001- Cig fornitura: B323199472) e Casarano (CUP: F78I22000390001 - Cig fornitura: B3EF299170)della ASL LE. Ditta aggiudicataria Orlando &amp; C. Srl. Importo complessivo di aggiudicazione: €. 24.610,00 (ventiquattromilaseicentodieci/00) oltre IVA. Atto immediatamente esecutivo.</t>
  </si>
  <si>
    <t>URSA1501-2024-646
URSA1501-2024-677
URSA1501-2024-686</t>
  </si>
  <si>
    <t>Presa d'atto affidamento diretto ai sensi dell'art.50, comma 1, lett b) del D.Lgs 36/2023, mediante Piattaforma Empulia - registro di sistema PE323224-24 - per la fornitura n. 10 sedie per stanze degenza con sedile e schienale in materiale plastico autoestinguente e struttura in acciaio; n. 10 sedie ergonomiche da ufficio con schienale traspirante; n. 1 sedia ergonomica da scrivania; n. 1 poltrone da ufficio; n. 1 sgabello fisso da ambulatorio con seduta imbottita; n. 1 sgabello da ambulatorio con ruote e regolabile in altezza a mezzo gas; da destinare a varie UU.OO dell'Ospedale di Galatina - ASL LECCE. Ditta HITEK DI MAURO SANTO &amp; C.SNC. - Importo € 1.683,00 (milleseicentoottantatre/00) oltre Iva - CIG: B4697F8781 - Atto immediatamente esecutivo.</t>
  </si>
  <si>
    <t>HITEK DI MAURO SANTO &amp;c. SNC</t>
  </si>
  <si>
    <t>B4697F8781</t>
  </si>
  <si>
    <t>DA URSA1501-2024-886
A URSA1501-2024-892 ESCLUSO URSA1501-2024-891</t>
  </si>
  <si>
    <t>Presa d'atto affidamento diretto ai sensi dell'art.50, comma 1, lett b) del D.Lgs 36/2023, mediante Piattaforma Empulia - registro di sistema PE321052-24 - per la fornitura n. 5 PC e n. 1 Monitor per PC da destinare a varie UU.OO dell'Ospedale di Galatina - ASL LECCE. Ditta SISTEMI E UNITA' DIGITALI PER UFFICIO SRL. - Importo € 3.765,00 (tremilasettecentosessantacinque/00) oltre Iva - CIG: B45EBEDE10 - Atto immediatamente esecutivo.</t>
  </si>
  <si>
    <t>SISTEMI E UNITA' DIGITALI PER UFFICIO SRL</t>
  </si>
  <si>
    <t>B45EBEDE10</t>
  </si>
  <si>
    <t>URSA1501-2024-883
URSA1501-2024-884
URSA1501-2024-885</t>
  </si>
  <si>
    <t>Presa d'atto affidamento diretto ai sensi dell'art.50, comma 1, lett b) del D.Lgs 36/2023, mediante richiesta preventivo Piattaforma Empulia - registro di sistema PE154310-24 - per la fornitura TRIENNALE di: n. 20 Coppie di Piastre multifunzione pediatriche Ref F7957PL, n. 20 Coppie di Piastre multifunzione per adulti Ref F7957W, n. 80 Coppie di Piastre multifunzione Ref F7987W; n. 45 Coppie di Piastre multifunzione Ref F7987PW da destinare al P.O.di Gallipoli e all'Ospedale di Galatina - ASL LECCE - Ditta FIAB SPA - Importo € 4.325,00 (quattromilatrecentoventicinque/00) oltre Iva - CIG: B46BCDEA96 - Atto immediatamente esecutivo.</t>
  </si>
  <si>
    <t>FIAB SPA</t>
  </si>
  <si>
    <t>B46BCDEA96</t>
  </si>
  <si>
    <t>Procedura aperta, ex art. 71 d.lgs. 36/2023, interamente telematica, per l'affidamento della fornitura di dispositivi elastomerici chiusi portatili sterili per infusione continua di farmaci chemioterapici, analgesici, antibiotici, in regime di somministrazione per n. 36 mesi, rinnovabili per eventuali ulteriori 12 mesi, occorrenti ad ASL LECCE, suddivisa in 4 lotti. Importo complessivo presunto a base d'asta: € 514.050,00 (cinquecentoquattordicimilacinquanta/00) oltre IVA come per legge; Delibera di indizione. Atto immediatamente esecutivo.</t>
  </si>
  <si>
    <t>PNRR M6C2 Subinvestimento 1.1.2 Grandi apparecchiature. Presa d'atto relativa alla documentazione che comprova il raggiungimento del target. Atto immediatamente esecutivo</t>
  </si>
  <si>
    <t>Presa d'atto</t>
  </si>
  <si>
    <t>Distretto Socio sanitario di Gallipoli</t>
  </si>
  <si>
    <t>Fornitura di n. 7 Sedie per ufficio di cui 5 con Seduta operativa e 2 con Seduta direzionale da destinare al Distretto Socio Sanitario di Gallipoli., ASL Lecce ASL LE. Importo complessivo € 1670,20 escluso IVA al 22% (milleseicentosettanta /20) - Cod. CIG. B49CA1CE27 - ; operatore economico ERREBIAN Spa - Atto immediatamente esecutivo.</t>
  </si>
  <si>
    <t>B49CA1CE27</t>
  </si>
  <si>
    <t>URSA0213-2025-1024</t>
  </si>
  <si>
    <t>Presa d'atto affidamento diretto ai sensi dell'art.50, comma 1, lett b) del D.Lgs 36/2023, mediante Piattaforma Empulia - Registro di sistema PE321041-24 - per la fornitura di n.3 Monitor multiparametrici Mod. EPM12M e di n. 1 Monitor multiparametrico Mod. EPM12, da destinare all' U.O. di Nefrologia e Dialisi dell'Ospedale dell'Ospedale di Galatina dell'ASL LE - Ditta TECNOMEDICA S.R.L. - Importo € 12.213,20 (dodicimiladuecentotredici/20) oltre Iva - CIG: B4764E42DF - Scheda Progetto 00803/2018 - Atto immediatamente esecutivo.</t>
  </si>
  <si>
    <t>TECNOMEDICA SRL</t>
  </si>
  <si>
    <t>B4764E42DF</t>
  </si>
  <si>
    <t>Scheda Progetto 00803/2018</t>
  </si>
  <si>
    <t>URSA1501-2025-8</t>
  </si>
  <si>
    <t>Presa d'atto affidamento diretto ai sensi dell'art.50 comma 1, lett b) del D.Lgs 36/2023, mediante Piattaforma Empulia - registro di sistema PE349685-24 - per la fornitura di una Barella completa di accessori da destinare all'U.O. di Medicina Interna e Lungodegenza dell'Ospedale di Casarano - ASL LECCE - Ditta Tecmed di A.C. - Importo € 2.909,50 (duemilanovecentonove/50) oltre Iva - CIG: B4D7526990 - Atto immediatamente esecutivo.</t>
  </si>
  <si>
    <t>TECMED</t>
  </si>
  <si>
    <t>B4D7526990</t>
  </si>
  <si>
    <t>URSA1501-2025-107</t>
  </si>
  <si>
    <t>Presa d'atto affidamento diretto ai sensi dell'art.50, comma 1, lett b) del D.Lgs 36/2023, mediante richiesta preventivo Piattaforma Empulia - registro di sistema PE343910-24 - per la fornitura triennale di Tappini auricolari di varie misure per test acustici da destinare all'ASL LECCE - Ditta Natus Medical S.R.L. - Importo € 45.882,00 (quarantacinquemilaottocentoottantadue/00) oltre Iva - CIG: B4E51C8BFB - Atto immediatamente esecutivo.</t>
  </si>
  <si>
    <t>NATUS MEDICAL SRL</t>
  </si>
  <si>
    <t>B4E51C8BFB</t>
  </si>
  <si>
    <t>Presa d'atto affidamento diretto ai sensi dell'art.50, comma 1, lett b) del D.Lgs 36/2023, mediante ordine acquisto MEPA di Consip - numero procedura 939843 - id ordine 8290024 del 23/11/2024 - per la fornitura di n.3 defibrillatori semiautomatici da destinare rispettivamente alla U.O.C. di Anestesia e Rianimazione del P.O. di Scorrano e alle UU.OO. di Rinaimazione UTIR e di Sala Operatoria dell'Ospedale di Casarano - ASL LE- Ditta TECNOMEDICA S.R.L. - Importo € 16.673,76 (sedicimilaseicentosettantatre/76) Iva esclusa - CIG: B4FAE855B3 - Atto immediatamente esecutivo.</t>
  </si>
  <si>
    <t>B4FAE855B3</t>
  </si>
  <si>
    <t>URSA1501-2025-111
URSA1501-2025-112
URSA1501-2025-113</t>
  </si>
  <si>
    <t>PIANO NAZIONALE INVESTIMENTI COMPLEMENTARI - INVESTIMENTO 1.1 "SALUTE, AMBIENTE, BIODIVERSITÀ E CLIMA". Procedure di affidamento da effettuare ai sensi dell'art. 50, comma 1, lett. b) del D. Lgs 36/2023, svolte in modalità telematica, per l'acquisto di attrezzature per le esigenze del Dipartimento di Prevenzione della ASL Lecce. CUP: I83C22000640005. Prezzo complessivo a base d'asta € 86.508,07 (euro ottantasemilacinquecentotto/07) IVA esclusa.</t>
  </si>
  <si>
    <t>Adesione alla convenzione Consip "SANITA' DIGITALE - Sistemi Informativi Sanitari e Servizi al Cittadino» PER LE PUBBLICHE AMMINISTRAZIONI DEL SSN" (ID: 2365) - LOTTO 4" per l'acquisizione di Servizi aggiuntivi relativi alla Cartella Clinica Elettronica della Regione Puglia. Intervento finanziato con risorse PNRR, Missione 6 Componente 2, sub investimento 1.1.1 Ammodernamento del parco tecnologico e digitale ospedaliero (Digitalizzazione DEA I e II). -CUP F89I22000300001, F49I22000150001, F19I22000110001 - CIG Accordo Quadro Lotto 4 B4059B8C96, per un periodo di 6 mesi per l'importo di 71.943,60 (settantunomilanovecentoquarantatre,60) (IVA esclusa.)</t>
  </si>
  <si>
    <t>Adesione convenzione</t>
  </si>
  <si>
    <t>PIANO NAZIONALE INVESTIMENTI COMPLEMENTARI - INVESTIMENTO 1.1 "SALUTE, AMBIENTE, BIODIVERSITÀ E CLIMA". Procedure di affidamento da effettuare ai sensi dell'art. 50, comma 1, lett. b) del D. Lgs 36/2023, svolte in modalità telematica, per l'acquisto di attrezzature per ambulatorio veterinario per le esigenze del Dipartimento di Prevenzione della ASL Lecce. CUP: I83C22000640005. Prezzo complessivo a base d'asta € 16.129,03 (euro sedicimilacentoventinove/03) IVA esclusa.</t>
  </si>
  <si>
    <t>PIANO NAZIONALE INVESTIMENTI COMPLEMENTARI - INVESTIMENTO 1.1 "SALUTE, AMBIENTE, BIODIVERSITÀ E CLIMA". Adesione all'Accordo Quadro Consip per la fornitura di veicoli in acquisto e dei servizi connessi e opzionali per le Pubbliche Amministrazioni - Ed. 3, ai sensi dell'art. 59, comma 4, lettera a) del D. Lgs n. 36/2023 - ID SIGEF 2740, per le esigenze del Dipartimento di Prevenzione della ASL Lecce. CUP: I83C22000640005. Prezzo complessivo € 122.347,90 (euro centoventiduemilatrecentoquarantasette/90) IVA esclusa.</t>
  </si>
  <si>
    <t>Fornitura Carrello Polifunzionale per l'U.O.C. Chirurgia Toracica del P.O."V.Fazzi", Affidamento ai sensi dell'art. 50 comma 1 lett. b) del D.lgs.36/2023, alla Ditta Laborfarma € 1.890,00 oltre iva- (milleottocentonovanta/00 ) CIG B4A30E4F80</t>
  </si>
  <si>
    <t>LABORFARMA</t>
  </si>
  <si>
    <t>B4A30E4F80</t>
  </si>
  <si>
    <t>URSA1501-2025-260</t>
  </si>
  <si>
    <t>Presa d'atto affidamento mediante Trattativa Diretta sul Me.pa. espletata sulla piattaforma telematica www.acquistinretepa.it, ai sensi dell'art. 50, comma 1, lett. b) del D.Lgs. n. 36/2023 per la fornitura di n. 6 misuratori di riflessi da destinare alle sedi SISP Area Sud e Area Nord. Importo complessivo: € 16.200,00 (sedicimiladuecento/00) IVA esclusa CIG: B4D832DCF2 PRESA D'ATTO Atto immediatamente esecutivo.</t>
  </si>
  <si>
    <t>SODI SCIENTIFICA SRL</t>
  </si>
  <si>
    <t>B4D832DCF2</t>
  </si>
  <si>
    <t>URSA1501-2025-18</t>
  </si>
  <si>
    <t>Conteggio di  Numero</t>
  </si>
  <si>
    <t>Totale Risultato</t>
  </si>
  <si>
    <t>Presa d'atto affidamento diretto ai sensi dell'art.50, comma 1, lett b) del D.Lgs 36/2023, mediante Piattaforma Empulia - Registro di Sistema PE321062-24 - per la fornitura di n. 2 pinze per microlaringe, da destinare alla U.O.S.V.D. di Otorinolaringoiatria del PO di Gallipoli dell'ASL LE - Ditta MEDICAL CENTURY S.r.l. - Importo € 950,00 (novecentocinquanta/00) oltre Iva - CIG B45ED14185 - Atto immediatamente esecutivo.</t>
  </si>
  <si>
    <t>B45ED14185</t>
  </si>
  <si>
    <t>URSA1501-2024-755</t>
  </si>
  <si>
    <t>Presa d'atto affidamento diretto ai sensi dell'art.50, comma 1, lett b) del D.Lgs 36/2023, mediante Piattaforma Empulia - Registro di Sistema PE322527-24 - per la fornitura di n. 1 Stampante per etichette, da destinare all'ambulatorio di Day service della U.O.C. di medicina del PO di Scorrano dell'ASL LE - Ditta F.M. Mocavero ossigeno - Importo € 558,00 (cinquecentocinquattotto/00) oltre Iva - CIG B465BC2778 - Atto immediatamente esecutivo.</t>
  </si>
  <si>
    <t>B465BC2778</t>
  </si>
  <si>
    <t>URSA1501-2024-761</t>
  </si>
  <si>
    <t>Presa d'atto affidamento diretto ai sensi dell'art.50, comma 1, lett b) del D.Lgs 36/2023, mediante ordine acquisto MEPA di Consip - numero procedura 872550 - id ordine 8195486 del 19/11/2024 - per la fornitura di n.1 frigorifero verticale vetrato da 1500 Lt. e n. 01 frigorifero verticale vetrato da 700 Lt. da destinare alla U.O.C. di Farmacia del P.O. di Scorrano- ASL LE- Ditta KW APPARECCHI SCIENTIFICI S.R.L. - Importo € 8.255,56 (ottomiladuecentocinquantacinque/56) Iva esclusa - CIG: B455E00F1F - Atto immediatamente esecutivo.</t>
  </si>
  <si>
    <t>B455E00F1F</t>
  </si>
  <si>
    <t>URSA1501-2024-756
URSA1501-2025-438</t>
  </si>
  <si>
    <t>RIEMESSO NEL 2025</t>
  </si>
  <si>
    <t>Presa d'atto affidamento diretto ai sensi dell'art.50, comma 1, lett b) del D.Lgs 36/2023, mediante Piattaforma Empulia - registro di sistema PE304880-24 - per la fornitura e montaggio di n. 2 tende a rullo motorizzata, da destinare all' U.O. di Medicina Fisica e Riabilitativa dell'Ospedale di Galatina. dell'ASL LE - Ditta FALCONIERI TENDAGGI E ACCESSORI. - Importo € 1.550,60 (millecinquecentocinquanta/60) oltre Iva - CIG: B43FF0AFDB - Atto immediatamente esecutivo.</t>
  </si>
  <si>
    <t>FALCONIERI TENDAGGI E ACCESSORI</t>
  </si>
  <si>
    <t>B43FF0AFDB</t>
  </si>
  <si>
    <t>Fornitura , Sedie e Panche UU.OO Diverse , ai sensi dell' art. 50, comma 1 lett. b),del D.Lgs. n.36/2023, Ditta Ginestro € 4.895,00 oltre iva (quattromilaottocentonovantacinque/00) - CIG B3454B0D7A Atto immediatamente esecutivo</t>
  </si>
  <si>
    <t>Ginestro</t>
  </si>
  <si>
    <t>B3454B0D7A</t>
  </si>
  <si>
    <t>Presa d'atto affidamento diretto ai sensi dell'art.50 comma 1, lett b) del D.Lgs 36/2023, mediante Piattaforma Empulia - registro di sistema PE320154-24 - per la fornitura di attrezzature sanitarie da destinare all'Ambulatorio di Neurologia del Distretto Socio Sanitario di Poggiardo - ASL LE - Ditta FM MOCAVERO OSSIGENO DI MOCAVERO MAURIZIO - Importo € 1.591,00 (millecinquecentonovantuno/00) oltre Iva - CIG B45B6DC361 - Atto immediatamente esecutivo.</t>
  </si>
  <si>
    <t>B45B6DC361</t>
  </si>
  <si>
    <t>Procedura aperta telematica indetta ai sensi degli artt. 25 e 71 del D.Lgs 36/2023, per l'affidamento del servizio di manutenzione ed assistenza tecnica ordinaria, straordinaria ed evolutiva, in regime di full risk, delle apparecchiature di marca GE MEDICAL SYSTEM ITALIA SPA in uso presso le varie strutture dell'ASL di Lecce per la durata di anni 3 in favore della Ditta GE MEDICAL SYSTEMS ITALIA SPA. Importo complessivo triennale : € 2.821.828,70=IVA ESCLUSA (duemilioniottocentovetunomilaottocentoventotto/70) - Importo comprensivo delle opzioni: € 3.857.049,23=IVA ESCLUSA (tremilioniottocentocinquantasettemilaquarantanove/23), di cui € 550,00 (cinquecentocinquanta/00) quali Oneri per la sicurezza da interferenze non soggetti a ribasso. CIG n. B19D60623D ----Aggiudicazione----</t>
  </si>
  <si>
    <t>B19D60623D</t>
  </si>
  <si>
    <t>Affidamento diretto, ex art. 50 D.Lgs 36/2023, per la fornitura del servizio di trasporto per i partecipanti al Progetto Diabetes on the waves 2024 - sostegno e promozione campi scuola per bambini diabetici - Ditta AMATO s.n.c di Amato Antonio Pasquale e Fabrizio - Importo: € 446,00 (quattrocentoquarantatasei/00) I.V.A inclusa. C.U.P F71H24000080002 C.I.G B45AF75792 Immediata esecutività.</t>
  </si>
  <si>
    <t>AMATO SNC</t>
  </si>
  <si>
    <t>B45AF75792</t>
  </si>
  <si>
    <t>"Progetto Diabetes on the waves 2024 - sostegno e promozione campi scuola per bambini diabetici " - week end per famiglie e bambini diabetici dell'8-10 novembre 2024 in Monopoli (BA) - Liquidazione compenso per il gruppo di lavoro costituente il team diabetologico. C.U.P: F71H24000080002 Importo pari ad € 1.786,12 (millesettecentottantasei/12); Immediata esecutività.</t>
  </si>
  <si>
    <t>Liquidazione compenso</t>
  </si>
  <si>
    <t>"Progetto Diabetes on the waves 2024 - Sostegno e promozione campi scuola per bambini diabetici -Weekend per famiglie e bambini diabetici - Individuazione di Croce Rossa Italiana-Comitato di Monopoli per realizzazione condivisa attività progettuali - sottoscrizione convenzione - CUP: F71H24000080002 - Immediata esecutività.</t>
  </si>
  <si>
    <t>Attivazione procedura negoziata mediante Trattativa Diretta sul Me.pa. di Consip SpA, espletata sulla piattaforma telematica www.acquistinretepa.it , ai sensi dell'art. 50 co. 1 lett. b) del D.Lgs. 36/2023 per la fornitura di n.2 ecotomografi ginecologici top di gamma e di fascia alta da destinare all'U.O.C. Ostetricia e Ginecologia del P.O. Vito Fazzi e all'U.O.S.V.D. di Ostetricia e Ginecologia Territoriale D.S.S. Lecce. Importo complessivo presunto della fornitura: € 139.000,00- oltre IVA 5%. Atto immediatamente esecutivo</t>
  </si>
  <si>
    <t>Presa d'atto affidamento diretto ai sensi dell'art.50 comma 1, lett b) del D.Lgs 36/2023, mediante Piattaforma Empulia - registro di sistema PE315597-24 - di noleggio di un Poligrafo portatile per la durata di 5 anni da destinare all'UOC Cardiologia dell'Ospedale di Casarano dell'ASL LE - Ditta Abbott Medical Italia srl - Importo € 60.000,00 (sessantamila/00) oltre Iva - CIG B46162EC89 - Atto immediatamente esecutivo.</t>
  </si>
  <si>
    <t>ABBOT MEDICAL ITALIA SRL</t>
  </si>
  <si>
    <t>B46162EC89</t>
  </si>
  <si>
    <t>Presa d'atto affidamento diretto ai sensi dell'art.50 comma 1, lett b) del D.Lgs 36/2023, mediante Piattaforma Empulia - registro di sistema PE320270-24 - per la fornitura di arredi da destinare all'Ambulatorio di Neurologia del Distretto Socio Sanitario di Poggiardo - ASL LE - Ditta DE SANTIS UFFICI S.R.L. - Importo € 4.185,94 (quattromilacentoottantacinque/94) oltre Iva - CIG B45C4B7275 - Atto immediatamente esecutivo.</t>
  </si>
  <si>
    <t>DE SANTIS UFFICI S.R.L.</t>
  </si>
  <si>
    <t>B45C4B7275</t>
  </si>
  <si>
    <t>URSA1501-2024-817</t>
  </si>
  <si>
    <t>Ratifica affidamento procedura negoziata ai sensi del combinato disposto dell'art. 50 comma 1, lett. b) del D.Lgs. 36/2023 all'operatore economico Laerdal Medical AS Stabile Organizzazione in Italia, per la fornitura urgente di attrezzature, dispositivi e materiale di consumo, necessari all'espletamento dell'attività di formazione degli operatori sanitari, da destinare al Centro di Formazione Aziendale SEUS 118. Importo complessivo della fornitura: € 79.596, 70 (euro settantanovemilacinquecentonovantasei/70) oltre IVA come per legge / € 96.240,54 ( euro novantaseimiladuecentoquaranta/54) IVA compresa come per legge. CIG: B340DF70C6 Atto immediatamente esecutivo.</t>
  </si>
  <si>
    <t>B340DF70C6</t>
  </si>
  <si>
    <t>SCHEDA PROGETTO</t>
  </si>
  <si>
    <t>URSA1501-2024-769</t>
  </si>
  <si>
    <t>Liquidazione della fattura n.2/2024 per il pagamento semestrale del canone di locazione dell'immobile sito in Casarano alla via Spagna e via Portogallo alla ditta Immobiliare Fratelli Romano SRL per il periodo dal 01.12.2024 al 31.05.2025 per un importo di € 97.536,00 (novantasettemilacinquecentotrentasei/00) oltre IVA come per legge.</t>
  </si>
  <si>
    <t>Recepimento della scrittura privata tra ASL Lecce e AbbVie S.r.l., Rep. n. 73 del 18.10.2024. Atto immediatamente esecutivo.</t>
  </si>
  <si>
    <t>Affidamento alla ditta Hogrefe Editore srl della fornitura di "Materiale psicodiagnostico" per le attività istituzionali dell'U.O.S. Centro Specialistico per la Cura del Trauma Interpersonale della ASL LE. Importo €. 2.661,96 oltre iva (duemilaseicentosessantuno/96 euro). CIG n. B4519478ED Atto immediatamente esecutivo.</t>
  </si>
  <si>
    <t>Hogrefe Editore srl</t>
  </si>
  <si>
    <t>B4519478ED</t>
  </si>
  <si>
    <t>Presa d'atto affidamento mediante O.D.A. sul Me.pa. espletata sulla piattaforma telematica www.acquistinretepa.it, ai sensi dell'art. 50, comma 1, lett. b) del D.Lgs. n. 36/2023 per la fornitura di Ventilatori neonatali necessari all'Unità Terapia Intensiva Neonatale del P.O. V. Fazzi della ASL LE. Ditta aggiudicataria Tecnosoluzioni Srl. Importo complessivo di aggiudicazione: € 75.000,00 (settantacinquemila/00) IVA esclusa CIG: B45C20E07B Atto immediatamente esecutivo.</t>
  </si>
  <si>
    <t>B45C20E07B</t>
  </si>
  <si>
    <t>URSA1501-2024-771</t>
  </si>
  <si>
    <t>piano invest</t>
  </si>
  <si>
    <t>Affidamento alla Libreria Kappa della fornitura di "Software" per le attività istituzionali dell'U.O.S. Centro Specialistico per la Cura del Trauma Interpersonale della ASL LE. Importo €. 3.000,00 oltre iva (tremila/euro). CIG n. B459DA32E5 Atto immediatamente esecutivo.</t>
  </si>
  <si>
    <t>Libreria Kappa</t>
  </si>
  <si>
    <t>B459DA32E5</t>
  </si>
  <si>
    <t>URSA1501-2024-783</t>
  </si>
  <si>
    <t>Liquidazione premio assicurativo polizza RCT/O (dalle ore 24.00 del 25/10/2024 alle ore 24.00 del 25/04/2025). Importo complessivo € 5.732.650,00. (cinquemilionisettecentotrentaduemilaseicentocinquanta/00) imposte comprese. CIG: 9146752A86 Atto immediatamente esecutivo.</t>
  </si>
  <si>
    <t>9146752A86</t>
  </si>
  <si>
    <t>Presa d'atto affidamento diretto ai sensi dell'art.50, comma 1, lett b) del D.Lgs 36/2023, mediante Piattaforma Empulia - Registro di Sistema PE329912-24 - per la fornitura di n.11 poster e n. 11 targhette, necessarie per il completamento dei progetti con Fondi PNRR della ASL LECCE- Ditta PUBBLITAL. - Importo € 870,00 (ottocentosettanta/00) oltre Iva - CIG B48A032578 - Atto immediatamente esecutivo.</t>
  </si>
  <si>
    <t>PUBBLITAL</t>
  </si>
  <si>
    <t>B48A032578</t>
  </si>
  <si>
    <t>Presa d'atto affidamento diretto, senza negoziazione, ai sensi dell'art.50, comma 1, lett b) del D.Lgs 36/2023, mediante Empulia - Registro di Sistema: PE326751 - per la fornitura di n. 2 ECG Schiller con carrello da destinare alla U.O.V.D. Pronto Soccorso del P.O. di Copertino della ASL LE - Ditta ME.DI.COM srl - Importo € 5.400,00 (cinquemilaquattrocento/00) Iva esclusa - CIG: B47D0AB3AF - Atto immediatamente esecutivo.</t>
  </si>
  <si>
    <t>B47D0AB3AF</t>
  </si>
  <si>
    <t>URSA1501-2024-796</t>
  </si>
  <si>
    <t>Ordine diretto di acquisto di: - n° 1 Sterilizzatrice a vapore con sistema stampante del ciclo integrato - n° 1 Termosigillatrice manuale - n° 4 Rotoli per imbustatrice da cm 100x200 - n° 4 Rotoli per imbustare da cm 200x200 da destinare all'U.O.S.D. di Ginecologia Territoriale sita nella Cittadella della Salute ASL Lecce. Importo € 4.721,60 (quattromilasettecentoventuno/60) esclusa IVA CIG n. B24bd92a83 - Atto immediatamente esecutivo-</t>
  </si>
  <si>
    <t>ESADENTAL SRL</t>
  </si>
  <si>
    <t>B24BD92A83</t>
  </si>
  <si>
    <t>URSA1501-2024-788</t>
  </si>
  <si>
    <t>Fornitura di Ferri chirurgici per l'U.O. di ORL del P.O. V. Fazzi della ASL LE. Ditta FRL Srl. Importo di aggiudicazione € 4.512,00 (quattromilacinquecentododici/00) esclusa IVA CIG n. B4679A83C1 - Determina a contrarre ed affidamento - Atto immediatamente esecutivo-</t>
  </si>
  <si>
    <t>B4679A83C1</t>
  </si>
  <si>
    <t>URSA1501-2024-828</t>
  </si>
  <si>
    <t>Presa d'atto affidamento mediante Trattativa Diretta sul Me.pa. espletata sulla piattaforma telematica www.acquistinretepa.it, ai sensi dell'art. 50, comma 1, lett. b) del D.Lgs. n. 36/2023 per la fornitura di n. 6 verifica banconote da destinare allo sportello CUP della "Cittadella della Salute". Importo complessivo: € 738,00 (settecentotrentotto/00) IVA esclusa CIG: B46D908878 PRESA D'ATTO Atto immediatamente esecutivo.</t>
  </si>
  <si>
    <t>B46D908878</t>
  </si>
  <si>
    <t>Riparazione stampante Plotter HP Designjet T770 in dotazione all'Area Gestione Tecnica della ASL LE. Ditta Chiocciolin@. Importo di aggiudicazione € 1.650,00 (milleseicentocinquanta/00) esclusa IVA CIG n. B47AE15920 - Determina a contrarre ed affidamento - Atto immediatamente esecutivo-</t>
  </si>
  <si>
    <t>Chiocciolina</t>
  </si>
  <si>
    <t>B47AE15920</t>
  </si>
  <si>
    <t>Nomina gruppo di lavoro e liquidazione incentivi per le funzioni tecniche di cui all'art. 113 commi 2 e seguenti D.Lgs. n. 50/2016 e s.m.i.. e deliberazione del Commissario Straordinario ASL Lecce n. 567 del 30/12/2022. Procedura negoziata, a seguito di consultazione preliminare di mercato, ai sensi dell'art. 63 comma 2 lett. b) n. 2 del D.Lgs 50/2016, per l'affidamento della fornitura di materiale per il funzionamento del sistema per chirurgia robotica Da Vinci XI dual consolle (ID Sistema SK5114), per la durata di dodici mesi, occorrente al P.O. Vito Fazzi di Lecce di cui alla determina di aggiudicazione n 750/2023. CIG 9241272AE5. Atto immediatamente esecutivo.</t>
  </si>
  <si>
    <t>Liquidazione incentivi art. 45</t>
  </si>
  <si>
    <t>Procedura negoziata ex art. 76 comma 2 lett. B n. 2 del D. Lgs. 36/2023, per la fornitura in service di sistemi per la lavorazione e scomposizione del sangue intero e relativo materiale di consumo per l'U.O.C. di Immunoematologia e Medicina Trasfusionale del P.O. "V. Fazzi" di Lecce, per la durata di 3 (tre) anni ed eventuale proroga per 24 (ventiquattro) mesi. Aggiudicazione in favore dell'operatore economico TERUMO BCT Italia srl Unipersonale (P.IVA 02062730755). CIG: B28112F08B Importo di aggiudicazione € 2.417.220,00 (duemilioniquattrocentodiciassettemiladuecentoventi/00) oltre IVA come per legge. Atto immediatamente esecutivo.</t>
  </si>
  <si>
    <t>TERUMO BCT</t>
  </si>
  <si>
    <t>B28112F08B</t>
  </si>
  <si>
    <t>Presa d'atto affidamento diretto ai sensi dell'art.50, comma 1, lett b) del D.Lgs 36/2023, mediante ordine acquisto MEPA di Consip - numero procedura 832833 - id ordine 8143526 del 24/10/2024 - per la fornitura di n. 1 frigo farmaci a 2 ante, da destinare alla U.O.S.D. di Farmacia dell'Ospedale di Galatina della ASL LECCE- Ditta KW APPARECCHI SCIENTIFICI S.R.L. - Importo € 4.378,46 (quattromilatrecentosettantotto/46) Iva esclusa - CIG: BB3F8D9FF58 -Scheda progetto 602/2013 - Atto immediatamente esecutivo.</t>
  </si>
  <si>
    <t xml:space="preserve"> BB3F8D9FF58</t>
  </si>
  <si>
    <t>SCHEDA PROGETTO 602/2013</t>
  </si>
  <si>
    <t>URSA1501-2024-816</t>
  </si>
  <si>
    <t>Noleggio e gestione delle casse automatiche per la riscossione dei proventi dell'attività di Alpi e Ticket della ASL Lecce. Ditta affidataria FV GROUP di Verri Francesco. CIG. n.7543166181 Liquidazione dell'anticipazione del prezzo del contratto d'appalto pari ad € 23.760,00 (ventitremilasettecentosessanta/00) oltre IVA, ai sensi dell'art. 125 del D.Lgs. 36/2023 in favore della Ditta FV GROUP di Verri Francesco.</t>
  </si>
  <si>
    <t>Presa d'atto affidamento diretto ai sensi dell'art. 50 comma 1, lett b) del D.Lgs 36/2023, mediante Piattaforma Empulia - registro di sistema PE319298-24 - per la fornitura in regime di somministrazione biennale di materiale di consumo per sistemi di video intubazione e fornitura in sconto merce di n. 3 display da 8'' montati su carrello e n. 3 display da 3.5'' con supporto di ricarica, occorrenti all'U.O.S.V.D. di Anestesia e Rianimazione dell'Ospedale di Casarano e all'U.O. Anestesia e Rianimazione del P.O. di Gallipoli, all'U.O. Anestesia e Rianimazione dell'Ospedale di Galatina, all'U.O. Anestesia e Rianimazione del P.O. di Scorrano e all'U.O. Medicina e Chirurgia d'Accettazione ed Urgenza del P.O. "V. Fazzi" dell'ASL LECCE - Ditta Laws Medical Equipment Srl - Importo € 94.326,00 (novantaquattromilatrecentoventisei/00) oltre Iva - CIG B470ADC70E - Atto immediatamente esecutivo.</t>
  </si>
  <si>
    <t>B470ADC70E</t>
  </si>
  <si>
    <t>URSA1501-2024-874
URSA1501-2024-875
URSA1501-2024-876</t>
  </si>
  <si>
    <t>14 / Gara</t>
  </si>
  <si>
    <t>Procedura aperta ex art. 71 D.Lgs. 36/2023, di rilevanza comunitaria, interamente telematica, per l'affidamento della fornitura in service di sistemi analitici e di reagenti e materiale di consumo , in regime di somministrazione per n. 5 anni, prorogabili per ulteriori 12 mesi, occorrenti ai Laboratori di Patologia Clinica di ASL LE. CUI F4008300750202400011</t>
  </si>
  <si>
    <t>Servizio di mediazione linguistica interculturale per le strutture territoriali ed ospedaliere della ASL di Lecce h. 24. Fornitore: Associazione Camera a Sud Ulteriore proroga tecnica ai sensi dell'art. 120, comma 11, del D.Lgs. n. 36/2023. CIG: A058608611</t>
  </si>
  <si>
    <t>Fornitura di Caschetti con lampada frontale a Led per l'U.O. di ORL del P.O. V. Fazzi della ASL LE. Ditta Medical Century srl. Importo di aggiudicazione € 4.200,00 (quattromiladuecentododici/00) esclusa IVA CIG n. B48F7FC799 - Determina a contrarre ed affidamento - Atto immediatamente esecutivo-</t>
  </si>
  <si>
    <t>B48F7FC799</t>
  </si>
  <si>
    <t>SPERIMENTAZIONI CLINICHE</t>
  </si>
  <si>
    <t>URSA1501-2024-789</t>
  </si>
  <si>
    <t>Presa d'atto affidamenti diretti, ai sensi dell'art. 50 comma 1 lett. b) del D.Lgs. n. 36/2023 degli Ospedali di Scorrano-Copertino e Galatina. Ditte diverse. Spesa complessiva Euro 41.726,03 oltre IVA e imposta di bollo. Atto immediatamente esecutivo.</t>
  </si>
  <si>
    <t>Presa d'atto affidamento diretto ai sensi dell'art.50 comma 1, lett b) del D.Lgs 36/2023, mediante Piattaforma Empulia - registro di sistema PE322069-24 - per la fornitura di n.1 Letto per rianimazione neonatale, da destinare alla UO di Pediatria del PO Gallipoli dell'ASL LE - Ditta GINEVRI srl - Importo € 16.571,57 (sedicimilacinquecentosettantuno/57) oltre Iva - CIG B48031915B - Atto immediatamente esecutivo.</t>
  </si>
  <si>
    <t>GINEVRI SRL</t>
  </si>
  <si>
    <t>B48031915B</t>
  </si>
  <si>
    <t>URSA1501-2024-791</t>
  </si>
  <si>
    <t>Presa d'atto affidamento diretto ai sensi dell'art.50, comma 1, lett b) del D.Lgs 36/2023, mediante Piattaforma Empulia - Registro di Sistema PE328508-24 - per la fornitura di n. 1 Spirometro, da destinare alla U.O. di Pediatria del PO di Gallipoli dell'ASL LE - Ditta HOSPITAL SUD ASSISTANCE S.R.L. - Importo € 4.800,00 (quattromilaottocento/00) oltre Iva - CIG B482795CF4 - Atto immediatamente esecutivo.</t>
  </si>
  <si>
    <t>B482795CF4</t>
  </si>
  <si>
    <t>URSA1501-2024-797</t>
  </si>
  <si>
    <t>DAP - Scorrano</t>
  </si>
  <si>
    <t>Presa d'atto affidamento diretto ai sensi dell'art.50, comma 1, lett b) del D.Lgs 36/2023, mediante Piattaforma Empulia - Registro di Sistema PE325559-24 - per la fornitura di materiale di cancelleria e supporti informatici (toner e drum) da destinare al Magazzino Economale del P.O. di Scorrano dell'ASL LE - Ditta PEGASO SNC - Importo € 4.940,93 (quattromilanovecentoquaranta/93)oltre Iva - CIG B4786DCB07 - Atto immediatamente esecutivo</t>
  </si>
  <si>
    <t>PEGASO SNC</t>
  </si>
  <si>
    <t>B4786DCB07</t>
  </si>
  <si>
    <t>Avviso pubblico per la manifestazione di interesse finalizzata all'individuazione di Operatori economici per l'affidamento del "Servizio di mediazione linguistica interculturale".</t>
  </si>
  <si>
    <t>Affidamento diretto per fornitura di Videogastroscopio Operativo, ai sensi dell'art. 50 comma 1 lett. b) del D.lgs.36/2023 ,alla Ditta OLYMPUS - U.O.S.V.D. Endoscopia Digestiva P.O."V. Fazzi" - €. 31.900,00 + IVA (trentunomilanovecento/00) CIG B46896B58A Atto immediatamente esecutivo</t>
  </si>
  <si>
    <t>B46896B58A</t>
  </si>
  <si>
    <t>Presa d'atto affidamento diretto, senza negoziazione, ai sensi dell'art.50, comma 1, lett b) del D.Lgs 36/2023, mediante Empulia - Registro di Sistema: PE260689-24 - per la fornitura di n. 1 termosaldatrice da all'U.O. di Ginecologia e Ostetricia del P.O. di Galatina della ASL LE - Ditta F.M. Mocavero Ossigeno di M.M. - Importo € 1.496,00 (millequattrocentonovantasei/00) Iva esclusa - CIG: B32FB4F977 - Atto immediatamente esecutivo.</t>
  </si>
  <si>
    <t>B32FB4F977</t>
  </si>
  <si>
    <t>URSA0217-2024-125</t>
  </si>
  <si>
    <t>Presa d'atto affidamento diretto ai sensi dell'art.50, comma 1, lett b) del D.Lgs 36/2023, mediante Piattaforma Empulia - Registro di Sistema PE328666-24 - per la fornitura di reagenti necessari per lo studio clinico DELPHYS-PLUS, da destinare alla UOC Ostetricia e Ginecologia del PO di Scorrano dell'ASL LE - Ditta Euroclone SPA - Importo € 2.970,81 (duemilanovecentosettanta/81) oltre Iva - CIG B483507564 - Scheda Progetto 00998/2023 - Atto immediatamente esecutivo</t>
  </si>
  <si>
    <t>Euroclone SPA</t>
  </si>
  <si>
    <t>B483507564</t>
  </si>
  <si>
    <t>Scheda Progetto 00998/2023</t>
  </si>
  <si>
    <t>Revoca Determinazione AGP n. 1771 del 10/04/2024 di indizione della procedura telematica indetta sul portale Empulia Registro di Sistema n. PE095756-24 e indizione nuova gara, mediante procedura aperta, per l'affidamento in concessione, ai sensi dell'art. 176 e seguenti del D.Lgs. n. 36/2023, del servizio di "ristoro a mezzo di distributori automatici" presso le sedi dell'ASL LE per un importo a base d'asta di € 2.760.000,00 (duemilionisettecentosessantamila/00), per la durata di 48 mesi del contratto, al netto dell'Iva e degli oneri da rischi interferenziali, oltre l'opzione di proroga di 12 mesi e dell'estensione del 40% dell'importo del contratto iniziale, per un importo complessivo di € 4.830.000,00 (quattromilioniottocentotrentamila/00) oltre Iva.</t>
  </si>
  <si>
    <t>REVOCA DET. 1771 DEL 10/04/2024 E NUOVA INDIZIONE</t>
  </si>
  <si>
    <t>Indizione procedura negoziata senza bando, ai sensi del combinato disposto degli artt. 50 comma 1 lett. E e 108 comma 3 del d.lgs 36/2023, svolta in modalità telematica multi lotto, per l'acquisto delle attrezzature e del relativo materiale di consumo per anni due indispensabili per l'accreditamento Camera Iperbarica del DEA della ASL di Lecce. Prezzo complessivo a base d'asta € 181.428,00 ( centoottantunomilaquattrocentoventonto/00) oltre IVA.</t>
  </si>
  <si>
    <t>Fornitura di Arredi vari per l'attivazione di n. 4 posti letto presso il Centro Disturbi Alimentari del P.O. V. Fazzi della ASL LE. Ditta Centro Didattico Nuova Puglia srl. Importo di aggiudicazione € 104.962,00 (centoquattromilanovecentosessantadue/00) esclusa IVA. CIG n. B49E025D41 - Determina a contrarre ed affidamento - Atto immediatamente esecutivo-</t>
  </si>
  <si>
    <t>Centro Didattico Nuova Puglia</t>
  </si>
  <si>
    <t>B49E025D41</t>
  </si>
  <si>
    <t>URSA1501-2024-819</t>
  </si>
  <si>
    <t>Presa d'atto affidamento diretto, senza negoziazione, ai sensi dell'art.50, comma 1, lett b) del D.Lgs 36/2023, mediante Empulia - Registro di Sistema: PE316530-24 - per la fornitura di n. 2 stampanti multifunzione da destinare alle UU.OO. di Geriatria e Direzione Amministrativa (Ufficio CUP/Ticket) del P.O. di Copertino della ASL LE - Ditta Sistemi Ufficio di S.R. - Importo € 390,00 (trecentonovanta/00) Iva esclusa - CIG: B44D38FO4 - Atto immediatamente esecutivo.</t>
  </si>
  <si>
    <t>Sistemi Ufficio di S.R.</t>
  </si>
  <si>
    <t>B44D38FO4D</t>
  </si>
  <si>
    <t>URSA1501-2024-746</t>
  </si>
  <si>
    <t>Presa d'atto affidamento diretto ai sensi dell'art.50, comma 1, lett b) del D.Lgs 36/2023, mediante Piattaforma Empulia - registro di sistema PE333208-24 - per la fornitura di Strumentario ginecologico per lo Screening del tumore alla cervice uterina II livello, da destinare al Consultorio del DSS Martano della ASL LE - Ditta F.M. MOCAVERO OSSIGENO - Importo € 1.009,80 (millenove/80) oltre Iva - CIG: B49B4DB41C - Atto immediatamente esecutivo.</t>
  </si>
  <si>
    <t>B49B4DB41C</t>
  </si>
  <si>
    <t>URSA1501-2024-820</t>
  </si>
  <si>
    <t>Presa d'atto affidamento diretto, senza negoziazione, ai sensi dell'art.50, comma 1, lett b) del D.Lgs 36/2023, mediante Empulia - Registro di Sistema: PE329387 - per la fornitura di n. 2 ventilatori polomonari Vivo 3 alle UU.OO. Di Pronto Soccorso e di Geriatria della ASL LE - Ditta MedicAir Sud srl srl - Importo € 6.558,76 (seimilacinquecentocinquanottomila/76) oltre Iva 4% - CIG: B485E253B9 - Atto immediatamente esecutivo.</t>
  </si>
  <si>
    <t>B485E253B9</t>
  </si>
  <si>
    <t>URSA1501-2024-831</t>
  </si>
  <si>
    <t>Procedura negoziata senza previa pubblicazione di bando, ai sensi dell'art. 76, comma 2, lett. b) n. 2 del D.Lgs. 36/2023, per la fornitura, in regime di somministrazione, per la durata di mesi 6 (sei), del farmaco unico PALYNZIQ (ATC A16AB19 Pegvaliase), occorrente all'Asl LE nelle more della fruibilità della nuova convenzione regionale. Impegno di spesa per 6 (sei) mesi: 34.367,20 (euro trentaquattromilatrecentosessantasette/20) esclusa IVA - € 37.803,92 (euro trentasettemilaottocentotre/92) IVA 10% inclusa. Aggiudicazione. Atto immediatamente esecutivo.</t>
  </si>
  <si>
    <t>Piano Nazionale di Ripresa e Resilienza (PNRR) Missione 6 - Componente 2-Investimento 1.1.2- Ammodernamento del parco tecnologico e digitale ospedaliero - Grandi Apparecchiature Sanitarie. Adesione all'AQ Tomografi a Risonanza Magnetica (RM2) - Lotto 1, stipulato tra Consip SpA e Philips SpA per la fornitura di n. 1 Tomografo a Risonanza Magnetica 1,5 Tesla "Big Bore" da destinare a: P.O. CASARANO - U.O.C. RADIOLOGIA. CUP: F79I22000060001 CIG: 9442267539 Importo complessivo della fornitura: € 573.048,37 ( euro cinquecentosettantatremilaquarantotto/37) - oltre IVA 22% / € 699.119,01 ( euro seicentonovantanovemilacentodiciannove/01) - IVA 22% IVA compresa. - Liquidazione fatture Atto immediatamente esecutivo.</t>
  </si>
  <si>
    <t>Indizione di una procedura negoziata senza previa pubblicazione di un bando di gara ai sensi dell'art. 76 comma 2, lett b), n. 2 e n. 3 del D.lgs . n. 36/2023, per la fornitura, in regime di somministrazione, della specialità medicinale "Nexpovio" ( P.A. Selinexor - ATC L01XX66) per otto mesi - importo presunto € 365.440,21 (euro trecentosessantacinquemilaquattrocentoquaranta/21) esclusa IVA - € 401.984,23 ( euro quattrocentounomilanovecentottantaquattro/23) IVA 10% inclusa. Determina a contrarre - Atto immediatamente esecutivo</t>
  </si>
  <si>
    <t>Presa d'atto affidamento diretto ai sensi dell'art.50, comma 1, lett b) del D.Lgs 36/2023, mediante Piattaforma Empulia - Registro di Sistema PE330884-24 - per la fornitura di n. 2 (due) pompe volumetriche, da destinare alla UOC Medicina Lungodegenza del PO di Gallipoli dell'ASL LE - Ditta Apulia Hospital SRL - Importo € 2.600,00 (duemilaseicento/00) oltre Iva - CIG B4904C1145 - Scheda Progetto STUDIO BI N.1160.136 AF-GLORIA e Scheda Progetto 2017 STUDIO RIVARO X DVT 3002 PXL - Atto immediatamente esecutivo</t>
  </si>
  <si>
    <t>B4904C1145</t>
  </si>
  <si>
    <t>SCHEDE PROGETTO</t>
  </si>
  <si>
    <t>URSA1501-2024-824</t>
  </si>
  <si>
    <t>Presa d'atto affidamento diretto ai sensi dell'art. 50, comma 1, lett b) del D.Lgs 36/2023, mediante ordine acquisto MEPA di Consip - numero procedura 893911 - id ordine 8229179 del 28/11/2024 - per la fornitura di un lettino visita da destinare all'U.O.C. di Neurologia dell'Ospedale di Casarano della ASL LECCE - Scheda progetto n. 874/2021 - Ditta BLUEBAG ITALIA SRL - Importo € 540,00 (cinquecentoquaranta/00) Iva esclusa - CIG: B4833975B5 - Atto immediatamente esecutivo.</t>
  </si>
  <si>
    <t>BLUEBAG ITALIA SRL</t>
  </si>
  <si>
    <t>B4833975B5</t>
  </si>
  <si>
    <t>URSA1501-2024-855</t>
  </si>
  <si>
    <t xml:space="preserve">Distretto Socio Sanitario Gallipoli </t>
  </si>
  <si>
    <t>Fornitura di n. 3 Lettini elettrici versione con ruote, dotati di telecomando e di meccanismo pneumatico di sollevamento - Ditta SET-UP DREAMS SRLS- Ambulatori di: di Endocrinologia, Neurologia, Ecografia del Distretto Socio Sanitario di Gallipoli. - Importo complessivo € 1980,00 escluso IVA al 22% (millenovecentottanta/00) - Cod. CIG B49C28F301 . . - operatore economico SET-UP DREAMS SRLS. costo € 1980,00 (Euro millenovecentottanta,00) Iva esclusa, Cod. CIG. B49C28F301- Atto Immediatamente Esecutivo.</t>
  </si>
  <si>
    <t>SET-UP DREAMS SRLS</t>
  </si>
  <si>
    <t>B49C28F301</t>
  </si>
  <si>
    <t>Affidamento diretto ai sensi dell'art. 50 co. 1 lett. B D.Lgs n. 36/2023 per la fornitura dello Strumentario chirurgico da destinare alla U.O.C. di Chirurgia Generale del P.O. "V.Fazzi" di Lecce (lotto n. 2) alla ditta Tecoservice s.r.l. per l'importo pari a € 17.185,16 (Euro diciassettemilacentottantacinque/16) oltre Iva - CIG: B312176DB - Atto immediatamente esecutivo.</t>
  </si>
  <si>
    <t>B312176DB</t>
  </si>
  <si>
    <t>URSA1501-2025-223</t>
  </si>
  <si>
    <t>Indizione di una procedura negoziata senza previa pubblicazione di un bando di gara ai sensi dell'art. 76 comma 2, lett b), n. 2 e n. 3 del D.lgs. n. 36/2023, per la fornitura, in regime di somministrazione, della specialità medicinale "Tecvayli" (P.A. Teclistamab - ATC L01FX24) per un anno - importo presunto € 526.798,05 (euro cinquecentoventiseimilasettecentonovantotto/05) esclusa IVA - € 579.477,86 ( euro cinquecentosettantanovemilaquattrocentosettantasette/86) IVA 10% inclusa. Determina a contrarre - Atto immediatamente esecutivo</t>
  </si>
  <si>
    <t>Presa d'atto affidamento diretto ai sensi dell'art.50, comma 1, lett b) del D.Lgs 36/2023, mediante Piattaforma Empulia - Registro di Sistema PE344639-24 - per la fornitura di n. 1 pompa volumetrica per infusione, da destinare alla UO Neurologia dell'Ospedale di Casarano dell'ASL LE - Ditta Apulia Hospital srl - Importo € 1.300,00 (milletrecento/00) oltre Iva - CIG B4C1E13C6D - Atto immediatamente esecutivo.</t>
  </si>
  <si>
    <t>B4C1E13C6D</t>
  </si>
  <si>
    <t>URSA1501-2024-845
URSA1501-2025-429</t>
  </si>
  <si>
    <t>Procedura negoziata senza previa pubblicazione del bando, ai sensi dell'art. 76 comma 2, lett b), n.2), del D.lgs. n. 36/2023, per la fornitura annuale, in regime di somministrazione, di n. 600 fiale di NEXVIADYME*EV 1FL 100MG POLV, AIC 050184011, occorrente all'ASL LE. Importo presunto a base d'asta: € 543.828,45 IVA 10% inclusa (cinquecentoquarantatremilaottocentoventotto/45). CIG: B338DED781</t>
  </si>
  <si>
    <t>SANOFI SRL</t>
  </si>
  <si>
    <t>B338DED781</t>
  </si>
  <si>
    <t>Procedura negoziata ai sensi dell'art. 76, comma 2, lett. b) e lett. c) del D. Lgs 36/2023, svolta in modalità telematica su piattaforma EmPULIA invitando tutti gli Operatori economici registrati ed iscritti nelle categorie merceologiche di riferimento, per la fornitura di farmaci infusionali occorrenti alla Asl LE, in regime di somministrazione, per la durata di mesi 12 (dodici), con eventuale proroga per ulteriori mesi 6 (sei), nelle more dell'attivazione (o rinnovo) dei contratti rivenienti da Convenzioni centralizzate. Impegno di spesa (12 mesi): € 39.131,30 (euro trentanovemilacentotrentuno/30) IVA esclusa - € 43.110,43 (euro quarantatremilacentodieci/43) IVA compresa. Impegno di spesa complessivo dell'appalto (12 mesi più eventuali ulteriori mesi 6 più quinto d'obbligo): € 66.523,21 (sessantaseimilacinquecentoventitre/21) IVA esclusa - € 73.175,53 (settantatremilacentosettantacinque/53) IVA compresa. Aggiudicazione. Atto immediatamente esecutivo.</t>
  </si>
  <si>
    <t>Monico S.p.A. e Baxter S.p.A.</t>
  </si>
  <si>
    <t>indizione det. 3713 del 31,07,2024 FARMACI</t>
  </si>
  <si>
    <t>Affidamento diretto ai sensi dell'art. 50, comma 1, lett. b) del D.Lgs 36/2023, svolta in modalità telematica sulla piattaforma www.acquistinretepa.it per l'affidamento in urgenza della fornitura di Sistemi di assistenza ventricolare da destinare alle UU.OO. di Cardiologia UTIC - Emodinamica e Cardiochirurgia del P.O. Vito Fazzi di Lecce - GADA ITALIA SpA. Importo complessivo presunto della fornitura: € 140.000,00 (euro centoquarantamila) oltre IVA 4% / € 145.600,00 (euro centoquarantacinquemilaseicento) IVA 4% compresa Ricognizione attività e ratifica procedura di acquisto. CIG: B2ED459A96 Atto immediatamente esecutivo</t>
  </si>
  <si>
    <t>B2ED459A96</t>
  </si>
  <si>
    <t>Presa d'atto affidamento diretto ai sensi dell'art.50, comma 1, lett b) del D.Lgs 36/2023, mediante piattaforma Empulia - Registro di Sistema PE281418-24 - per la fornitura di n. 1 laser giallo micropulsato multispot navigato, da destinare all'Amvulatorio di maculopatia e ipovisione dell'Ospedale di Copertino della ASL LECCE - Ditta ALFA INSTRUMENTS S.R.L. - Importo € 87.986,44 (ottantasettemilanovecentottantasei/44) Iva esclusa - CIG: B3B6BDDBAC - Atto immediatamente esecutivo.</t>
  </si>
  <si>
    <t>ALFA INSTRUMENTS SRL</t>
  </si>
  <si>
    <t>B3B6BDDBAC</t>
  </si>
  <si>
    <t>SCHEDA PROGETTO 00864/2020</t>
  </si>
  <si>
    <t>URSA1501-2024-694</t>
  </si>
  <si>
    <t>Presa d'atto affidamento diretto ai sensi dell'art.50, comma 1, lett b) del D.Lgs 36/2023, mediante ordine acquisto MEPA di Consip - numero procedura 812585- id ordine 8110561 dell' 11/10/2024 - per la fornitura di n. 60 contenitori per raccolta differenziata da destinare al P.O. di Gallipoli della ASL LECCE - Ditta Resinvetro Srl - Importo € 1.259,00 (milleduecentocinquantanove/00) Iva esclusa - CIG: B36777A6FC - Atto immediatamente esecutivo.</t>
  </si>
  <si>
    <t>RESINVETRO SRL</t>
  </si>
  <si>
    <t>B36777A6FC</t>
  </si>
  <si>
    <t>Affidamento diretto ai sensi dell'art. 50, comma 1, lett. b) del D.Lgs 36/2023, svolta in modalità telematica sulla piattaforma www.acquistinretepa.it per l'affidamento in urgenza della fornitura di involucri antibatterici per pacemaker/defibrillatori TIRX da destinare all'U.O.S.V.D. Elettrofisiologia Cardiologica P.O. Vito Fazzi di Lecce - TRX Italy S.r.l.. Importo complessivo della fornitura: € 22.800,00 ( euro ventiduemilaottocento) oltre IVA 4% / € 23.712,00 (euro ventitremilasettecentododici) IVA 4% compresa. Ricognizione attività e ratifica procedura di acquisto. CIG: B2FF7AE4C8 Atto immediatamente esecutivo</t>
  </si>
  <si>
    <t>TRX ITALY SRL</t>
  </si>
  <si>
    <t>B2FF7AE4C8</t>
  </si>
  <si>
    <t>Presa d'atto affidamento mediante Trattativa Diretta sul Me.pa. espletata sulla piattaforma telematica www.acquistinretepa.it, ai sensi dell'art. 50, comma 1, lett. b) del D.Lgs. n. 36/2023 per la fornitura di n. 6 carrelli per emergenze da destinare alle sedi SISP Area Sud. Importo complessivo: € 6.270,00 (seimiladuecentosettanta/00) IVA esclusa CIG: B3B6AC8717 PRESA D'ATTO Atto immediatamente esecutivo.</t>
  </si>
  <si>
    <t>O.M.C. S.r.l.s</t>
  </si>
  <si>
    <t>B3B6AC8717</t>
  </si>
  <si>
    <t>SCHEDA PROGETTO 546/2012 - Art.38 L.R.4/2010</t>
  </si>
  <si>
    <t>URSA1501-2024-690</t>
  </si>
  <si>
    <t>Affidamento diretto alla ditta O.M.C. (Official Medical Comunity) SRL ai sensi dell'Art.50, comma 1, lettera b) del D.lgs 36/2023, della fornitura per il fabbisogno annuale del materiale di consumo necessario per la Sterilizzatrice Statim 5000S e la Stampante di supporto ESPSON TM -U220D dispositivi in uso in uso presso l'ambulatorio di Isteroscopia del Poliambulatorio del DSS di Poggiardo Prezzo complessivo €2.256,00 (duemiladuecentocinquantasei//00) oltre IVA CODICE CIG: B32C86015A</t>
  </si>
  <si>
    <t>B32C86015A</t>
  </si>
  <si>
    <t>Affidamento diretto, ai sensi dell' art. 50, co. 1, lett. b) del D.lgs. 36/2023, alla Ditta Medic's Biomedica S.r.l. di Lecce, per la fornitura di un Elettrocardiografo portatile per l' Ambulatorio di Cardiologia del Distretto di Casarano - Importo complessivo euro 980,00 (novecentottanta/00), Iva esclusa al 5% - CIG: B3540F78EF - C.E. 01011000035 "Attrezzature sanitarie e scientifiche" - Immediata esecutività.</t>
  </si>
  <si>
    <t>B3540F78EF</t>
  </si>
  <si>
    <t>URSA0214-2024-132</t>
  </si>
  <si>
    <t>Presa d'atto affidamento diretto ai sensi dell'art.50, comma 1, lett b) del D.Lgs 36/2023, mediante piattaforma Empulia - Registro di Sistema PE280442-24 - per la fornitura di set ferri chirurgici, da destinare alle UO di Ostetricia e Ginecologia dei PP.OO. di Scorrano e Galatina della ASL LECCE - Ditta CARING S.R.L. - Importo € 29.542,60 (ventinovemilacinquecentoquarantadue/60) Iva esclusa - CIG: B3EA962638 - Atto immediatamente esecutivo.</t>
  </si>
  <si>
    <t>B3EA962638</t>
  </si>
  <si>
    <t>URSA1501-2024-728
URSA1501-2024-729
URSA1501-2024-798
URSA1501-2024-860
URSA1501-2025-440</t>
  </si>
  <si>
    <t>Piano Nazionale di Ripresa e Resilienza (PNRR) Missione M6 - Componente M6C2 -6 - Investimento 1.1.1. - Ammodernamento del parco tecnologico e digitale ospedaliero . Acquisizione strumentazione hardware mediante adesione all'Accordo Quadro Consip - PC Portatili, Mobile Workstation e Chromebook - Lotto 1 - Personal Computer Portatili - Fornitore Converge S.r.l. da destinare ai: P.O. Gallipoli - CUP: F49I22000500001 P.O. Scorrano - CUP: F19I22000110001 P.O. Vito Fazzi - CUP: F89I22000300001 CIG: B099206469 Importo complessivo delle forniture: € 109.064,00 (euro centonovemilasessantaquattro/00) IVA 22% esclusa - € 133.058,08 (centotrentatrecinquantottomila/08) IVA 22 % inclusa. Liquidazione fatture Atto immediatamente esecutivo.</t>
  </si>
  <si>
    <t>COLLEGATA ALLA DET. 2624 DEL 30.05.2024</t>
  </si>
  <si>
    <t>Indizione e contestuale aggiudicazione dell'affidamento diretto, ai sensi dell'art.50, comma 1, lett b) del D.Lgs 36/2023, alla Cardinal Healt Italy, per l'affidamento in regime di somministrazione per anni 2, più estensione di 12 mesi, di n. 800.000 coprisonda per termometro timpanico Genius tm3 per la ASL LE della Asl di Lecce. Importo complessivo di € 32.000,00 (trentaduemila/00) oltre IVA. CIG: B3E87DCC1F - Atto immediatamente esecutivo.</t>
  </si>
  <si>
    <t>CARDINAL HEALTH ITALY</t>
  </si>
  <si>
    <t>B3E87DCC1F</t>
  </si>
  <si>
    <t>Presa d'atto affidamento diretto ai sensi dell'art.50 comma 1, lett b) del D.Lgs 36/2023, mediante Piattaforma Empulia - registro di sistema PE289385-24 - per la fornitura di n. 1 KIT Optimizer Smart 10-A801-3-XX da assegnare alla U.O.S.V.D. di Cardiologia dell'Ospedale di Casarano - ASL LE - Ditta IMPULSE DYNAMICS srl - Importo € 16.490,00 (sedicimilaquattrocentonovanta/00) Iva esente - Atto immediatamente esecutivo.</t>
  </si>
  <si>
    <t>Presa d'atto affidamento diretto ai sensi dell'art.50, comma 1, lett b) del D.Lgs 36/2023, mediante Piattaforma Empulia - registro di sistema PE 281348-24 - per la fornitura di n.2 pulsossimetri modello RAD-G" da destinare all'U.O. Pediatria del PO Gallipoli - ASL LE. - Ditta TECNOSOLUZIONI S.R.L. - Importo € 1.080,00 (milleottanta/00) oltre Iva - CIG B364C481A4 - Atto immediatamente esecutivo.</t>
  </si>
  <si>
    <t>B364C481A4</t>
  </si>
  <si>
    <t>URSA1501-2024-691</t>
  </si>
  <si>
    <t>Affidamento mediante Ordine Diretto di Acquisto sul Me.Pa. ai sensi dell'art. 50 co. 1 lett. b) del D.Lgs. 36/2023 della fornitura di n. 50 fibre per radiofrequenza patologia infiammatoria faccette articolari, da destinare all'U.O.C. Neuroradiologia ed Interventistica del P.O. Vito Fazzi e contestuale rettifica della determinazione dirigenziale 2794 del 12.06.2024. Ditta PERHOSPITAL SRL. Importo complessivo della fornitura: € 40.000,00 (euro quarantamila) - IVA 22% esclusa/ € 48.800,00 (euro quarantottomilaottocento)IVA compresa. CIG: B3ED4654C9 - Atto immediatamente esecutivo-</t>
  </si>
  <si>
    <t>RETTIFICA DET. 2794 DEL 12.06.2024</t>
  </si>
  <si>
    <t>Presa d'atto affidamento diretto ai sensi dell'art.50, comma 1, lett b) del D.Lgs 36/2023, mediante Piattaforma Empulia - registro di sistema PE289424-24 - per la fornitura di strumentario per completamento kit manipoli Stryker in uso presso la UO di Ortopedia e Traumatologia dell'Ospedale di Casarano - ASL LE - Ditta STRYKER ITALIA SRL - Importo € 7.452,20 (settemilaquattrocentocinquantadue/20) oltre Iva - CIG B3F5AA6EF8 - Atto immediatamente esecutivo.</t>
  </si>
  <si>
    <t>B3F5AA6EF8</t>
  </si>
  <si>
    <t>URSA1501-2025-123</t>
  </si>
  <si>
    <t>Distretto Socio Sanitario di Gagliano</t>
  </si>
  <si>
    <t>Affidamento alla ditta Ortopedia FE.VI Srl ai sensi dell'art.50, comma 1, lettera b) del D. Leg.vo 36/2023, per la fornitura di una Termosigillatrice senza piano di appoggio per l'ambulatorio di Odontoiatria (sede di Ugento) del DSS di Gagliano del Capo. Prezzo complessivo €. 580,00 (cinquecentottanta/00) oltre IVA. Codice CIG B3ED13C92C. Atto immediatamente esecutivo</t>
  </si>
  <si>
    <t>FE.VI SRL</t>
  </si>
  <si>
    <t>B3ED13C92C</t>
  </si>
  <si>
    <t>URSA0216-2024-145</t>
  </si>
  <si>
    <t>Procedura aperta telematica ai sensi dell'art. 71 del D.Lgs 36/2023 svolta in modalità telematica su piattaforma EmPulia per la fornitura in service di sistemi e dispositivi per il trattamento del dolore e relativo materiale di consumo per le esigenze dell'Ambulatorio di Terapia Antalgica dell'ASL di Lecce, suddivisa in n. 2 lotti: LOTTO 1 CIG: B20C13B7AE "Service di un sistema a radiofrequenza raffreddata comprensivo di tutto il materiale necessario per l'esecuzione delle procedure". LOTTO 2 CIG: B20C13C881 "Service di un sistema per il trattamento del dolore cronico periferico (PENS) comprensivo di tutto il materiale necessario per l'esecuzione delle procedure". Aggiudicazione in favore di MEDIC'S BIOMEDICA S.r.l. (P.IVA 02062730755). Lotto 1: Importo di aggiudicazione € 300.600,00 (trecentomilaseicento/00) IVA esclusa Lotto 2: Importo di aggiudicazione € 148.500,00 (centoquarantottomilacinquecento/00) IVA esclusa Atto immediatamente esecutivo.</t>
  </si>
  <si>
    <t>LOTTO 1 CIG: B20C13B7AE
LOTTO 2 CIG: B20C13C881</t>
  </si>
  <si>
    <t>Presa d'atto affidamento diretto ai sensi dell'art.50, comma 1, lett b) del D.Lgs 36/2023, mediante Piattaforma Empulia - registro di sistema PE207376-24 - per la fornitura di Strumentario ginecologico per lo Screening del tumore alla cervice uterina II livello da destinare alla ASL LE - Ditta F.M. MOCAVERO OSSIGENO - Importo € 8.336,80 (ottomilatrecentotrentasei/80) oltre Iva - CIG: B25E80329F - Atto immediatamente esecutivo.</t>
  </si>
  <si>
    <t>F.M. MOCAVERO OSSIGENO</t>
  </si>
  <si>
    <t>B25E80329F</t>
  </si>
  <si>
    <t>URSA1501-2024-721
URSA1501-2024-722
URSA1501-2024-726
URSA1501-2024-727</t>
  </si>
  <si>
    <t>Presa d'atto affidamento diretto ai sensi dell'art.50, comma 1, lett b) del D.Lgs 36/2023, mediante ordine acquisto MEPA di Consip - numero procedura 826182 - id ordine 8132552 del 21/10/2024 - per la fornitura di n. 2 barelle multifunzionali elettriche da destinare all' Ambulatorio di Endoscopia digestiva della U.O.C. di Gastroenterologia del P.O. di Scorrano della ASL LECCE- Ditta CARING SRL - Importo € 11.525,10 (undicimilacinquecentoventicinque/10) Iva esclusa - CIG: B3F83E046B - Atto immediatamente esecutivo.</t>
  </si>
  <si>
    <t>B3F83E046B</t>
  </si>
  <si>
    <t xml:space="preserve">URSA0204-2024-276
</t>
  </si>
  <si>
    <t>Procedura aperta, svolta sulla piattaforma di EmPULIA, per la fornitura ed installazione di due acceleratori lineari ad alta energia da destinare al P.O. Vito Fazzi di Lecce- Polo Oncologico - della ASL Lecce e per le opere di ristrutturazione del Reparto di Radioterapia. CUP: F89I23000420003 CIG: A02C0C04D0 Aggiudicatario: RTI Elekta S.p.A- TEMA Sinergia S.p.A. - LFM S.p.A. Importo di aggiudicazione € 5.685.174,11 (cinquemilioniseicentottantacinquemilacentosettantaquattro/11) oltre Iva, oneri da rischi interferenziali e somme a disposizione. Impegno di spesa complessivo € 7.278.080,701 (settemilioniduecentosettantottottanta/701). Provvedimento immediatamente esecutivo.</t>
  </si>
  <si>
    <t>RTI Elekta S.p.A- TEMA Sinergia S.p.A. - LFM S.p.A.</t>
  </si>
  <si>
    <t>SCHEDE N. 5 E 6 DECRETI MIN SALUTE 120 E 121 DEL 09.06.2023</t>
  </si>
  <si>
    <t>Presa d'atto affidamento diretto ai sensi dell'art.50, comma 1, lett b) del D.Lgs 36/2023, mediante ordine acquisto MEPA di Consip - numero procedura 826117 - id ordine 8132439 del 21/10/2024 - per la fornitura di carrelli, da destinare alle diverse UU.OO. dei PP.OO. Scorrano, Copertino e Galatina della ASL LECCE- Ditta CARING SRL - Importo € 10.563,99 (diecimilacinquecentosessantatre/99) Iva esclusa - CIG: B3F87C9E75 - Atto immediatamente esecutivo.</t>
  </si>
  <si>
    <t>B3F87C9E75</t>
  </si>
  <si>
    <t>URSA0204-2024-277
URSA0205-2024-102
URSA0217-2024-141</t>
  </si>
  <si>
    <t>Presa d'atto affidamento diretto ai sensi dell'art.50, comma 1, lett b) del D.Lgs 36/2023, mediante Piattaforma Empulia - Registro di Sistema PE298276-24 - per la fornitura urgente di n 1 spaziatore antibiotato Orthofix da destinare all'U.O. Ortopedia e Traumatologia dell'Ospedale di Copertino dell'ASL LE - Ditta ORTHOFIX SRL - Importo € 2.519,60 (duemilacinquecentodicianove/60) oltre Iva - CIG: B400B4A3B5 - Atto immediatamente esecutivo.</t>
  </si>
  <si>
    <t>ORTHOFIX SRL</t>
  </si>
  <si>
    <t>B400B4A3B5</t>
  </si>
  <si>
    <t>Procedura aperta, ai sensi dell'art. 60, del D. Lgs 50/2016, per l'affidamento del servizio di manutenzione e riparazione automezzi di proprietà dell'ASL LE. Importo complessivo presunto a base d'asta: € 720.000,00 (settecentoventimila) oltre IVA come per legge - Valore complessivo presunto appalto: € 900.000,00 (novecentomila) oltre IVA come per legge - CIG: 9638139BE7. Sostituzione DEC Atto Immediatamente Esecutivo.</t>
  </si>
  <si>
    <t>Sostituzione Dec DET 2860 DEL 30.06.2023</t>
  </si>
  <si>
    <t>9638139BE7</t>
  </si>
  <si>
    <t>SERVIZIO DI MANUTENZIONE E RIPARAZIONE AUTOMEZZI</t>
  </si>
  <si>
    <t>Indizione e contestuale aggiudicazione dell'affidamento diretto, ai sensi dell'art.50, comma 1, lett b) del D.Lgs 36/2023, alla ditta Benefis Srl, per l'affidamento in regime di somministrazione per anni 2, più estensione di 12 mesi, di n. 170.000 siringhe monouso ST 50/60 ml S/AGO C. CATETERE UC 25UM 200 occorrenti all'ASL LE. Importo complessivo di € 18.360,00 (diciottomilatrecentosessanta/00) oltre IVA. CIG: B3F82F6351- Atto immediatamente esecutivo.</t>
  </si>
  <si>
    <t>B3F82F6351</t>
  </si>
  <si>
    <t>Distretto Socio Sanitario Nardò</t>
  </si>
  <si>
    <t>Affidamento diretto, ai sensi dell'art.50, comma 1, lett b) del D.Lgs 36/2023 alla ditta Biotek s.r.l (TA) per la fornitura di una saldatrice modello HCRseal-10 da destinare al Day Service Chirurgico Oculistico del PTA del Distretto Socio Sanitario di Nardò. Importo complessivo € 1850,00 (milleottocentocinquanta/00) IVA al 22% esclusa. CIG:B3FD394A53. Atto immediatamente esecutivo.</t>
  </si>
  <si>
    <t>B3FD394A53</t>
  </si>
  <si>
    <t>URSA2707-2024-171</t>
  </si>
  <si>
    <t>Affidamento alla ditta BIOSKIN Italia Srl, ai sensi dell'art. 50, comma 1, lettera b) del D. Leg.vo 36/2023, per la fornitura di n. 1 Dermatoscopio Dermlite DL5 per l'ambulatorio di dermatologia del DSS di Gagliano del Capo. Prezzo complessivo €. 1.699,00 milleseicentonovantanove/00) oltre IVA. Codice CIG B3F8141AAF.. Atto immediatamente esecutivo</t>
  </si>
  <si>
    <t>BIOSKIN ITALIA SRL</t>
  </si>
  <si>
    <t>B3F8141AAF</t>
  </si>
  <si>
    <t>URSA0216-2024-146</t>
  </si>
  <si>
    <t>Affidamento alla ditta Laboratorio Analisi Chimico - Cliniche "San Rocco", ai sensi dell'art 50, comma 1 lett. b), del D.Lgs n. 36/2023, della fornitura, per la durata di anni uno, del servizio di monitoraggio chimico-fisico e battereologico delle acque di dialisi della ASL LE. Importo complessivo € 49.250,00 (quarantanovemiladuecentocinquanta) oltre iva. CIG: B400E4BE4B</t>
  </si>
  <si>
    <t xml:space="preserve"> Laboratorio Analisi Chimico - Cliniche "San Rocco"</t>
  </si>
  <si>
    <t>B400E4BE4B</t>
  </si>
  <si>
    <t>SERVIZIO MONIT. ACQUE DIALISI</t>
  </si>
  <si>
    <t>Presa d'atto affidamento mediante O.D.A. sul Me.pa. espletata sulla piattaforma telematica www.acquistinretepa.it, ai sensi dell'art. 50, comma 1, lett. b) del D.Lgs. n. 36/2023 per la fornitura di Arredi vari da destinare al Poliambulatorio della Cittadella della Salute del Distretto di Lecce, Affari Generali e DSS di Galatina della ASL LE. Ditta aggiudicataria Melix di Francesco Melica. Importo complessivo di aggiudicazione: € 7.255,00 (settemiladuecentocinquantacinque/00) IVA esclusa CIG: B3EFD8EC2F Atto immediatamente esecutivo.</t>
  </si>
  <si>
    <t>B3EFD8EC2F</t>
  </si>
  <si>
    <t>URSA1501-2024-695
URSA1501-2024-696
URSA1501-2024-697</t>
  </si>
  <si>
    <t>Presa d'atto affidamento diretto ai sensi dell'art.50 comma 1, lett b) del D.Lgs 36/2023, mediante Piattaforma Empulia - registro di sistema PE288551-24 - per la fornitura di n. 3 thermos scalda ottiche, da assegnare alla U.O.C. di Chirurgia Generale del PO di Scorrano - ASL LE - Ditta APULIA HOSPITAL SRL - Importo € 1.200,00 (milleduecento/00) IVA esclusa - CIG B40CBA82CB - Atto immediatamente esecutivo.</t>
  </si>
  <si>
    <t>B40CBA82CB</t>
  </si>
  <si>
    <t>URSA1501-2024-706</t>
  </si>
  <si>
    <t>Presa d'atto affidamento diretto ai sensi dell'art.50 comma 1, lett b) del D.Lgs 36/2023, mediante Piattaforma Empulia - registro di sistema PE302326-24 - per la fornitura biennale di 30.000 unità di lancette pungidito regolabili pungitallone prematuri monouso in varie misure, da destinare alle Farmacie Ospedaliere dell'ASL LE - Ditta MDHealthCare SRL - Importo € 28.200,00 (ventottomiladuecento/00) oltre Iva - CIG: B419E44FAB - Atto immediatamente esecutivo.</t>
  </si>
  <si>
    <t>MDHealthCare SRL</t>
  </si>
  <si>
    <t>B419E44FAB</t>
  </si>
  <si>
    <t>Indizione e contestuale aggiudicazione dell'affidamento diretto, ai sensi dell'art.50, comma 1, lett b) del D.Lgs 36/2023, per la fornitura di 10 aghi Acecut Biop G14, 75mm,22mm, ACE140752 alla Ditta Surgikal Srl, da destinare all'ambulatorio di radiologia del DSS di Lecce - Importo complessivo di € 450,00 (quattrocentocinquanta/00) oltre IVA. - CIG: B40A258B31- Atto immediatamente esecutivo.</t>
  </si>
  <si>
    <t>Surgikal srl</t>
  </si>
  <si>
    <t>B40A258B31</t>
  </si>
  <si>
    <t>Presa d'atto affidamento diretto ai sensi dell'art.50 comma 1, lett b) del D.Lgs 36/2023, mediante Piattaforma Empulia - registro di sistema PE301319-24 - per la fornitura biennale di 100.000 pz di calzari monouso in TNT per sala operatoria, da destinare all'ASL LE - Ditta BENEFIS SRL - Importo € 12.600,00 (dodicimilaseicento/00) oltre Iva - CIG: B419B1C4E6 - Atto immediatamente esecutivo.</t>
  </si>
  <si>
    <t>B419B1C4E6</t>
  </si>
  <si>
    <t>Presa d'atto affidamento diretto ai sensi dell'art. 50 comma 1, lett b) del D.Lgs 36/2023, mediante Piattaforma Empulia - registro di sistema PE292143-24 - per la fornitura n. 3 compressori medicali da dedicare alle lavaendoscopi in dotazione presso la UOC Endoscopia Digestiva del PO Gallipoli, la UOC Pneumologia del PO Fazzi di Lecce e presso la UOC Gastroeneterologia del PO Galatina della ASL Lecce - Ditta Cantel Medical S.r.l. - Importo € 6.100,00 (seimilacento/00) oltre Iva - CIG B40F912CDC . Atto immediatamente esecutivo.</t>
  </si>
  <si>
    <t>B40F912CDC</t>
  </si>
  <si>
    <t>URSA1501-2024-713
URSA1501-2024-714
URSA1501-2024-715</t>
  </si>
  <si>
    <t>Indizione e contestuale aggiudicazione dell'affidamento diretto, ai sensi dell'art.50, comma 1, lett b) del D.Lgs 36/2023, alla Ditta Ypsomed Italia s.r.l., per l'affidamento di 12 dispositivi Mylife Ypsopump Starter Kit Microinfusore e del relativo materiale di consumo per i pazienti della ASL Le. Prezzo complessivo di aggiudicazione: € 108.092,00 (centoottomilanovantadue/00) oltre IVA. CIG: B40E0E48B7 - Atto immediatamente esecutivo.</t>
  </si>
  <si>
    <t>Ypsomed Italia s.r.l.</t>
  </si>
  <si>
    <t>B40E0E48B7</t>
  </si>
  <si>
    <t>Presa d'atto affidamento diretto ai sensi dell'art.50, comma 1, lett b) del D.Lgs 36/2023, mediante Piattaforma Empulia - registro di sistema PE 304862-24 - per la fornitura di N. 1 armadio portapadelle da destinare alla U.O. di Chirurgia Generale del P.O. di Gallipoli - ASL LE - Ditta MELIX - Importo € 2.299,18 (duemiladuecentonovantanove/18) oltre Iva - CIG B41E96E6AE - Atto immediatamente esecutivo.</t>
  </si>
  <si>
    <t>B41E96E6AE</t>
  </si>
  <si>
    <t>URSA1501-2024-707</t>
  </si>
  <si>
    <t>Affidamento diretto, ai sensi dell'art. 50 co 1 lett. b) del D.lgs nr. 36/2023 alla ditta FE.VI. s.r.l. per l'acquisto di uno "Schermo mobile con visiva antiX"con le seguenti caratteristiche tecniche: schermo composto da pannello antiX nella parte inferiore con rivestimento in laminato plastico su entrambi i lati e cristallo antiX nella parte superiore per tutta la lunghezza, scorrevole su ruote di cui due con freno di bloccaggio, dimensioni esterne cm.142x 198h,visiva CEE originale cm. 140X80h., da installare presso l'Ambulatorio di Sannicola, Distretto Socio Sanitario di Gallipoli, ASL Lecce ASL LE P.M. - operatore economico Sanitaria Ortopedia FE.VI. s.r.l. costo € 4047,00 (Euro Quattromilaquarantasette,00) Iva esclusa, Cod. CIG. B3A47CF8D2- Atto Immediatamente Esecutivo.</t>
  </si>
  <si>
    <t>B3A47CF8D2</t>
  </si>
  <si>
    <t>URSA0213-2024-372</t>
  </si>
  <si>
    <t>Immobili di proprietà Cosmar, siti in Casarano, adibiti a sede CSM, Archivio cartelle cliniche e sede Consultorio Familiare - Liquidazione canoni di locazione. Importo: euro 18.227,06 (diciottomiladuecentoventisette/06) IVA 22% esclusa. Atto immediatamente esecutivo.</t>
  </si>
  <si>
    <t>Affidamento alla ditta Gada Italia, ai sensi dell'art 76 comma 4 lett. B) del d.lgs n. 36/2023, della fornitura di tre Totem con telecamera ad alta definizione per i CAD di Poggiardo, Martano ed Ugento con stazione di controllo presso i tre centri ospedalieri di Lecce, Scorrano e Casarano. Importo complessivo € 118.800,00 ( centodiciottomilaottocento/00) oltre iva. CIG:B283184EEC</t>
  </si>
  <si>
    <t>B283184EEC</t>
  </si>
  <si>
    <t>URSA1501-2025-256</t>
  </si>
  <si>
    <t>Presa d'atto affidamento diretto ai sensi dell'art.50, comma 1, lett b) del D.Lgs 36/2023, mediante Piattaforma Empulia - Registro di Sistema PE309646-24 - per la fornitura di n. 3 cassette radiografiche PQ Full 15 cm x 30 cm, da destinare alla U.O. di Radiologia del PO di Gallipoli dell'ASL LE - Ditta Carestream Health Italia S.r.l. - Importo € 1.260,00 (milleduecentosessanta/00) oltre Iva - CIG B4318CBE8E - Atto immediatamente esecutivo.</t>
  </si>
  <si>
    <t>B4318CBE8E</t>
  </si>
  <si>
    <t>Presa d'atto affidamento diretto, senza negoziazione, ai sensi dell'art.50, comma 1, lett b) del D.Lgs 36/2023, mediante Empulia - Registro di Sistema: PE304296-24 - per la fornitura di N. 3 (tre) PC per le UU.OO. Laboratorio Analisi e Anestesia e Rianimazione dell'Ospedale di Copertino - Importo € 1.479,00 (millequattrocentosettantanove/00) Iva esclusa - CIG: B41BCF96C8 - Atto immediatamente esecutivo.</t>
  </si>
  <si>
    <t>F.V. Group di Francesco Verri</t>
  </si>
  <si>
    <t>B41BCF96C8</t>
  </si>
  <si>
    <t>URSA0205-2024-107</t>
  </si>
  <si>
    <t>Iscrizione annuale Programm EQA-PT UK NEQAS - Anno 2025 - U.O.C. Ematologia - Ditta FLOW Assessment € 4.269,00 (quattromiladuecentosessantanove/00 -CIG B345123F58 Atto immediatamente esecutivo</t>
  </si>
  <si>
    <t>B345123F58</t>
  </si>
  <si>
    <t>Procedura aperta telematica ai sensi dell'art. 71 del D.Lgs. n. 36/2023 svolta in modalità telematica su piattaforma EmPulia per l'affidamento delle "attività di laboratorio nei Centri Diurni del DSM ASL LECCE", della durata di anni tre. Aggiudicazione in favore di BIG SUR S.C.R.L. (P.Iva 03266210750) Importo di aggiudicazione € 936.000,00 (novecentotrentaseimila/00) IVA esclusa CIG: B150D6ADD7 Atto immediatamente esecutivo.</t>
  </si>
  <si>
    <t xml:space="preserve">BIG SUR S.C.R.L. </t>
  </si>
  <si>
    <t>B150D6ADD7</t>
  </si>
  <si>
    <t>Affidamento diretto ai sensi dell'art. 50 comma 1 lett. b) D. Lgs. 36/2023 mediante Ordine Diretto di Acquisto sulla piattaforma www.acquistinretepa.it all'operatore economico Partner Data Srl per la fornitura in regime di somministrazione biennale di n. 16.000 microchip 12X2.12 e n. 8.000 nanochip 8X1.4 da destinare Servizi Veterinari Area Nord e Sud. Importo complessivo della fornitura € 22.720,00 (euro ventiduemilasettecentoventi/00) - oltre IVA 22%/ € 27.718,40 (euro ventisettemilasettecentodiciotto/40) - IVA compresa. CIG: B41EEA545C Atto immediatamente esecutivo</t>
  </si>
  <si>
    <t xml:space="preserve">Partner Data Srl </t>
  </si>
  <si>
    <t>B41EEA545</t>
  </si>
  <si>
    <t>Fornitura n. 1 Barella e Bilancia U.O.C. Pediatria P.O."V.Fazzi".Affidamento diretto, ai sensi dell'art. 50 comma 1 lett. b) del D.lgs.36/2023, Ditta DoctorPiu € 2.049,60 oltre iva (duemilaquarantanove/60) . Scheda Progetto n.00917/2022.</t>
  </si>
  <si>
    <t>DoctorPiu</t>
  </si>
  <si>
    <t>Scheda Progetto n.00917/2022</t>
  </si>
  <si>
    <t>URSA1501-2024-767</t>
  </si>
  <si>
    <t>Acquisto n. 4 defibrillatori semiautomatici esterni da destinare alla U.O.C. di Cardiologia UTIC ed Emodinamica del P.O. Vito Fazzi di Lecce mediante adesione alla Procedura in unione temporanea d'acquisto tra le AA.SS.LL. e AA.OO.UU. della Regione Puglia, con ASL BT in qualità di azienda capofila, per la fornitura triennale, in regime di somministrazione di Elettrocardiografi, Monitor multiparametrici, Defibrillatori manuali/semiautomatici e Defibrillatori esterni. CUP F89I1700009002 Lotto 4 - CIG 870007375B € 8.129,48 (ottomilacentoventinove/quarantotto) IVA esclusa. Atto immediatamente esecutivo.</t>
  </si>
  <si>
    <t>URSA1501-2024-738</t>
  </si>
  <si>
    <t>Approvvigionamento dei disinfettanti utili a contrastare la proliferazione patogena del batterio legionella per tutte le Strutture Sanitarie ASL-LE- Importo € 137.280,00=(euro centotrentasettemiladuecentoottanta/00=) oltre IVA come per Legge.-</t>
  </si>
  <si>
    <t>GT Clean SR</t>
  </si>
  <si>
    <t>DISINFETTANTI</t>
  </si>
  <si>
    <t>Affidamento diretto, senza negoziazione, ai sensi dell'art.50, comma 1, lett b) del D.Lgs 36/2023, mediante Empulia - Registro di Sistema: PE292748-24 - per la fornitura di prodotti informatici e arredo da destinare all'U.O.C di Cardiologia dell'Ospedale di Copertino con fondi derivanti da sperimentazioni cliniche - Ditta F.V. Group di F. V. - Importo € 5.075,20 (cinquemilazerosettantacinque/20) Iva inclusa - CIG: B3ED8E1824 - Atto immediatamente esecutivo.</t>
  </si>
  <si>
    <t>B3ED8E1824</t>
  </si>
  <si>
    <t>VARIE SCHEDE PROGETTO</t>
  </si>
  <si>
    <t>URSA1501-2024-753</t>
  </si>
  <si>
    <t>Piano Nazionale di Ripresa e Resilienza (PNRR) Missione M6 - Componente M6C2 -6 - Investimento 1.1.2 - Ammodernamento del parco tecnologico e digitale ospedaliero . Adesione all'AQ Ecotomografi 2 - PNRR, stipulato tra Consip SpA e Samsung Electronics Italia SpA per la fornitura di ecotomografi cardiologici ed accessori - Lotto 5, sub. lotto 3.a da destinare ai: D.S.S. LECCE - AMBULATORIO DI CARDIOLOGIA - CUP: F89I22000070001 P.O. COPERTINO - U.O.C. CARDIOLOGIA - CUP: F49I22000050001 P.O. VITO FAZZI - U.O.C. CARDIOLOGIA - CUP: F89I22000080001 CIG: 9393602598 Importo complessivo delle forniture: € 59370,00 (euro cinquantanovemilatrecentosettanta/00) oltre IVA 5% / € 62338,50 (euro sessantaduemilatrecentotrentotto/50)IVA 5% IVA compresa. - Liquidazione fatture Atto immediatamente esecutivo.</t>
  </si>
  <si>
    <t>Samsung Electronics Italia SpA</t>
  </si>
  <si>
    <t>Presa d'atto affidamento diretto ai sensi dell'art. 50 comma 1, lett b) del D.Lgs 36/2023, mediante Piattaforma Empulia - registro di sistema PE305349-24 - per la fornitura di un Analizzatore Visione Periferica HVF-100 da destinare al Day Surgery Oculistica del PO di Gallipoli dell'ASL LECCE - Ditta PHARMA-J S.r.l. - Importo € 12.000,00 (dodicimila/00) oltre Iva - CIG B43B993CDD . Atto immediatamente esecutivo.</t>
  </si>
  <si>
    <t>B43B993CDD</t>
  </si>
  <si>
    <t>URSA1501-2024-760</t>
  </si>
  <si>
    <t>Indizione Procedura di gara aperta ex art. 71 del D. Lgs. 36/2023, per l'affidamento della fornitura in service di sistemi analitici e di reagenti e materiale di consumo , in regime di somministrazione per n. 5 anni, prorogabili per ulteriori 12 mesi + 20% occorrenti ai Laboratori di Patologia Clinica di ASL LE. - Valore presunto complessivo gara: € 69.300.000,00 (sessantanovemilionitrecentomila/00)oltre IVA come per legge - Importo presunto a base d'asta: € 49.500.000,00 (quarantanovemilionicinquecentomila/00) oltre IVA come per legge - CUI F4008300750202400011 - Atto immediatamente esecutivo</t>
  </si>
  <si>
    <t>Affidamento alla ditta GIUNTI Psychometrics srl della fornitura di "Materiale psicodiagnostico" per le attività istituzionali dell'U.O.S. Centro Specialistico per la Cura del Trauma Interpersonale della ASL LE. Importo €. 9.872,50 oltre iva (novemilaottocentosettantadue/50 euro). CIG n. B456744492 Atto immediatamente esecutivo.</t>
  </si>
  <si>
    <t>Affidamento diretto alla ditta Tecnosoluzioni s.r.l. , ai sensi dell'Art.50, comma 1, lettera b) del D.lgs 36/2023, della fornitura del materiale di consumo indispensabile e necessario per il fabbisogno annuale dei seguenti dispositivi: Emogasanalizzatore modello Rapidpoint 500 ( sistema cartucce multitest) - Emogasanalizzatore portatile modello EPOC - Spirometro modello Vyntus Spiro PC con SES ; in uso presso l'Ambulatorio di Pneumologia del Distretto Socio Sanitario di Poggiardo. Prezzo complessivo € 24.975,00 (ventiquattromilanovecentosettantacinque//00) oltre IVA al 22% CODICE CIG: B451B614E7 Atto immediatamente esecutivo</t>
  </si>
  <si>
    <t>B451B614E7</t>
  </si>
  <si>
    <t>Piano Nazionale di Ripresa e Resilienza (PNRR) - Missione 6 - Componente 2-sub investimento 1.1.1- Ammodernamento del parco tecnologico e digitale ospedaliero - (Digitalizzazione DEA di I e II) - Acquisizione strumentazione hardware mediante adesione alla Convenzione Consip Multifunzioni A4 B/N - Lotto 1 - Fornitore Var Group SpA; P.O. GALLIPOLI - CUP: F49I22000150001 P.O. SCORRANO - CUP: F19I22000110001 P.O. LECCE - CUP: F89I22000300001 CIG: 9988160A5F Importo complessivo fornitura: € 26.680,42 (euro ventiseimilaseicentottanta/42)- IVA 22% esclusa/ € 32.550,11 (euro trentaduemilacinquecentocinquanta/11)- IVA 22% inclusa. - Liquidazione fatture Atto immediatamente esecutivo.</t>
  </si>
  <si>
    <t>Var Group SpA</t>
  </si>
  <si>
    <t>9988160A5F</t>
  </si>
  <si>
    <t>Variazione del Piano Assistenziale Individualizzato e prosecuzione del servizio di assistenza sanitaria domiciliare ad alta intensità in favore di un paziente ricompreso nel bacino d'utenza del Distretto Socio Sanitario di Nardò - Procedura di affidamento, ex art. 50, comma 1, lett. b) del D. Lgs 36/2023, mediante richiesta di preventivo su piattaforma EmPulia, per la durata di mesi sei più ulteriori sei mesi. CIG B2A6C42CB6. Ditta SAD Srl - euro 39.570,00 (trentanovemilacinquecentosettanta/00) IVA esclusa. Valore complessivo appalto: € 102.882,00 (centoduemilaottocentoottantadue/00) oltre IVA (€ 39.570,00 per sei mesi, € 39.570,00 per ulteriori sei mesi, € 15.828,00 per opzione ex art. 120 comma 9 D.Lgs 36/2023 ed € 7.914,00 per opzione ex art. 120 comma 3 D.Lgs 36/2023).</t>
  </si>
  <si>
    <t>SAD SRL</t>
  </si>
  <si>
    <t>B2A6C42CB6</t>
  </si>
  <si>
    <t>ASS. DOM. ALTA INTENS.</t>
  </si>
  <si>
    <t>Fornitura annuale di alcol etilico assoluto e alcol etilico puro per il laboratorio analisi. Affidamento alla Ditta Aiesi Hospital Service sas. Importo € 4.500,00</t>
  </si>
  <si>
    <t>ALCOOL ETILICO</t>
  </si>
  <si>
    <t>Procedura aperta ai sensi combinato disposto dell'art. 60 e dell'art. 95 del D.Lgs. n. 50/16 e s.m.i. per l'affidamento della fornitura triennale di filtri antibatterici con il relativo servizio di gestione per le necessità della ASL LE. Aggiudicazione ditta Sterimed Srl. Importo di aggiudicazione: €. 615.061,29 oltre iva - CIG 9001958ABC - Sostituzione DEC</t>
  </si>
  <si>
    <t>Sostituzione Dec</t>
  </si>
  <si>
    <t>STERIMED SRL</t>
  </si>
  <si>
    <t>9001958ABC</t>
  </si>
  <si>
    <t>FILTRI ANTIBATTERICI</t>
  </si>
  <si>
    <t>Adesione all' Accordo Quadro Consip, ai sensi del D. Lgs. n. 50/2016 e s.m.i., avente ad oggetto l'Affidamento di Servizi Applicativi e l'affidamento di Servizi di Supporto in ambito &lt;&lt;Sanità Digitale - Sistemi Informativi Gestionali&gt;&gt; per le Pubbliche Amministrazioni del SSN, ID SIGEF 2366 - Lotto 2: Servizi Applicativi - Procedimenti amministrativi e contabili - Centro/Sud - CIG Master: 9188183878 Ordine Diretto di Fornitura ID n. 8011168 avente ad oggetto "Servizi di sviluppo software, manutenzione e conduzione applicativa del Sistema Informativo Integrato (documentale, socio-sanitario e recupero crediti) della ASL di Lecce, per la durata di n. 48 mesi" - CIG Derivato: B2BCE590FF Determina a contrarre, con contestuale approvazione degli atti necessari all'adesione ed impegno di spesa. Importo totale lordo pari ad € 6.031.000,25 (seimilionitrentunomila/25)</t>
  </si>
  <si>
    <t>DEDANEXT SRL</t>
  </si>
  <si>
    <t>B2BCE590FF</t>
  </si>
  <si>
    <t>ASSISTENZA SOFTWARE</t>
  </si>
  <si>
    <t>Presa d'atto affidamento diretto ai sensi dell'art.50 comma 1, lett b) del D.Lgs 36/2023, mediante Piattaforma Empulia - registro di sistema PE242122-24 - per la fornitura biennale di 10.000 pezzi di sirighe ST 50/60 ml S/AGO L. ECC UC 25-50 UM 200, da destinare alle Farmacie Ospedaliere dell'ASL LE - Ditta BENEFIS SRL - Importo € 1.200,00 (milleduecento/00) oltre Iva - CIG: B2EAC92750 - Atto immediatamente esecutivo.</t>
  </si>
  <si>
    <t>BENEFIS SRL</t>
  </si>
  <si>
    <t>B2EAC92750</t>
  </si>
  <si>
    <t>Presa d'atto affidamento diretto ai sensi dell'art.50, comma 1, lett b) del D.Lgs 36/2023, mediante ordine acquisto MEPA di Consip numero procedura 759741 - ordinativo esecuzione immediata nr. 8035442 del 02/09/2024 - per la fornitura di n. 53 sedute da destinare ai PP.OO. Gallipoli e Scorrano dell'ASL LE - Ditta Europoltrone srl - Importo € 14.840,00 (quattordicimilaottocentoquaranta/00) oltre Iva - CIG: B2E620952D - Atto immediatamente esecutivo.</t>
  </si>
  <si>
    <t>EUROPOLTRONE SRL</t>
  </si>
  <si>
    <t>B2E620952D</t>
  </si>
  <si>
    <t>URSA1501-2024-655
URSA1501-2024-657</t>
  </si>
  <si>
    <t>Fornitura Accessori per AIVO2 , ai sensi dell'art. 50 comma 1 lett. b) del D.lgs.36/2023 , Ditta Perhospital - U.O.C. Pneumologia P.O."V.Fazzi" € 4.934,95 oltre iva- (quattromilanovecentotrentaquattro/95 ) -CIG B284A32CB4 Atto immediatamente esecutivo</t>
  </si>
  <si>
    <t>B284A32CB4</t>
  </si>
  <si>
    <t>Liquidazione canone immobile sito in Leverano - via Matteotti angolo via Oberdan, n. 59 - 1° semestre 2024. Importo complessivo: € 6.900,00 (seimilanovecento/00). Atto immediatamente esecutivo.</t>
  </si>
  <si>
    <t>Vincenzo Violante</t>
  </si>
  <si>
    <t>Procedura negoziata senza pubblicazione di bando ai sensi del art. 76, comma 4, lett. b) del D.Lgs 36/23, svolta in modalità telematica, per l'affidamento della fornitura in esclusiva di n. 2500 dosi da 50 mg del principio attivo Nirsevimab anticorpo monoclonale umano indispensabile per la campagna vaccinale per la prevenzione delle infezioni VRS, della ASL di Lecce. Valore messo a base d'asta di € 575.000,00 (cinquecentosettantacinquemila/00) oltre Iva come per legge.</t>
  </si>
  <si>
    <t>Contratto di appalto per l'affidamento dei servizi integrati per la gestione delle apparecchiature sanitarie. Rinnovo ai sensi dell'art. 6 del contratto per ulteriori trentasei mesi. Importo € 9.511.440,63 (novemilionicinquecentoundicimilaquattrocentoquaranta/63). Rettifica determina n. 3761 del 02/08/2024. CIG: 869980388B. Atto immediatamente esecutivo.</t>
  </si>
  <si>
    <t>Rettifica det. 3761 del 02.08.2024</t>
  </si>
  <si>
    <t>869980388B</t>
  </si>
  <si>
    <t>Procedura negoziata senza pubblicazione di bando ai sensi dell'art. 76 com. 2 lett. b D. Lgs. 36/2023 per l'affidamento alla Ditta Emac srl della fornitura di tecnologie robotiche sensorizzate - end effector - esoscheletri (DIEGO; SISTEMA TYROSTATION; MYRO; LEXO; AMADEO; EKSO NR; IVS3) da destinare al "Presidio Riabilitativo Distrettuale ad alta tecnologia robotica" di Maglie. Prezzo complessivo a base d'asta Euro 834.000,00 (euro ottocentrotrentaquattromila) oltre IVA come per legge. CIG B2B0A451F2. Determina di aggiudicazione. Atto immediatamente esecutivo</t>
  </si>
  <si>
    <t>B2B0A451F2</t>
  </si>
  <si>
    <t>URSA1501-2024-574</t>
  </si>
  <si>
    <t>Procedura negoziata senza pubblicazione di bando ai sensi dell'art. 76 com. 2 lett. b D. Lgs. 36/2023 per l'affidamento alla Ditta Medical Calò srl della fornitura di Tecnologie Robotiche - Sensorizzate e Teleriabilitazione (Robotgait, Walker View e Gloreha Sinfonia Plus) da destinare al "Presidio Riabilitativo Distrettuale ad alta tecnologia robotica" di Maglie. Prezzo complessivo a base d'asta Euro 480.000,00 (euro quattrocentottantamila) oltre IVA come per legge. CIG B2C3BE7947 Determina di aggiudicazione. Atto immediatamente esecutivo</t>
  </si>
  <si>
    <t>B2C3BE7947</t>
  </si>
  <si>
    <t>URSA1501-2024-580</t>
  </si>
  <si>
    <t>Fornitura di 500 test -reagenti per la diagnosi di laboratorio di infezione da virus monkeypox alla società Relab Srl- € 30.000,00 (trentamila/00) oltre IVA come per Legge</t>
  </si>
  <si>
    <t>Relab srl</t>
  </si>
  <si>
    <t>REAGENTI VISRUS MONKEYPOX</t>
  </si>
  <si>
    <t>Procedura aperta, ai sensi dell'art. 71 del D.Lgs n. 36/2023, per l'affidamento dei servizi di vigilanza armata e servizi di vigilanza aggiuntivi presso i Presidi Ospedalieri ed altre Strutture della A.S.L. di Lecce - CIG n. B0D06544BF - Nomina Commissione Giudicatrice.</t>
  </si>
  <si>
    <t>B0D06544BF</t>
  </si>
  <si>
    <t>Affidamento diretto ai sensi dell'art 50 comma 1 lett. B) del d.lgs n. 36/2023 per la fornitura divisa in n. 2 Lotti dello Strumentario chirurgico da destinare all U.O.C. di Ortopedia del P.O. "V.Fazzi" di Lecce (lotto n. 1) e dello Strumentario chirurgico da destinare alla U.O.C. di Chirurgia Generale del P.O. "V.Fazzi" di Lecce (lotto n. 2). Importo a base d'asta del lotto n. 1 € 52.000,00 (cinquantaduemila/00) oltre Iva. Importo presunto a base d'asta del lotto n. 2 € 20.000,00 (ventimila/00) oltre Iva. Importo presunto a base d'asta per l'intera fornitura € 72.000,00 (settantaduemila/00) oltre iva.</t>
  </si>
  <si>
    <t>STRUMENTARIO CHIRURGICO</t>
  </si>
  <si>
    <t>Presa d'atto affidamento diretto, senza negoziazione, ai sensi dell'art.50, comma 1, lett b) del D.Lgs 36/2023, mediante Empulia - Registro di Sistema: PE245448-24 - per la fornitura di kit chirurgici per interventi di urologia presso l'Ospedale di Copertino - Importo € 7.861,29 (settemilaottocentosessantuno/29) Iva esclusa - CIG: B2F8F77493 - Atto immediatamente esecutivo.</t>
  </si>
  <si>
    <t>INTERHOSPITAL SRL</t>
  </si>
  <si>
    <t>B2F8F77493</t>
  </si>
  <si>
    <t>URSA0205-2024-86</t>
  </si>
  <si>
    <t>Fornitura di n. 20 Aghi di Radiofrequenza per il Centro Terapia del Dolore - P.O."V. Fazzi": affidamento diretto, ai sensi dell'art. 50 comma 1 lett. b) del D.lgs.36/2023, alla Ditta Medic's- € 33.400,00 + IVA (trentatremilaquattrocento/00) - CIG B304F5E176.</t>
  </si>
  <si>
    <t>B304F5E176</t>
  </si>
  <si>
    <t>Immobile sito in Tricase - via Dante, n. 9, condotto in locazione dalla ASL di Lecce e adibito a sede SER.D. - Liquidazione somme - Importo complessivo: euro 3.781,65 (tremilasettecentottantuno/65). Atto immediatamente esecutivo.</t>
  </si>
  <si>
    <t>Presa d'atto affidamento diretto ai sensi dell'art. 50 com. 1 lett. b) D. Lgs. 36/2023, mediante richiesta di preventivo su Piattaforma Empulia - registro di sistema PE242763-24 per la fornitura di n. 2 Letti Bobath occorrenti al "Presidio Riabilitativo Distrettuale ad alta tecnologia robotica" di Maglie. Importo complessivo a base d'asta € 6.000,00 oltre IVA come per legge. CIG B2FEB640A0 Atto immediatamente esecutivo.</t>
  </si>
  <si>
    <t>Chinesport SpA</t>
  </si>
  <si>
    <t>B2FEB640A0</t>
  </si>
  <si>
    <t>URSA1501-2024-608</t>
  </si>
  <si>
    <t>Procedura aperta per l'affidamento del servizio di trasporto emocomponenti e campioni biologici nell'area di pertinenza della ASL LECCE, della durata di anni cinque. Ditta aggiudicataria Services Facility Logistics Soc. Coop. Aumento delle prestazioni (tratta Casarano/Gallipoli e viceversa) fino a concorrenza del quinto dell'importo del contratto, ai sensi dell'art. 106 co. 12 D. Lgs 50/2016, Importo contrattualizzato annuale: €. 199.800,00 (centonovantanovemilaottocento) oltre IVA. CIG. n. 9659818DFA</t>
  </si>
  <si>
    <t>Estensione det. 4489 del 17.10.2023</t>
  </si>
  <si>
    <t>Services Facility Logistics Soc. Coop</t>
  </si>
  <si>
    <t>9659818DFA</t>
  </si>
  <si>
    <t>SERVIZIO TRASPORTO EMOCOMPONENTI</t>
  </si>
  <si>
    <t>Piano Nazionale di Ripresa e Resilienza (PNRR) Missione M6 - Componente M6C2 -6 - Investimento 1.1.1. - Ammodernamento del parco tecnologico e digitale ospedaliero . Adesione alla Convenzione STAMPANTI PER USO PERSONALE B/N Lotto 1 - PNRR, stipulato tra Consip SpA ed Infordata S.p.A. per la fornitura di stampanti laser da destinare ai: P.O. Gallipoli - CUP: F49I22000500001 P.O. Scorrano - CUP: F19I22000110001 P.O. Vito Fazzi - CUP: F89I22000300001 CIG: 9988340EE8 Importo complessivo delle forniture: € 14852,25 (euro quattordicimilaottocentocinquantadue/25) oltre IVA 22% / € 18119,745 ( euro diciottomilacentodicianove/745) IVA 22% IVA compresa - Liquidazione fatture Atto immediatamente esecutivo.</t>
  </si>
  <si>
    <t>Infordata</t>
  </si>
  <si>
    <t>9988340EE8</t>
  </si>
  <si>
    <t>COLLEGATA ALLA 5083 DEL 23.11.2023</t>
  </si>
  <si>
    <t>Acquisto n. 6 defibrillatori semiautomatici esterni da destinare alle sedi SISP Area Sud e n. 1 defibrillatore semiautomatico esterno da destinare alla U.O.C. Oncologica Medica del P.O. di Gallipoli mediante adesione alla Procedura in unione temporanea d'acquisto tra le AA.SS.LL. e AA.OO.UU. della Regione Puglia, con ASL BT in qualità di azienda capofila, per la fornitura triennale, in regime di somministrazione di Elettrocardiografi, Monitor multiparametrici, Defibrillatori manuali/semiautomatici e Defibrillatori esterni. CUP F89I1700009002 Lotto 4 - CIG 870007375B € 14.226,59 IVA esclusa (quattordicimiladuecentoventisei/cinquantanove). Atto immediatamente esecutivo.</t>
  </si>
  <si>
    <t>870007375B</t>
  </si>
  <si>
    <t>URSA1501-2024-617
URSA1501-2024-670</t>
  </si>
  <si>
    <t>DEFIBRILLATORI</t>
  </si>
  <si>
    <t>Affidamento diretto alla ditta Medicair Sud S.r.l. ai sensi dell'art.50 co.1) lett.B) del D.Lgs.n.36/2023 per l'acquisto del materiale di consumo per l'utilizzo del Polisonnigrafo in dotazione all'Ambulatorio di Pneumologia del PTA del Distretto Socio Sanitario di Nardò.Importo complessivo € 439,60 (quattrocentotrenanove/60) oltre I.V.A al 22%. CIG: B3138F3381.</t>
  </si>
  <si>
    <t>Medicair Sud S.r.l.</t>
  </si>
  <si>
    <t>B3138F3381</t>
  </si>
  <si>
    <t>DEDALUS SPA - Servizio di assistenza e manutenzione software applicativo "DnLab" e "GALILEO" e fornitura software "Prometeo Appropriatezza", per la gestione dei laboratori analisi dell'Area Nord per il periodo 01/01/2023 - 30/09/2023. Importo: € 188.403,80 + IVA (centottantottomilaquattrocentotre/80) CIG. A06CCAED5 Atto immediatamente esecutivo.</t>
  </si>
  <si>
    <t>DEDALUS SPA</t>
  </si>
  <si>
    <t>A06CCAED5</t>
  </si>
  <si>
    <t>ASSISTENZA SOFTWARE 2023</t>
  </si>
  <si>
    <t>Presa d'atto affidamento mediante Trattativa Diretta sul Me.pa. espletata sulla piattaforma telematica www.acquistinretepa.it, ai sensi dell'art. 50, comma 1, lett. b) del D.Lgs. n. 36/2023 per la fornitura di n. 8 batterie per defibrillatore ZOLL Aed3 BLS da destinare alla Casa Circondariale di Lecce. Importo complessivo: € 1.310,40 (milletrecentodieci/quaranta) IVA esclusa CIG: B308479468 Atto immediatamente esecutivo.</t>
  </si>
  <si>
    <t>B308479468</t>
  </si>
  <si>
    <t>BATTERIE X DEFIBRILLATORE</t>
  </si>
  <si>
    <t>Affidamento alla ditta GIUNTI Psychometrics srl della fornitura di "Materiale psicodiagnostico" per le attività istituzionali delle UU.OO. del DSM della ASL LE. Importo €. 38.523,00 oltre iva (trentottomilacinquecentoventitre/euro). CIG n. B3055887A9 Atto immediatamente esecutivo.</t>
  </si>
  <si>
    <t xml:space="preserve">GIUNTI Psychometrics srl </t>
  </si>
  <si>
    <t>B3055887A9</t>
  </si>
  <si>
    <t>MATERIALE PSICODIAGNOSTICO</t>
  </si>
  <si>
    <t>Affidamento alla ditta MEDVET Srl ai sensi dell'art.50, comma 1, lettera b) del D. leg.vo 36/2023, della fornitura di n. 3 Carrelli emergenza Neo a 5 cassetti per i Presidi del DSS di Gagliano del Capo. Prezzo complessivo €. 1.887,00 (milleottocentottantasette/00) oltre IVA. Codice CIG B323B0F325. Atto immediatamente esecutivo</t>
  </si>
  <si>
    <t>MEDVET SRL</t>
  </si>
  <si>
    <t>B323B0F325</t>
  </si>
  <si>
    <t>URSA0216-2024-125</t>
  </si>
  <si>
    <t>Presa d'atto affidamento diretto, ai sensi dell'art. 50 comma1 lett. b) del D.Lgs. n. 36/2023 del servizio di archiviazione, custodia e gestione delle ricette cartacee farmaceutiche dell'Azienda Sanitaria Locale Lecce a favore di CONSIS Soc. Cons. a r.l. Importo € 132.917,46 (centotrentaduemilanovecentodiciassette,46) IVA esclusa . Responsabile del Procedimento: Avv. Ermelinda Montesano. CIG: B31B4FAD3F. Atto Immediatamente Esecutivo.</t>
  </si>
  <si>
    <t xml:space="preserve">CONSIS Soc. Cons. a r.l. </t>
  </si>
  <si>
    <t>B31B4FAD3F</t>
  </si>
  <si>
    <t>GESTIONE ARCHIVI RICETTE FARM.</t>
  </si>
  <si>
    <t>Indizione e contestuale aggiudicazione dell'affidamento diretto, ai sensi dell'art.50, comma 1, lett b) del D.Lgs 36/2023, alla Medic's Biomedica, per la fornitura di n. 4 dispositivi per la chiusura del forame ovale pervio (PFO) e dei difetti Interatriali (DIA) occorrente alla UOC di Cardiologia UTIC e Emodinamica dell'ASL LE della Asl di Lecce. Importo complessivo di € 30.000,00 (trentamila/00) oltre IVA. CIG: B3229D296A - Atto immediatamente esecutivo.</t>
  </si>
  <si>
    <t>B3229D296A</t>
  </si>
  <si>
    <t>ATTREZZATURE SANITARIE</t>
  </si>
  <si>
    <t>Indizione e contestuale aggiudicazione dell'affidamento diretto, ai sensi dell'art.50, comma 1, lett b) del D.Lgs 36/2023, per la fornitura di un densitometro osseo basato su ultrasuoni da destinare all'ambulatorio di osteoporosi del PTA di Gagliano del Capo della ASL Le. Prezzo complessivo di aggiudicazione 39.500,00 (trentanovemilacinquecento/00) oltre IVA. Cod. CIG B2E1666A51</t>
  </si>
  <si>
    <t>ECHOLIGHT S.P.A.</t>
  </si>
  <si>
    <t>B2E1666A51</t>
  </si>
  <si>
    <t>URSA1501-2024-645</t>
  </si>
  <si>
    <t>Affidamento diretto per fornitura di n. 1 Sistema per Elettroporazione e radiofrequenza, ai sensi dell'art. 50 comma 1 lett. b) del D.lgs.36/2023 ,alla Ditta TOP QUALITY GROUP con sede a Città di Castello /PG Ambulatorio Vulvodinia - U.O.C. Ostetricia e Ginecologia P.O."V. Fazzi" - €. 35.000,00 + IVA (trentacinquemila/00) - CIG B2529FB106 Atto immediatamente esecutivo</t>
  </si>
  <si>
    <t>TOP QUALITY GROUP</t>
  </si>
  <si>
    <t>B2529FB106</t>
  </si>
  <si>
    <t>URSA1501-2024-667</t>
  </si>
  <si>
    <t>Acquisizione di un service per l'utilizzo di ricostruzioni 3D, applicabile alla chirurgia robotica, laparotomica, laparoscopica, per creazione di medical device diagnostici certificati diagnostici. Importo pari ad € 37.125,00=(euro trentasettemilacentoventicinque/00=) oltre IVA-</t>
  </si>
  <si>
    <t>HOSPITAL SAS</t>
  </si>
  <si>
    <t>Fornitura Unità manutenzione MU-1per test tenuta manuale per endoscopi ,U.O.S.D. Endoscopia P.O."V.Fazzi". Affidamento, ai sensi dell'art. 50 comma 1 lett. b) del D.lgs.36/2023, alla Ditta Olympus, € 2.315,56 oltre iva (duemilatrecentoquindici/56) CIG B2ECFEC39D</t>
  </si>
  <si>
    <t>B2ECFEC39D</t>
  </si>
  <si>
    <t>URSA1501-2024-685</t>
  </si>
  <si>
    <t>Presa d'atto affidamento diretto ai sensi dell'art.50 comma 1, lett b) del D.Lgs 36/2023, mediante Piattaforma Empulia - registro di sistema PE 241149-24 - per noleggio di un polisonnigrafo da polso per la durata di 24 (ventiquattro) mesi e per l'affidamento della fornitura del relativo materiale di consumo, da destinare alla U.O.S.V.D. di Otorinolaringoiatria del P.O. "Sacro cuore di Gesù" di Gallipoli dell'ASL LE - Ditta A.D.MED srls - Importo € 28.272,00 ( ventottomiladuecentosettantadue/00) oltre Iva - Atto immediatamente esecutivo.</t>
  </si>
  <si>
    <t>A.D.MED SRLS</t>
  </si>
  <si>
    <t>NOLEGGIO+MAT CONSUMO</t>
  </si>
  <si>
    <t>Presa d'atto affidamento diretto ai sensi dell'art. 50 comma 1, lett b) del D.Lgs 36/2023, mediante Piattaforma Empulia - registro di sistema PE255774-24 - per la fornitura in regime di somministrazione triennale di materiale di consumo per sistema di monitoraggio Carescape da destinare alla U.O. Anestesia e Rianimazione dell'Ospedale di Galatina e del P.O. di Gallipoli - ASL LECCE - Ditta Betafin Clinical Innovation s.r.l. - Importo € 29.939,25 (ventinovemilanovecentotrentanove/25) oltre Iva - CIG B33BAD022F. Atto immediatamente esecutivo.</t>
  </si>
  <si>
    <t>Betafin Clinical Innovation s.r.l.</t>
  </si>
  <si>
    <t>B33BAD022F</t>
  </si>
  <si>
    <t>URSA1501-2024-772
URSA1501-2024-773</t>
  </si>
  <si>
    <t>ATTTREZZ+DISPOSITIVI MEDICI</t>
  </si>
  <si>
    <t>Presa d'atto affidamento diretto ai sensi dell'art.50, comma 1, lett b) del D.Lgs 36/2023, mediante ordine acquisto MEPA di Consip - numero procedura 793722 - id ordine 8082892 del 30/09/2024 - per la fornitura di n. 2 armadi per liquidi infiammabili da destinare alle UU.OO.CC. Chirurgia e Oncologia del P.O. di Gallipoli della ASL LECCE- Ditta ZAMPIERI SNC - Importo € 1.408,00 (millequattrocentootto/00) Iva esclusa - CIG: B3454FDD05 - Atto immediatamente esecutivo.</t>
  </si>
  <si>
    <t>ZAMPIERI SNC</t>
  </si>
  <si>
    <t>B3454FDD05</t>
  </si>
  <si>
    <t>URSA1501-2024-679
URSA1501-2024-680</t>
  </si>
  <si>
    <t>Presa d'atto affidamento diretto ai sensi dell'art.50, comma 1, lett b) del D.Lgs 36/2023, mediante Piattaforma Empulia - registro di sistema PE266263-24 - per la fornitura di n.1 Congelatore per farmaci -20° da destinare alla al Blocco Operatorio del PO Gallipoli - ASL LE. - Ditta FIOCCHETTI SCIENTIFIC S.R.L. - Importo € 3.050,00 (tremilacinquanta/00) oltre Iva - Atto immediatamente esecutivo.</t>
  </si>
  <si>
    <t>FIOCCHETTI SCIENTIFICI S.R.L.</t>
  </si>
  <si>
    <t>B34052161B</t>
  </si>
  <si>
    <t>URSA1501-2024-658</t>
  </si>
  <si>
    <t>Fornitura test per U.O.S.V.D. Psicologia Ospedaliera -Direzione Medica P.O."V.Fazzi". Affidamento diretto, ai sensi dell'art. 50 comma 1 lett. b) del D.lgs.36/2023, alla Ditta GIUNTI Psychometrics per un importo di € 3.004,50 oltre iva (tremilaquattro/50 ) CIG B284D806DA</t>
  </si>
  <si>
    <t>B284D806DA</t>
  </si>
  <si>
    <t>Affidamento diretto ai sensi dell'art. 50 comma 1 lett. b) D. Lgs. 36/2023 mediante Ordine Diretto di Acquisto sulla piattaforma www.acquistinretepa.it all'operatore economico Converge Srl per la fornitura di n. 10 notebook necessari per il monitoraggio h24 della temperatura interna dei frigoriferi contenenti vaccini da destinare al SISP Area Sud. Importo complessivo della fornitura € 7410,00 (euro settemilaquattrocentodieci/00) - oltre IVA 22%/ € 9040,20 (euro novemilaquaranta/20) - IVA compresa. Ricognizione attività e ratifica procedura di acquisto. CIG: B34063F220 Atto immediatamente esecutivo</t>
  </si>
  <si>
    <t>B34063F220</t>
  </si>
  <si>
    <t>URSA1501-2024-647</t>
  </si>
  <si>
    <t>Presa d'atto affidamento mediante Trattativa Diretta sul Me.pa. espletata sulla piattaforma telematica www.acquistinretepa.it, ai sensi dell'art. 50, comma 1, lett. b) del D.Lgs. n. 36/2023 per la fornitura di chiavette precaricate, in regime di somministrazione, della durata di anni 2, con installazione di n. 2 distributori automatici di bevande e generi di conforto da destinare a Immunoematologia e Medicina Trasfusionale del P.O. Vito Fazzi di Lecce, per offrire ai donatori un ristoro a seguito di donazione di sangue e/o emocomponenti mediante la somministrazione di snack e/o bevande. Importo complessivo: € 44.500,00 (quarantaquattromilacinquecento/00) IVA esclusa CIG: B3373BA8B6 PRESA D'ATTO Atto immediatamente esecutivo.</t>
  </si>
  <si>
    <t>SELECTA ITALIA SPA</t>
  </si>
  <si>
    <t>B3373BA8B6</t>
  </si>
  <si>
    <t>Dap Gallipoli</t>
  </si>
  <si>
    <t>Presa d'atto affidamento diretto ai sensi dell'art.50, comma 1, lett b) del D.Lgs 36/2023, mediante ordine acquisto MEPA di Consip - numero procedura 788383 - id ordine 8076525 del 26/09/2024 - per la fornitura di n. 20 stampanti multifunzione da destinare al PO di Gallipoli della ASL LECCE- Ditta COMPUTER SHOP DI COMPARINI PAOLO &amp; C. S.N.C. - Importo € 3.032,80 (tremilatrentadue/80) Iva esclusa - CIG: B32DF25B95 - Atto immediatamente esecutivo.</t>
  </si>
  <si>
    <t>COMPUTER SHOP DI COMPARINI PAOLO &amp; C. S.N.C.</t>
  </si>
  <si>
    <t>B32DF25B95</t>
  </si>
  <si>
    <t>URSA0203-2024-207</t>
  </si>
  <si>
    <t>Presa d'atto affidamento diretto ai sensi dell'art.50, comma 1, lett b) del D.Lgs 36/2023, mediante ordine acquisto MEPA di Consip - numero procedura 788101 - id ordine 8076196 del 26/09/2024 - per la fornitura di n. 1 carrello lavanderia da destinare alla U.O.C. Oncologia Medica del PO di Gallipoli della ASL LECCE- Ditta FM MOCAVERO OSSIGENO" DI MOCAVERO MAURIZIO - Importo € 1.080,00 (milleottanta/00) Iva esclusa - CIG: B32D7E60CD - Atto immediatamente esecutivo.</t>
  </si>
  <si>
    <t>FM MOCAVERO OSSIGENO" DI MOCAVERO MAURIZIO</t>
  </si>
  <si>
    <t>B32D7E60CD</t>
  </si>
  <si>
    <t>URSA0203-2024-208</t>
  </si>
  <si>
    <t>Presa d'atto affidamento diretto ai sensi dell'art.50, comma 1, lett b) del D.Lgs 36/2023, mediante ordine acquisto MEPA di Consip - numero procedura 0788397 - id ordine 8076550 del 26/09/2024 - per la fornitura di n. 1 armadio medicinali da destinare alla U.O.C. Oncologia Medica del PO di Gallipoli della ASL LECCE- Ditta FM MOCAVERO OSSIGENO" DI MOCAVERO MAURIZIO - Importo € 1.480,00 (millequattrocentottanta/00) Iva esclusa- CIG: B32E1E4FB6 - Atto immediatamente esecutivo.</t>
  </si>
  <si>
    <t>B32E1E4FB6</t>
  </si>
  <si>
    <t>URSA0203-2024-206</t>
  </si>
  <si>
    <t>Contratto di locazione passiva ad uso non abitativo - Rep. n. 64 del 26.06.2023. Rimborso spese per consumo acqua. Importo complessivo di € 67,61.(sessantasette/sessantuno). Contratto di locazione immobile sito in Leverano - via Matteotti angolo via Oberdan n. 59. Rimborso spese per consumo acqua. Importo complessivo di € 75,00.(settantacinque/00). Atto immediatamente esecutivo.</t>
  </si>
  <si>
    <t>Procedura aperta finalizzata alla conclusione di un accordo quadro per la fornitura quadriennale di sistemi, protesi e dispositivi medici per neurochirurgia per le Aziende Sanitarie Locali Bari, Bartletta-Andria-Trani, Brindisi, Lecce, Taranto, Azienda spedaliero-Universitaria "Ospedali Riuniti" di Foggia, Azienda Ospedaliero-Universitaria Consorziale Policlinico di Bari. Presa d'atto deliberazione D.G. ASL Taranto n. 2393 del 31.10.2023 e contestuale adesione. Atto immediatamente esecutivo.</t>
  </si>
  <si>
    <t>Fornitura Dispositivi di contenimento per UU.OO.CC. Diverse del P.O."V.Fazzi". Affidamento ai sensi dell'art. 50 comma 1 lett. b) del D.lgs.36/2023, alla Ditta SANIGEA € 4.923,90 (quattromilanovecentoventitre/90 ) CIG B284CC3AE1.</t>
  </si>
  <si>
    <t>SANIGEA</t>
  </si>
  <si>
    <t>B284CC3AE1</t>
  </si>
  <si>
    <t>URSA1501-2024-833</t>
  </si>
  <si>
    <t>Determinazione n.3653 del 29/07/2024 "Procedura aperta telematica per la fornitura in acquisto di n. 6 Ambulanze di soccorso per il Seus 118 in unico lotto da affidare con il criterio del minor prezzo ai sensi degli artt. 25 e 71 del Dlgs n. 36/2023". Rettifica refuso compilativo nominativo DEC. Atto Immediatamente Esecutivo</t>
  </si>
  <si>
    <t>Rettifica det. 3653 del 29.07.2024</t>
  </si>
  <si>
    <t>Fornitura Stampanti Zebra per diverse UU.OO.CC. del P.O."V.Fazzi". Affidamento ai sensi dell'art. 50 comma 1 lett. b) del D.lgs.36/2023, alla Ditta HITEK € 2.750,00 oltre iva (duemilasettecentocinquanta/00 ) CIG B309003A1E</t>
  </si>
  <si>
    <t>HITEK</t>
  </si>
  <si>
    <t>B309003A1E</t>
  </si>
  <si>
    <t>URSA1501-2024-662</t>
  </si>
  <si>
    <t>Presa d'atto affidamento mediante Trattativa Diretta sul Me.pa. di Consip SpA, espletata sulla piattaforma telematica www.acquistinretepa.it, ai sensi dell'art. 50 co. 1 lett. b) del D.Lgs.36/2023, per la fornitura di n. 4 (quattro) polisonnigrafi mod. NOX T3s per l'UOSD di Riabilitazione Cardiorespiratoria e Centro del Sonno di San Cesario di Lecce della ASL LE. Ditta aggiudicataria Medicair Sud Italia Srl. Importo complessivo di aggiudicazione: € 25.987,52 (venticinquemilanovecentottantasette/52) IVA esclusa - CIG: B34518D6D4 Atto immediatamente esecutivo.</t>
  </si>
  <si>
    <t>MEDICAIR SUD ITALIA SRL</t>
  </si>
  <si>
    <t>B34518D6D4</t>
  </si>
  <si>
    <t>URSA1501-2024-660</t>
  </si>
  <si>
    <t>POLISONNIGRAFI</t>
  </si>
  <si>
    <t>Affidamento mediante noleggio e gestione delle casse automatiche per la riscossione dei proventi dell'attività di Alpi e Ticket della ASL Lecce. Ditta affidataria FV GROUP di Verri Francesco. Aumento delle prestazioni fino a concorrenza del quinto dell'importo del contratto, ai sensi dell'art. 106 co. 12 D. Lgs 50/2016, Importo contrattualizzato: €. 19.800,00 (dicianovemilaottocento) oltre IVA. CIG. n.7543166181</t>
  </si>
  <si>
    <t>FV GROUP DI VERRI FRANCESCO</t>
  </si>
  <si>
    <t>NOLEGGIO CASSE TICKET</t>
  </si>
  <si>
    <t>Presa d'atto affidamento diretto ai sensi dell'art.50, comma 1, lett b) del D.Lgs 36/2023, mediante ordine acquisto MEPA di Consip - numero procedura 795798 - id ordine 8085526 del 02/10/2024 - per la fornitura di n. 1 frigorifero per farmaci da destinare alla U..O.C di Pediatria del P.O. di Gallipoli della ASL LECCE - Ditta Melix Di Francesco Melica - Importo € 2.418,03 (duemilaquattrocentodiciotto/03) Iva esclusa - CIG: B347600B02 - Atto immediatamente esecutivo.</t>
  </si>
  <si>
    <t>B347600B02</t>
  </si>
  <si>
    <t>URSA0203-2024-209</t>
  </si>
  <si>
    <t>Presa d'atto affidamento diretto ai sensi dell'art.50, comma 1, lett b) del D.Lgs 36/2023, mediante ordine acquisto MEPA di Consip - numero procedura 794165 - id ordine 8083418 del 30/09/2024 - per la fornitura di n. 1 armadio con ante scorrevoli, da destinare alla U.O. Pediatria del P.O. di Gallipoli della ASL LECCE- Ditta FRATELLI PASCALE S.R.L. - Importo € 620,00 (seicentoventi/00) Iva esclusa - CIG: B34718587A - Atto immediatamente esecutivo.</t>
  </si>
  <si>
    <t>FRATELLI PASCALE S.R.L.</t>
  </si>
  <si>
    <t>B34718587A</t>
  </si>
  <si>
    <t>URSA1501-2024-674</t>
  </si>
  <si>
    <t>Indizione e contestuale aggiudicazione dell'affidamento diretto, ai sensi dell'art.50, comma 1, lett b) del D.Lgs 36/2023, per la fornitura in regime di somministrazione per anni 2 di n. 30 kit per l'analisi del microbiota intestinale alla Ditta Wellmicro Srl, da destinare all'U.O.S.D. Centro per la Cura e la Ricerca sui Disturbi del Comportamento Alimentare - Importo complessivo di € 3.600,00 (tremilaseicento/00) oltre IVA. - CIG: B35767C35D - Atto immediatamente esecutivo.</t>
  </si>
  <si>
    <t>Wellmicro Srl</t>
  </si>
  <si>
    <t>B35767C35D</t>
  </si>
  <si>
    <t>POR PUGLIA 2014-2020 - Azione A0912.38 - "Acquisto di tecnologie ambulatoriali e installazione delle stesse presso la casa Circondariale di Lecce". P.O. FESR 2014-2020 CUP: F89I17000090002 CIG: 6289028E12 - 62890364AF - 6289046CED - 6289049F66 - 62890586D6 - 6289077684 - 6289359F38 - 62893854B0 - 628940338B - 6289410950 - 6289426685 - 6289432B77 - 62894423BA - 6289455E71 - 62894580EF - 9989099145 - 9989169B06 - 998918583B - 9989144666 - 9989074CA0 - ZD53CB5234 - 8675862BCD - A01A95820B - A01A977B9D - 87000070E6 - 860007375B Rettifica della determinazione n. 455 del 26.01.2024 relativa alla omologazione della spesa sostenuta Importo complessivo: 337.453,29 (trecentotrentasettemilaquattrocentocinquantatre/ventinove) iva inclusa. Atto immediatamente esecutivo.</t>
  </si>
  <si>
    <t>Omologa fondi fesr
Rettifica det. 455 del 26.01.2024</t>
  </si>
  <si>
    <t>POR PUGLIA 2014-2020 - Azione 9.12.40 - asse IX SUB AZIONE 9.12.b - ASL LECCE - ""Fornitura di tecnologie necessarie alla rete aziendale per lo screening dei tumori del colon retto con acquisizione di fibroendoscopi, sistemi di lavaggio, strumentario chirurgico vario e servizi informatizzati di supporto alla rete". P.O. FESR 2014-2020 CUP: F89D16003440002 CIG: 698844831B5 - 6984494AC6 - 6984509728 - 69845286D6 - 6984552AA3 - 69845698AB - 8790681B70 - 8790717926 - 87907345B - ZCC3D27F23 Rettifica della determinazione n. 5505 del 18.12.2023 relativa alla omologazione della spesa sostenuta Importo complessivo: € 2.498.156,27 (duemilioniquattrocentonovantottocentocinquantasei/ventisette). Atto immediatamente esecutivo.</t>
  </si>
  <si>
    <t>Omologa fondi fesr
Rettifica det. 5505 del 18.12.2023</t>
  </si>
  <si>
    <t>FONDI FESR SCREENING COLON</t>
  </si>
  <si>
    <t>POR PUGLIA 2014-2020 - Azione A0912.38 - "Acquisto di tecnologie ambulatoriali e installazione delle stesse presso la casa Circondariale di Lecce". P.O. FESR 2014-2020 CUP: F89I17000090002 CIG: 6289028E12 - 62890364AF - 6289046CED - 6289049F66 - 62890586D6 - 6289077684 - 6289359F38 - 62893854B0 - 628940338B - 6289410950 - 6289426685 - 6289432B77 - 62894423BA - 6289455E71 - 62894580EF - 9989099145 - 9989169B06 - 998918583B - 9989144666 - 9989074CA0 - ZD53CB5234 - 8675862BCD - A01A95820B - A01A977B9D - 87000070E6 - 860007375B Rettifica della determinazione n. 4818 del 16.10.2024 relativa alla omologazione della spesa sostenuta Importo complessivo: € 337.347,29 (trecentotrentasettemilatrecentoquarantasette/ventinove) iva inclusa. Atto immediatamente esecutivo.</t>
  </si>
  <si>
    <t>Omologa fondi fesr
Rettifica det. 4818 del 16.10.2024</t>
  </si>
  <si>
    <t>POR PUGLIA 2014-2020 - Azione 9.12.40 - asse IX SUB AZIONE 9.12.b - ASL LECCE - ""Fornitura di tecnologie necessarie alla rete aziendale per lo screening dei tumori del colon retto con acquisizione di fibroendoscopi, sistemi di lavaggio, strumentario chirurgico vario e servizi informatizzati di supporto alla rete". P.O. FESR 2014-2020 CUP: F89D16003440002 CIG: 698844831B5 - 6984494AC6 - 6984509728 - 69845286D6 - 6984552AA3 - 69845698AB - 8790681B70 - 8790717926 - 87907345B - ZCC3D27F23 Rettifica della determinazione n. 4819 del 16.10.2024 relativa alla omologazione della spesa sostenuta Importo complessivo: € 2.493.910,27 (duemilioniquattrocentonovantatremilanovecentodieci/ventisette). Atto immediatamente esecutivo.</t>
  </si>
  <si>
    <t>Omologa fondi fesr
Rettifica det. 4819 del 16.10.2024</t>
  </si>
  <si>
    <t>Affidamento ai sensi dell'art. 50, comma 1, lett. b) del D.Lgs. 50/2016, mediante Ordine Diretto di Acquisto sul Me.Pa. della fornitura di beni da destinare a varie UU.OO. del Distretto Socio Sanitario di Martano - Importo complessivo della fornitura € 4.091,00 oltre IVA CIG: B362DADFFA. Atto Immediatamente Esecutivo.</t>
  </si>
  <si>
    <t>B362DADFFA</t>
  </si>
  <si>
    <t>URSA2708-2024-83</t>
  </si>
  <si>
    <t>Presa d'atto affidamento diretto ai sensi dell'art.50, comma 1, lett b) del D.Lgs 36/2023, mediante Piattaforma Empulia - registro di sistema PE255717-24 - per la fornitura in regime di somministrazione biennale, di materiale di consumo dedicato al ventilatore Maquet flow 1, in dotazione presso l'U.O. di Anestesia dell'Ospedale di Galatina - ASL LE - Ditta GETINGE SRL - Importo € 16.470,00 (sedicimilaquttrocentosettanta/00) oltre Iva - Atto immediatamente esecutivo.</t>
  </si>
  <si>
    <t>GETINGE SRL</t>
  </si>
  <si>
    <t>Procedura aperta telematica ai sensi degli artt. 25 e 71 del D.Lgs 36/2023, per l'affidamento del servizio di manutenzione ed assistenza tecnica ordinaria, straordinaria ed evolutiva, in regime di full risk, delle apparecchiature di marca GE MEDICAL SYSTEM ITALIA SPA in uso presso le varie strutture dell'ASL di Lecce per la durata di anni 3. Importo complessivo triennale posto a base d'asta: € 3.000.000,00=IVA ESCLUSA (tremilioni/00) Nomina Commissione giudicatrice</t>
  </si>
  <si>
    <t>Procedura di affidamento ai sensi del art. 50, comma 1, lett. b), svolta in modalità telematica, per l'affidamento per anni 2 più estensione di 6 mesi in regime di somministrazione di materiale di consumo monouso per i sistemi di ventilazione non invasiva Infant Flow SiPAP, già in dotazione presso la UOC di neonatologia del PO "Vito Fazzi". Prezzo complessivo di aggiudicazione € 94.348,80 (novantaquattromilatrecentoquarantotto/80) oltre IVA. Codice CIG B268744E40</t>
  </si>
  <si>
    <t>Vyvaire Srl</t>
  </si>
  <si>
    <t>B268744E40</t>
  </si>
  <si>
    <t>Procedura di affidamento ai sensi del art. 50, comma 1, lett. b), svolta in modalità telematica, per l'affidamento per anni 2 più estensione di 12 mesi in regime di somministrazione di RAM cannule e si supporti tubo necessarie alla UOC di neonatologia del PO "Vito Fazzi". Prezzo complessivo di aggiudicazione: € 25.650,00 (venticinquemilaseicentocinquanta/00) oltre IVA. CIG B27122E0F5</t>
  </si>
  <si>
    <t>B27122E0F5</t>
  </si>
  <si>
    <t>Indizione procedura aperta telematica ai sensi dell'art. 71 del D.Lgs. n. 36/2023 per l'affidamento delle "attività di laboratorio nei Centri Diurni del DSM ASL LECCE", della durata di anni tre. Importo complessivo triennale posto a base d'asta: € 1.200.000,00=IVA ESCLUSA (unmilioneduecento/00). Nomina Commissione giudicatrice.</t>
  </si>
  <si>
    <t>Presa d'atto affidamento diretto ai sensi dell'art. 50 com. 1 lett. b) D. Lgs. 36/2023, mediante richiesta di preventivo su Piattaforma Empulia - registro di sistema PE 206313-24 per la fornitura di Ecografo carrellato e satellite per applicazioni muscoloscheletriche MYLAB X75 e MYLAB SIGMA occorrente "Presidio Riabilitativo Distrettuale ad alta tecnologia robotica" di Maglie. Importo a base d'asta € 45.000,00 oltre IVA come per legge. CIG B279FDDCB8</t>
  </si>
  <si>
    <t>Esaote SpA</t>
  </si>
  <si>
    <t>B279FDDCB8</t>
  </si>
  <si>
    <t>URSA1501-2024-519</t>
  </si>
  <si>
    <t>ECOGRAFO CARRELLATO</t>
  </si>
  <si>
    <t>Affidamento diretto ai sensi dell'art. 50 comma 1 lett. b) D. Lgs. 36/2023 mediante Trattativa Diretta svolta in modalità telematica sulla piattaforma www.acquistinretepa.it con l'operatore economico MEDTRONIC ITALIA SpA per la fornitura di dispositivi impiantabili intracardiaci e relativi accessori da destinare all'U.O.S.V.D. Elettrofisiologia Cardiologica P.O. Vito Fazzi. Ricognizione attività e ratifica procedura di acquisto. Importo complessivo della fornitura : € 42.475,00 oltre IVA 4% (euro quarantaduemilaquattrocentosettantacinquemila) € 44.174,00 ( euro quarantaquattromilacentosettantaquattro) IVA 4% compresa. CIG: B1F9204F25 Atto immediatamente esecutivo.</t>
  </si>
  <si>
    <t>B1F9204F25</t>
  </si>
  <si>
    <t>Presa d'atto affidamento diretto ai sensi dell'art.50, comma 1, lett b) del D.Lgs 36/2023, mediante Piattaforma Empulia - registro di sistema PE213326-24 - per la fornitura in regime di somministrazione quadriennale di polvere emostatica per emorragia digestiva per arrestare il sanguinamento, da destinare alle UU.OO. Di Gastroenterologia ed Endoscopia digestiva dei PP.OO. Di Scorrano Galatina Gallipoli e Lecce - ASL LE. - Ditta MEDTRONIC ITALIA SPA - Importo € 58.480,00 (cinquattottomilaquattrocentottanta/00) oltre Iva - Atto immediatamente esecutivo.</t>
  </si>
  <si>
    <t>Procedura negoziata ai sensi dell'art. 76, comma 2, lett. b) e lett. c) del D. Lgs 36/2023, svolta in modalità telematica su piattaforma EmPULIA invitando tutti gli Operatori economici registrati ed iscritti nelle categorie merceologiche di riferimento, per la fornitura di farmaci vari occorrenti alla Asl LE, in regime di somministrazione, per la durata di mesi 12 (dodici), con eventuale proroga per ulteriori mesi 6 (sei), nelle more dell'attivazione (o rinnovo) dei contratti rivenienti da Convenzioni centralizzate. Impegno di spesa (12 mesi): € 98.043,99 (euro novantottomilaquarantatre/99) IVA esclusa - € 107.848,39 (euro centosettemilaottocentoquarantotto/39) IVA compresa. Impegno di spesa complessivo dell'appalto (12 mesi più eventuali ulteriori mesi 6 più quinto d'obbligo): € 166.674,78 (centosessantaseimilaseicentosettantaquattro/78) IVA esclusa - € 183.342,26 (centoottantatremilatrecentoquarantadue/26) IVA compresa. Aggiudicazione. Atto immediatamente esecutivo.</t>
  </si>
  <si>
    <t>Trattativa Diretta di Acquisto sul Me.Pa. per la fornitura e relativa installazione presso: - UOSD Formazione della ASL Lecce - (ex Cappella); - Dipartimento Strutture Tecnico Patrimoniale - AREA PATRIMONIO (Sala Riunioni); L'importo a base d'asta complessivo presunto ammonta ad € 16.000,00 (sedicimila/00) esclusa IVA CIG n. B1D6703E32 - Scheda progetto 577 Formazione Aziendale. - Determina a contrarre ed affidamento - Atto immediatamente esecutivo-</t>
  </si>
  <si>
    <t>B1D6703E32</t>
  </si>
  <si>
    <t>URSA1501-2024-506</t>
  </si>
  <si>
    <t>Procedua aperta telematica per la fornitura in acquisto di n. 6 ambulanze di soccorso per il SEUS 118 in unico lotto da affidare con il criterio del minor pezzo ai sensi degli artt. 25 e 71 del D.Lgs. 36/2023 - Aggiudicazione</t>
  </si>
  <si>
    <t>MAF di Alfredo Marini e Figlio s.r.l.</t>
  </si>
  <si>
    <t>B069E6EB44</t>
  </si>
  <si>
    <t>URSA1501-2025-264</t>
  </si>
  <si>
    <t>Presa d'atto affidamento diretto, senza negoziazione, ai sensi dell'art.50, comma 1, lett b) del D.Lgs 36/2023, mediante Empulia - Registro di Sistema: PE212936-24 - per la fornitura di n. 8 classificatori/schedari da destinare all'U.O.S.V.D di Pronto Soccorso dell'Ospedale di Copertino - Ditta Tecmed dell'Ing. Antonio Congedo - Importo € 4.978,00 (quattromilanovecentosettantotto/00) Iva esclusa - CIG: B275994C6D - Atto immediatamente esecutivo.</t>
  </si>
  <si>
    <t>Ditta Tecmed dell'Ing. Antonio Congedo</t>
  </si>
  <si>
    <t>B275994C6D</t>
  </si>
  <si>
    <t>URSA0205-2024-46</t>
  </si>
  <si>
    <t>Dap Fazzi</t>
  </si>
  <si>
    <t>Progetto "START: design and validation of Innovative Strategies based on dual - Task Approach for neuro - Rehabilitation Technologically - supported in people with chronic neuro - inflammatory disease" (project code PNRR.MCNT2-2023-12378271) ammesso a finanziamento nell'ambito del PNRR - Missione 6 "Salute", Componente 2: "Innovazione, ricerca e digitalizzazione del Servizio Sanitario" - Investimento 2.1: "Valorizzazione e potenziamento della ricerca bio-medica del Servizio Sanitario Nazionale" - CUP J83C23001200007. Partecipazione della UOC Neurologia del Presidio Ospedaliero Vito Fazzi - ASL Lecce. Determinazioni. Atto immediatamente esecutivo.</t>
  </si>
  <si>
    <t>Procedura negoziata senza previa pubblicazione di bando, ai sensi dell'art. 76, comma 2, lett. b) del D.Lgs. 36/2023, per la fornitura, in regime di somministrazione, per la durata di mesi 7 (sette), di n. 19 confezioni del farmaco innovativo oncologico QINLOCK (Ripretinib) 90CPR 50MG (ATC L01EX19, AIC 049792029), occorrente all'Asl LE, con condizione risolutiva laddove, in corso di validità del contratto, dovesse sopraggiungere l'attivazione di apposita convenzione centralizzata. Importo complessivo a base d'asta € 224.675,02 (euro duecentoventiquattromilaseicentosettantacinque/02) esclusa IVA - € 247.142,52 (euro duecentoquarantasettemilacentoquarantadue/52) IVA 10% inclusa. Determina a contrarre. Atto immediatamente esecutivo.</t>
  </si>
  <si>
    <t>Convenzione n. 721 stipulata tra il soggetto aggregatore regionale InnovaPuglia S.p.A. e l'RTI BIT4ID SRL - Aruba PEC S.p.A. InfoCert S.p.A. - Ratifica procedure di acquisto. CIG: 883277905B5 CIG derivato: Z9D35CEFA Importo complessivo: € 35.700,00 (trentacinquemilasettecento/00) oltre IVA Atto immediatamente esecutivo.</t>
  </si>
  <si>
    <t>BIT4ID SRL</t>
  </si>
  <si>
    <t>Z9D35CEFA</t>
  </si>
  <si>
    <t>URSA1501-2024-493</t>
  </si>
  <si>
    <t>Indizione e contestuale aggiudicazione ai sensi del art. 50, comma 1, lett. b), svolta in modalità telematica, per l'affidamento per anni 2 più estensione di 12 mesi in regime di somministrazione di materiale di consumo per iniettore Bracco istallato sulla TC presso la cittadella della salute della ASL Le. Prezzo complessivo € 55.200,00 (cinquantacinquemiladuecento/00) oltre IVA CIG: B268A890FB</t>
  </si>
  <si>
    <t>Ditta Bracco Imaging s.p.a</t>
  </si>
  <si>
    <t>B268A890FB</t>
  </si>
  <si>
    <t>Procedura negoziata ai sensi dell'art. 76, comma 2, lett. b) e lett. c) del D. Lgs 36/2023, svolta in modalità telematica su piattaforma EmPULIA invitando tutti gli Operatori economici registrati ed iscritti nelle categorie merceologiche di riferimento, per la fornitura di farmaci infusionali occorrenti alla Asl LE, in regime di somministrazione, per la durata di mesi 12 (dodici), con eventuale proroga per ulteriori mesi 6 (sei), nelle more dell'attivazione (o rinnovo) dei contratti rivenienti da Convenzioni centralizzate. Importo complessivo a base d'asta (mesi 12): € 124.376,40 (euro centoventiquattromilatrecentosettantasei/40), oltre IVA come per legge. Valore stimato complessivo dell'appalto (mesi 12 più eventuali ulteriori mesi 6 + quinto d'obbligo): € 211.439,88 (euro duecentoundicimilaquattrocentotrentanove/88), oltre IVA come per legge. Determina a contrarre. Atto immediatamente esecutivo.</t>
  </si>
  <si>
    <t>DGR n. 971 del 10/07/2023. Decreto Ministero della Salute 14.05.2021 - Piano operativo per l'eliminazione del virus HCV nella Regione Puglia - Screening HCV - trasferimento delle somme in favore delle Aziende Sanitarie Locali della Regione Puglia per l'acquisizione dei test rapidi da utilizzare per lo screening della popolazione generale. Presa d'atto protocollo d'intesa per la partecipazione delle farmacie pubbliche e convenzionate al programma di screening HCV di cui alla determinazione Regione Puglia n. 169 del 10/07/2024. Presa d'atto e contestuale quantificazione del fabbisogno ASL LE pari ad € 212.504,48 (duecentododicimilacinquecentoquattro/48) IVA inclusa. Atto immediatamente esecutivo.</t>
  </si>
  <si>
    <t>Technogenetics Spa</t>
  </si>
  <si>
    <t>SCREENING HCV</t>
  </si>
  <si>
    <t>Proposte laboratoriali finalizzate alla realizzazione dell'OBIETTIVO 2 -Scheda progetto 895/2022- Area d'Intervento: Potenziamento dei servizi per il GAP con percorsi specialistici differenti negli spazi e luoghi rispetto ai Servizi per le dipendenze da sostanza. Lotto 1: Laboratori per minori segnalati dal Tribunale e dalla Procura per i Minorenni di Lecce - CIG: B0F1726A33 Lotto 2: laboratori per il coinvolgimento dei pazienti affetti da DGA già in carico presso i Servizi della ASL LE - CIG: B0F1727B06 Affidamento al RTI Industria Filosofica - Associazione di Promozione Sociale "Salento che Pensa" con sede in Corigliano d'Otranto (LE). Importo complessivo di aggiudicazione: € 49.600,00 oltre Iva Determinazione immediatamente esecutiva.</t>
  </si>
  <si>
    <t>RTI Industria Filosofica - Associazione di Promozione Sociale "Salento che Pensa"</t>
  </si>
  <si>
    <t>Scheda progetto 895/2022</t>
  </si>
  <si>
    <t>LABORATORI X I MINORI</t>
  </si>
  <si>
    <t>Procedura negoziata senza pubblicazione di bando ai sensi dell'art. 76 com. 2 lett. b D. Lgs. 36/2023 per l'affidamento alla Ditta Emac srl della fornitura di tecnologie robotiche sensorizzate - end effector - esoscheletri (DIEGO; SISTEMA TYROSTATION; MYRO; LEXO; AMADEO; EKSO NR; IVS3) da destinare al "Presidio Riabilitativo Distrettuale ad alta tecnologia robotica" di Maglie. Prezzo complessivo a base d'asta Euro 834.000,00 (euro ottocentrotrentaquattromila) oltre IVA come per legge. Atto immediatamente esecutivo.</t>
  </si>
  <si>
    <t xml:space="preserve">Emac srl </t>
  </si>
  <si>
    <t>tecnologie robotiche sensorizzate</t>
  </si>
  <si>
    <t>Presa d'atto affidamento diretto ai sensi dell'art. 50 comma 1, lett b) del D.Lgs 36/2023, mediante Piattaforma Empulia - registro di sistema PE219052-24 - per la fornitura in regime di somministrazione triennale di materiale di consumo dedicato all'iniettore Accutron MR880 da destinare l'U.O.C. di Radiologia dell'Ospedale di Casarano dell'ASL LECCE - Ditta Emmedi Instruments srl - CIG B2A3243098 -Importo € 51.540,00 (cinquantunomilacinquecentoquaranta/00) oltre Iva - Atto immediatamente esecutivo.</t>
  </si>
  <si>
    <t xml:space="preserve">Emmedi Instruments srl </t>
  </si>
  <si>
    <t xml:space="preserve"> B2A3243098</t>
  </si>
  <si>
    <t>Affidamento diretto ai sensi dell'art. 50, comma 1, lett. b) del D.Lgs 36/2023, svolta in modalità telematica sulla piattaforma www.acquistinretepa.it per l'affidamento in urgenza della fornitura di Sistemi di assistenza ventricolare da destinare alle UU.OO. di Cardiologia UTIC - Emodinamica e Cardiochirurgia del P.O. Vito Fazzi di Lecce - GADA ITALIA SpA. Importo complessivo presunto: € 140.000,00 (centoquarantamila,00) oltre IVA come per legge. Determina a contrarre. Atto immediatamente esecutivo.</t>
  </si>
  <si>
    <t>GADA ITALIA SpA.</t>
  </si>
  <si>
    <t>SISTEMI ASSISTENZA VENTRICOLARE</t>
  </si>
  <si>
    <t>Presa d'atto affidamenti diretti, ai sensi dell'art. 50 comma 1 lett. b) del D.Lgs. n. 36/2023. Ditte diverse. Spesa complessiva Euro 11.061,93 (undicimilasessantuno/93) oltre IVA e imposta di bollo. Atto immediatamente esecutivo.</t>
  </si>
  <si>
    <t>Immobili di proprietà Cosmar, siti in Casarano, adibiti a sede CSM, Archivio cartelle cliniche e sede Consultorio Familiare - Liquidazione canoni di locazione. Importo: € 36.646,11 (trentaseimilaseicentoquarantasei/undici). Atto immediatamente esecutivo.</t>
  </si>
  <si>
    <t>Liquidazione canoni locazione</t>
  </si>
  <si>
    <t>Cosmar</t>
  </si>
  <si>
    <t>Liquidazione canoni immobili condotti in locazione - 2° semestre 2024. Importo complessivo: € 11.157,17 (undicimilacentocinquantasette /diciassette). Atto immediatamente esecutivo.</t>
  </si>
  <si>
    <t>Contratto di appalto per l'affidamento dei servizi integrati per la gestione delle apparecchiature sanitarie. Rinnovo ai sensi dell'art. 6 del contratto per ulteriori trentasei mesi. Importo 9.511.440,63 (novemilionicinquecentoundicimilaquattrocentoquaranta/63), CIG: 7115253C83. Atto immediatamente esecutivo.</t>
  </si>
  <si>
    <t>Rinnovo contratto</t>
  </si>
  <si>
    <t>MTE MEDICAL TECHNOLOGY AND ENGINEERING S.R.L.</t>
  </si>
  <si>
    <t>7115253C83</t>
  </si>
  <si>
    <t>GESTIONE APP. ELETTROMEDICALI</t>
  </si>
  <si>
    <t>Affidamento ai sensi dell'art 50 comma 1 lett. b) del D.Lgs n. 36/2023 della fornitura, per la durata di anni uno, del servizio di monitoraggio chimico-fisico e battereologico delle acque di dialisi della ASL LE. Importo presunto € 50.000,00 oltre iva</t>
  </si>
  <si>
    <t>SERV. MONIT. ACQUE DIALISI</t>
  </si>
  <si>
    <t>Affidamento, ai sensi degli artt. 50 comma 1 lett. E e 108 comma 1 del dlgs 36/2023, alla ditta FORA della fornitura a noleggio, per la durata di anni 4, di un sistema clinico software per la diagnosi precoce, lo studio e il calcolo automatizzato dell'ictus da destinare all'U.O.C. di Neuroradiologia del P.O. Vito Fazzi di Lecce. Importo complessivo € 174.000,00( centosettantaquattromila/00) oltre iva.</t>
  </si>
  <si>
    <t>FORA SPA</t>
  </si>
  <si>
    <t>NOLEGGIO SOFTWARE</t>
  </si>
  <si>
    <t>Procedura negoziata, ai sensi dell'art. 76 comma 2, lett b), n.2) del D.lgs. n. 36/2023, per la fornitura annuale, in regime di somministrazione del farmaco innovativo unico YESCARTA per le necessità dell'Asl LE. Impegno di spesa: € 188.875,20 (euro centottantottomilaottocentosettantacinque/20) IVA esclusa - € 207.762,72 (euro duecentosettemilasettecentosessantadue/72) IVA inclusa. Determina a contrarre.</t>
  </si>
  <si>
    <t>ILEAD SCIENCES SR</t>
  </si>
  <si>
    <t>Affidamento diretto ai sensi dell'art. 50 comma 1, lett. b) del D.Lgs 36/2023, mediante ODA sul portale Acquistinretepa di Consip SpA, alla Ditta SEA Rescue srls , relativo al il Servizio 118 in mare con n. 2 idromoto - periodo 01/7/2023 - 31/08/2023. Importo Euro 34.800,00 (trentaquattromilaottocento) + IVA - Cig B224BFFDO6. Determina di presa d'atto -</t>
  </si>
  <si>
    <t>SEA Rescue srls</t>
  </si>
  <si>
    <t>B224BFFDO6</t>
  </si>
  <si>
    <t>SERVIZIO 118</t>
  </si>
  <si>
    <t>Procedura di affidamento diretto, ai sensi dell'art. 50, comma 1, lett. b) del D.Lgs. n. 36/2023, svolta in modalità telematica su piattaforma EMPULIA, per la fornitura, in regime di somministrazione, di n. 240.000 siringhe sterili monouso con attacco luer-ock eparinata con circa 60 U.I di litio eparina, volume da 3cc, per prelievo di sangue arterioso per emogasanalisi, elettroliti, coossimetria, metaboliti, dotate di filtro per l'eliminazione delle bolle d'aria, con ago da 22G/23G di sicurezza. Latex free. Impegno di spesa per 12 mesi: € 100.800,00 (euro centomilaottocento) esclusa IVA / € 122.976,00 (centoventiduemilanovecentosettantasei,zerozero) IVA inclusa. CIG: B2AB617A50 Determina di affidamento. Presa d'atto.</t>
  </si>
  <si>
    <t>Smiths Medical Italia SRL</t>
  </si>
  <si>
    <t>B2AB617A50</t>
  </si>
  <si>
    <t>Affidamento diretto ai sensi dell'art. 50 comma 1 lett. b) D. Lgs. 36/2023 mediante Trattativa Diretta svolta in modalità telematica sulla piattaforma www.acquistinretepa.it con l'operatore economico ABBOTT MEDICAL ITALIA SRL per la fornitura di dispositivi impiantabili intracardiaci e relativi accessori da destinare all'U.O.S.V.D. Elettrofisiologia Cardiologica P.O. Vito Fazzi. Ricognizione attività e ratifica procedura di acquisto. Importo complessivo della fornitura : € 43.490,00 (euro quarantatremilaquattrocentonovanta/00) oltre IVA 4%, € 45.229,60 ( euro quarantacinquemiladuecentoventinove/60) IVA 4% compresa. CIG: B1F9BE5627 Atto immediatamente esecutivo.</t>
  </si>
  <si>
    <t>ABBOTT MEDICAL ITALIA Srl</t>
  </si>
  <si>
    <t>B1F9BE5627</t>
  </si>
  <si>
    <t>Procedura negoziata senza pubblicazione di bando ai sensi dell'art. 76 com. 2 lett. b D. Lgs. 36/2023 per l'affidamento alla Ditta Medical Calò srl della fornitura di Tecnologie Robotiche - Sensorizzate e Teleriabilitazione (Robotgait, Walker View e Gloreha Sinfonia Plus) da destinare al "Presidio Riabilitativo Distrettuale ad alta tecnologia robotica" di Maglie. Prezzo complessivo a base d'asta Euro 480.000,00 (euro quattrocentottantamila) oltre IVA come per legge. Atto immediatamente esecutivo.</t>
  </si>
  <si>
    <t>Medical Calò srl</t>
  </si>
  <si>
    <t>Procedura negoziata senza previa pubblicazione di bando, ai sensi dell'art. 76, comma 2, lett. b) del D.Lgs. 36/2023, per la fornitura, in regime di somministrazione, per la durata di mesi 7 (sette), di n. 19 confezioni del farmaco innovativo oncologico QINLOCK (Ripretinib) 90CPR 50MG (ATC L01EX19, AIC 049792029), occorrente all'Asl LE, con condizione risolutiva laddove, in corso di validità del contratto, dovesse sopraggiungere l'attivazione di apposita convenzione centralizzata. Impegno di spesa (7 mesi): 224.675,02 (euro duecentoventiquattromilaseicentosettantacinque/02) esclusa IVA - € 247.142,52 (euro duecentoquarantasettemilacentoquarantadue/52) IVA 10% inclusa. Impegno di spesa complessivo dell'appalto (7 mesi più quinto d'obbligo): € 269.610,02 (duecentosessantanovemilaseicentodieci/02) IVA esclusa - € 296.571,03 (duecentonovantaseimilacinquecentosettantuno/03) IVA compresa. Aggiudicazione. Atto immediatamente esecutivo.</t>
  </si>
  <si>
    <t>Presa d'atto affidamento diretto ai sensi dell'art. 50 com. 1 lett. b) D. Lgs. 36/2023, mediante richiesta di preventivo su Piattaforma Empulia - registro di sistema PE212374-24 - per la fornitura di un sistema BTS NIRVANA e BTS FREE EMG occorrenti al "Presidio Riabilitativo Distrettuale ad alta tecnologia robotica" di Maglie. Importo complessivo a base d'asta € 58.000,00 oltre IVA come per legge. CIG B295EF7276</t>
  </si>
  <si>
    <t>B295EF7276</t>
  </si>
  <si>
    <t>URSA1501-2024-522</t>
  </si>
  <si>
    <t>SISTEMA BTS  NIRVANA</t>
  </si>
  <si>
    <t>Affidamento alla ditta Sincon, ai sensi dell'art 50 lett. b) del d.lgs n. 36/2023, della fornitura di un sistema di Project Management Sanità, per il monitoraggio degli investimenti, da installare presso la ASL di Lecce. Importo complessivo € 41.580,00 (quarantunomilacinquecentoottanta/00 ) oltre iva. CIG: B2B37B3F4F</t>
  </si>
  <si>
    <t>URSA1501-2024-607</t>
  </si>
  <si>
    <t>Fornitura Presidi per interventi ERCP , ai sensi dell'art. 50 comma 1 lett. b) del D.lgs.36/2023 ,- Ditta Olympus - U.O.S.D. Endoscopia P.O."V.Fazzi" € 4.883,38 oltre iva- (quattromilaottocentoottantatre/38 ) -CIG B280E5DCB7 Atto immediatamente esecutivo</t>
  </si>
  <si>
    <t>B280E5DCB7</t>
  </si>
  <si>
    <t>Fornitura n. 3 Sonde monouso per Elettrobisturi APC, ai sensi dell'art. 50 comma 1 lett. b) del D.lgs.36/2023 , Ditta ERBE Italia - U.O.S.D. Endoscopia P.O."V.Fazzi" € 4.902,00 oltre iva- (quattromilanovecentodue/00 ) -CIG B28480B603 Atto immediatamente esecutivo</t>
  </si>
  <si>
    <t>Presa d'atto affidamento diretto ex art. 50 comma 1 lett. b) mediante richiesta di preventivo su Piattaforma Empulia - registro di sistema PE216011-24 - per la fornitura di una cabina pletismografica da destinare al "Presidio Riabilitativo Distrettuale ad alta tecnologia robotica" di Maglie. Prezzo complessivo a base d'asta Euro 37.500,00 (euro trentasettemilacinquecento mila) oltre IVA come per legge. CIG B2A09D85F9</t>
  </si>
  <si>
    <t>B2A09D85F9</t>
  </si>
  <si>
    <t>URSA1501-2024-520</t>
  </si>
  <si>
    <t>CABINA PLETISMOGRAFICA</t>
  </si>
  <si>
    <t>Procedura aperta, ai sensi dell'art. 71 e 108 com. 3 D.Lgs 36/2023 , svolta in modalità telematica su piattaforma EmPULIA, per la fornitura quadriennale di sacche multidose e multiprelievo di farmaci chemioterapici antiblastici e servizi accessori per le necessità del P.O. do Gallipoli e di tutta ASL LE. Importo complessivo presunto a base d'asta, per n. 4 anni : € 4.378.713,12(quattromilionitrecentosettantottomilasettecentotredici/12) oltre IVA come per legge. Valore complessivo appalto: € 8.538.490,58(ottomilionicinquecentotrentottomilaquattrocentonovanta/58) oltre IVA come per legge. CIG B0C1EEACB1 Determina di aggiudicazione.</t>
  </si>
  <si>
    <t>BAXTER</t>
  </si>
  <si>
    <t>B0C1EEACB1</t>
  </si>
  <si>
    <t>Affidamento diretto ai sensi dell'art.50, comma 1, lett. b) del D.Lgs n.36/2023, mediante richiesta di preventivo sul portale EmPULIA - Registro di Sistema PE204366-24 per la fornitura di aspiratore ad ultrasuoni CUSA EXCEL ed accessori per l'U.O.C. di Chirurgia Generale del P.O. "V.Fazzi" di Lecce e CUSA CLARITY ed accessori per l'U.O.C. di Neurochirurgia del P.O. "V. Fazzi" di Lecce alla Ditta FRL Medical Service s.r.l. - Importo € 137.100,00 (Euro centotrentasettemilaecento/00) oltre Iva - CIG: B273AD08F3 - Atto immediatamente esecutivo.</t>
  </si>
  <si>
    <t>FRL MEDICAL SERVICE SRL</t>
  </si>
  <si>
    <t>B273AD08F3</t>
  </si>
  <si>
    <t>Procedura negoziata senza pubblicazione di bando ai sensi dell'art. 76 com. 2 lett. b D. Lgs. 36/2023 per l'affidamento alla Ditta Khymeia srl della fornitura di un Sistema per teleriabilitazione completo di postazione di controllo e di n. 5 kit domiciliari da destinare al "Presidio Riabilitativo Distrettuale ad alta tecnologia robotica" di Maglie. Prezzo complessivo a base d'asta Euro 200.000,00 (euro duecentomilamila) oltre IVA come per legge. CIG B2930DB57D. Determina di aggiudicazione. Atto immediatamente esecutivo</t>
  </si>
  <si>
    <t>KHYMEIA SRL</t>
  </si>
  <si>
    <t>B2930DB57D</t>
  </si>
  <si>
    <t>URSA1501-2024-521</t>
  </si>
  <si>
    <t>Aggiudicazione procedura negoziata, espletata mediante la piattaforma telematica EmPulia, ai sensi degli artt. 25 e 50 comma 1 lett. b) D. Lgs 36/2023, finalizzata all'affidamento della fornitura in noleggio di mesi 24 + eventuale opzione di estensione di mesi 6 di un Incubatore Trigas con sistema Time Lapse e controllo in remoto crescita embrionaria, comprensivo di manutenzione Full Risk e relativo materiale di consumo (200 cicli/anno) da destinare al Centro di P.M.A. del P.O. V. Fazzi di Lecce, in favore della Ditta Biomedx Innovations S.L.. € 84.900,00=IVA esclusa (ottantaquattromilanovecento/00) € 103.578,00=IVA inclusa (centotremilacinquecentosettantotto/00) CIG B20F1B9C08 Aggiudicazione Atto immediatamente esecutivo</t>
  </si>
  <si>
    <t>Biomedx Innovations S.L.</t>
  </si>
  <si>
    <t>B20F1B9C08</t>
  </si>
  <si>
    <t>NOLEGGIO ATTREZZATURE</t>
  </si>
  <si>
    <t>Presa d'atto affidamento diretto ai sensi dell'art. 50 comma 1, lett b) del D.Lgs 36/2023, mediante Piattaforma Empulia - registro di sistema PE224750-24 - per la fornitura in somministrazione biennale di N.200 pinze urologiche per rimozione stent uretrale, da destinare all'U.O.S.V.D. di Urologia dell'Ospedale di Casarano dell'ASL LE - Ditta Apulia Hospital srl - Importo € 10.000,00 (diecimila/00) oltre Iva - Atto immediatamente esecutivo.</t>
  </si>
  <si>
    <t>Apulia Hospital srl</t>
  </si>
  <si>
    <t>Presa d'atto affidamento diretto ai sensi dell'art.50, comma 1, lett b) del D.Lgs 36/2023, mediante Piattaforma Empulia - registro di sistema PE224447-24 - per la fornitura in regime di somministrazione biennale di scalda ottiche laparoscopiche monouso sterile da destinare alla U.O.C. di Ostetricia e Ginecologia del P.O. di Scorrano - ASL LE. - Ditta FRL MEDICAL SERVICE SRL - Importo € 7.300,00 (settemilatrecento/00) oltre Iva - Atto immediatamente esecutivo.</t>
  </si>
  <si>
    <t>Presa d'atto affidamento diretto ai sensi dell'art. 50 comma 1, lett b) del D.Lgs 36/2023, mediante Piattaforma Empulia - registro di sistema PE232376-24 - per la fornitura in regime di somministrazione biennale di materiale di consumo dedicato agli Umidificatori Airvo 2 in dotazione presso l'U.O.C. di Anestesia e Rianimazione dell'Ospedale di Casarano, presso varie U.U.O.O. del P.O. di Gallipoli, presso l'U.O.C. di Medicina dell'Ospedale di Galatina e presso l'U.O.C. Cardiologia del P.O. di Scorrano dell'ASL LECCE - Ditta Perhospital srl - Importo € 31.911,76 (trentunomilanovecentoundici/76) oltre Iva - Atto immediatamente esecutivo.</t>
  </si>
  <si>
    <t>13 / Gara</t>
  </si>
  <si>
    <t>Procedura di gara aperta finalizzata alla conclusione di un accordo quadro ex art. 59 D.Lgs. 36/2023 per la fornitura di dispositivi per incontinenza urinaria e fecale, con servizio di distribuzione domiciliare occorrenti alla ASL Le, suddivisa in 48 lotti, per anni 3 anni, con opzione di proroga di ulteriori 12 mesi ex art. 120 comma 10 D.Lgs. 36/2023.</t>
  </si>
  <si>
    <t>Presa d'atto affidamento diretto ai sensi dell'art.50, comma 1, lett b) del D.Lgs 36/2023, mediante Piattaforma Empulia - registro di sistema PE231001-24 - per la fornitura in noleggio triennale di Sistema MIDDLWEARE MYLA da destinare alla U.O.C. di Patologia Clinica del P.O. di Scorrano - ASL LE. - Ditta BIOMERIEUX SPA - Importo € 15.000,00 (quindicimila/00) oltre Iva - Atto immediatamente esecutivo.</t>
  </si>
  <si>
    <t>BIOMERIEUX SPA</t>
  </si>
  <si>
    <t>Presa d'atto affidamento diretto ai sensi dell'art.50, comma 1, lett b) del D.Lgs 36/2023, mediante Piattaforma Empulia - registro di sistema PE232266-24 - per la fornitura in regime di somministrazione biennale di kit per Periocardiocentesi, da destinare alle UU.OO. di Cardiologia-UTIC dei PP.OO. di Lecce e Scorrano - ASL LE - Ditta AB MEDICA SPA - Importo € 4.746,00 (quattromilasettecentoquarantasei/00) oltre Iva - Atto immediatamente esecutivo.</t>
  </si>
  <si>
    <t>AB MEDICA SPA</t>
  </si>
  <si>
    <t>Attivazione cassetta di sicurezza presso Unicredit SpA. Importo: € 145,50 (centoquarantacinque/50). CIG: A05F910354</t>
  </si>
  <si>
    <t>Unicredit Spa</t>
  </si>
  <si>
    <t>A05F910354</t>
  </si>
  <si>
    <t>ATTIV. CASSETTA SICUREZZA</t>
  </si>
  <si>
    <t>Revoca in autotutela della Determina n. 3037 del 25/06/2024 di affidamento della fornitura in regime di somministrazione triennale di n. 18 Coppie Elettrodo Pediatrico G3 Ref 9730; n. 18 Coppie Elettrodo Adulto Ref 9131; n. 6 Cfz da 12 coppie Elettrodo Stat-Padz II Ref 8900-0802-01; n. 42 Coppie Elettrodi Pedi-Padz II Ref 8900-0810-01 da destinare al P.O.di Gallipoli e all'Ospedale di Galatina dell'ASL LECCE - Ditta ZOLL Medical Italia Srl - Importo € 10.582,20 (diecimilacinquecentottantadue/20) oltre Iva - CIG: B22C15F96C</t>
  </si>
  <si>
    <t>Revoca det. 3037 del 25.06.2024</t>
  </si>
  <si>
    <t>Procedura aperta telematica ai sensi dell'art. 71 del D.Lgs 36/2023 svolta in modalità telematica su piattaforma EmPulia per la fornitura in service di sistemi e dispositivi per il trattamento del dolore e relativo materiale di consumo per le esigenze dell'Ambulatorio di Terapia Antalgica dell'ASL di Lecce, suddivisa in n. 2 lotti: LOTTO 1 "Service di un sistema a radiofrequenza raffreddata per le necessità della U.OC. Anestesia e Rianimazione- Terapia Antalgica comprensivo di tutto il materiale necessario per l'esecuzione delle procedure". LOTTO 2 "Service di un sistema per il trattamento del dolore cronico periferico (PENS) per le necessità della U.O.C. Anestesia e rianimazione- Terapia Antalgica comprensivo di tutto il materiale necessario per l'esecuzione delle procedure". Importo complessivo presunto a base d'asta per 36 mesi, € 486.000,00 (quattrocentoottantaseimila/00) IVA esclusa. Nomina Commissione Giudicatrice. Atto immediatamente esecutivo.</t>
  </si>
  <si>
    <t>Affidamento diretto alla ditta Tecnosoluzioni s.r.l. , ai sensi dell'Art.50, comma 1, lettera b) del D.lgs 36/2023, della fornitura, di n. 4 cartucce di controllo di qualità Cf da 252 test necessarie per il fabbisogno trimestrale del dispositivo Emogasanalizzatore modello Rapidpoint 500 in uso presso l'Ambulatorio di Pneumologia del Distretto Socio Sanitario di Poggiardo. Prezzo complessivo € 784,00 (settecentoottantaquattro//00) oltre IVA al 22% CODICE CIG: B2BB802187 Atto immediatamente esecutivo</t>
  </si>
  <si>
    <t>B2BB802187</t>
  </si>
  <si>
    <t>Procedura negoziata ai sensi del combinato disposto degli artt. 50 comma 1 lett. E e 108 comma 1 del dlgs 36/2023, telematica, avente ad oggetto l'affidamento della fornitura a noleggio, per la durata di anni 4, di un sistema clinico software per la diagnosi precoce, lo studio e il calcolo automatizzato dell'ictus da destinare all'U.O.C. di Neuroradiologia del P.O. Vito Fazzi di Lecce. Importo presunto € 200.000,00 oltre iva. Nomina Commissione</t>
  </si>
  <si>
    <t>OGGETTO Determinazione Dirigenziale n. 724 del 14/02/2024 - Procedura di gara aperta ex art. 71 del D. Lgs. 36/2023, per l'affidamento della fornitura in service di sistemi analitici e di reagenti e materiale di consumo , in regime di somministrazione per n. 5 anni, prorogabili per ulteriori 12 mesi + 20% occorrenti ai Laboratori di Patologia Clinica di ASL LE. CUI F4008300750202400011 - Valore presunto complessivo gara: € 63.000.000,00 (sessantatremilioni/00)oltre IVA come per legge - Importo presunto a base d'asta: € 45.000.000,00 (quarantacinquemilioni/00) oltre IVA come per legge - Parziale revoca in autotutela- Atto immediatamente esecutivo.</t>
  </si>
  <si>
    <t>Revoca det. 724 del 14.02.2024</t>
  </si>
  <si>
    <t>Presa d'atto affidamento diretto ai sensi dell'art.50 comma 1, lett b) del D.Lgs 36/2023, mediante Piattaforma Empulia - registro di sistema PE193425-24 - per la fornitura in regime di somministrazione triennale di buste di sicurezza per il trasporto farmaci antiblastici e buste fotoprotettive UV BARRIERS da destinare alla U.O.C. Farmacia Ospedaliera dei PP.OO. "V. Fazzi" di Lecce e "Sacro cuore di Gesù" di Gallipoli dell'ASL LE - Ditta RIXLAB SRL - Importo € 46.440,00 (quarantaseimilaquattrocentoquaranta/00) oltre Iva - Atto immediatamente esecutivo.</t>
  </si>
  <si>
    <t>RIXLAB SRL</t>
  </si>
  <si>
    <t>BUSTE TRASPORTO FARMACI - DISPOSITIVI MEDICI?</t>
  </si>
  <si>
    <t>Piano Nazionale Investimenti Complementari - Investimento 1.1 "Salute, Ambiente, Biodiversità E Clima". Affidamento Fornitura di Strumentazione di Rilevazione Gas, Per Il Dipartimento Di Prevenzione -€34.404,00=IVA INCLUSA (euro trentaquattromilaquattrocentoquattro,00#) - CUP: I83C22000640005.</t>
  </si>
  <si>
    <t>Piano Nazionale Investimenti Complementari - Investimento 1.1 "Salute, Ambiente, Biodiversità E Clima". Affidamento Fornitura di Strumentazione di Misurazione, per Il Dipartimento Di Prevenzione - € 8 158,14= IVA inclusa (Euro Ottomilacentocinquantotto/14=) - Cup: I83c22000640005.</t>
  </si>
  <si>
    <t>MELIX DI FRANCESCO MELICA</t>
  </si>
  <si>
    <t>A05E12EDE2</t>
  </si>
  <si>
    <t>URSA1501-2024-591</t>
  </si>
  <si>
    <t>Piano Nazionale Investimenti Complementari - Investimento 1.1 "Salute, Ambiente, Biodiversità e Clima". Affidamento Fornitura di Apparecchiature Informatiche per Il Dipartimento di Prevenzione - € 23.180,00= IVA inclusa (Euro Ventitremilacentottanta/00=)- Cup: I83c22000640005.</t>
  </si>
  <si>
    <t>ORGANIZZAZIONE PER L'INFORMATICA S.R.L</t>
  </si>
  <si>
    <t>A05E1234D1</t>
  </si>
  <si>
    <t>URSA1501-2024-592</t>
  </si>
  <si>
    <t>Affidamento alla ditta Nidek Technologie srl, ai sensi dell'art 50 lett. B del dlgs. n.36/2023, la fornitura dell'applicativo EyeFitness da destinare al Centro di Ipovisione del P.O. Vito Fazzi di Lecce. Importo complessivo € 3.430,00(tremilaquattrocentotrenta/00) - Iva esclusa. CIG: B236C3EB49</t>
  </si>
  <si>
    <t>Nidek Technologie srl</t>
  </si>
  <si>
    <t>B236C3EB49</t>
  </si>
  <si>
    <t>URSA1501-2024-524</t>
  </si>
  <si>
    <t>Piano Nazionale Investimenti Complementari - Investimento 1.1 "Salute, Ambiente, Biodiversità E Clima". Affidamento Fornitura di Attrezzature Varie Ufficio per il Dipartimento di Prevenzione_ Integrazione determina n. 2904 del 17.06.2024 di € 129.450,00=(euro Centoventinovemilaquattrocentocinquanta/00=) oltre IVA- CUP: (I83C22000640005). CIG: (A05E13B89E).</t>
  </si>
  <si>
    <t>Integr. det. 2904 del 17.06.2024</t>
  </si>
  <si>
    <t>A05E13B89E</t>
  </si>
  <si>
    <t>URSA1501-2024-593</t>
  </si>
  <si>
    <t>Piano Nazionale Investimenti Complementari - Investimento 1.1 "Salute, Ambiente, Biodiversità E Clima". Affidamento Fornitura Di Strumentazione Di Rilevazione Gas, Per Il Dipartimento Di Prevenzione - Revoca Determina N. 3101/2024 E Contestuale Affidamento Alla Società Spectro-Ametek- € 34.404,00= Iva Inclusa (euro trentaquattromilaquattrocentoquattro,00=) - CUP: I83C22000640005.</t>
  </si>
  <si>
    <t>Revoca det. 3101 del 2024</t>
  </si>
  <si>
    <t>SPECTRO-AMETEK</t>
  </si>
  <si>
    <t>A05E125677</t>
  </si>
  <si>
    <t>URSA1501-2024-597</t>
  </si>
  <si>
    <t>Piano Nazionale di Ripresa e Resilienza (PNRR) Missione M6 - Componente M6C2 -6 - Investimento 1.1.1 - Ammodernamento del parco tecnologico e digitale ospedaliero . Adesione alla Convenzione Consip - PC Desktop Workstation e Monitor 2 - Lotto 2 per la fornitura di PC Desktop da destinare ai: - P.O. GALLIPOLI - CUP: F49I22000150001 - P.O. SCORRANO - CUP: F19I22000110001 - P.O. LECCE - CUP: F89I22000300001 CIG: 9987850A8D Importo complessivo delle forniture: € 515627,56 (cinquecentoquindicimilaseicentoventisette/56) - IVA 22% esclusa / € 629065,62 (seicentoventinovezerosessantacinque/62) IVA 22 % compresa - Liquidazione fatture Atto immediatamente esecutivo.</t>
  </si>
  <si>
    <t>ITALWARE</t>
  </si>
  <si>
    <t>9987850A8D</t>
  </si>
  <si>
    <t xml:space="preserve">URSA1501-2023-954 URSA1501-2023-955
URSA1501-2023-956
</t>
  </si>
  <si>
    <t>11 / Gara</t>
  </si>
  <si>
    <t>Procedura di gara aperta ex art. 71 del D. Lgs. 36/2023, per la conclusione di un accordo quadro ex art. 59 D.Lgs. 36/2023 per la fornitura di dispositivi per incontinenza urinaria e fecale, di cui al D.P.C.M. 12.01.2017, con servizio di distribuzione domiciliare occorrenti alla ASL Le, suddivisa in n. 48 lotti, per anni 3 anni con opzione di proroga di ulteriori 12 mesi ex art. 120 comma 10 D.Lgs. 36/2023.</t>
  </si>
  <si>
    <t>Presa d'atto affidamento diretto ai sensi dell'art. 50 comma 1, lett b) del D.Lgs 36/2023, mediante Piattaforma Empulia - registro di sistema PE200001-24 per la fornitura di un letto bariatrico con relativi accessori da destinare all'U.O.C. di Chirurgia Generale del P.O. "V. Fazzi" di Lecce dell'ASL Lecce - Ditta Caring srl - Importo € 36.593,21 (trentaseimilacinquecentonovantatre/21) oltre Iva - Atto immediatamente esecutivo.</t>
  </si>
  <si>
    <t>URSA1501-2024-459
URSA1501-2024-460</t>
  </si>
  <si>
    <t>Presa d'atto affidamento diretto ai sensi dell'art.50, comma 1, lett b) del D.Lgs 36/2023, mediante Piattaforma Empulia - registro di sistema PE196386-24 - per la fornitura in regime di somministrazione quadriennale di carta per Elettrocardiografo Mortara ELI 280 in dotazione alle UU.OO. di Medicina e Chirurgia d'accettazione e d'urgenza e Cardiologia-UTIC del PO di Scorrano - ASL LE. - Ditta LAWS MEDICAL EQUIPMENT SRL - Importo € 10.542,00 (diecimilacinquecentoquarantadue/00) oltre Iva - Atto immediatamente esecutivo.</t>
  </si>
  <si>
    <t>LAWS MEDICAL EQUIPMENT SRL</t>
  </si>
  <si>
    <t>CARTA PER ELETTROCARDIOGRAFO</t>
  </si>
  <si>
    <t>Presa d'atto affidamento diretto ai sensi dell'art.50 comma 1, lett b) del D.Lgs 36/2023, mediante Piattaforma Empulia - registro di sistema PE197855-24 - per la fornitura di n. 1 KIT Optimizer Smart 10-A-801-3-XX da assegnare alla U.O.S.V.D. di Cardiologia dell'Ospedale di Casarano - ASL LE - Ditta IMPULSE DYNAMICS srl - Importo € 16.490,00 (sedicimilaottocentonovanta,00) oltre IVA - Atto immediatamente esecutivo.</t>
  </si>
  <si>
    <t>IMPULSE DYNAMICS SRL</t>
  </si>
  <si>
    <t>Procedura aperta per l'affidamento del servizio di revisione contabile volontaria dell'ASL LE per i bilanci di esercizio anni 2024-2025-2026. Società aggiudicataria EY Spa Importo di aggiudicazione triennale: €. 239.700,00 (duecentotrentanovemilasettecentoeuro) oltre IVA. CIG n. A023E6415F</t>
  </si>
  <si>
    <t>ERNST YOUNG</t>
  </si>
  <si>
    <t>A023E6415F</t>
  </si>
  <si>
    <t>REVISIONE CONTABILE</t>
  </si>
  <si>
    <t>Procedura negoziata senza previa pubblicazione del bando, ai sensi dell'art. 76 comma 2, lett b), n.2), del D.lgs. n. 36/2023, per la fornitura in regime di somministrazione, n. 4 soluzioni iniettabili della specialità medicinale AMVUTTRA*SC SIR 50MG/ML 0,5ML (p.a. Vutrisiran), AIC n. 050291018/E, occorrente all'ASL LE. CIG B145EF566D - Importo complessivo: € 197 060,86 IVA 10% inclusa (centonovantasettemilasessanta/86).</t>
  </si>
  <si>
    <t>B145EF566D</t>
  </si>
  <si>
    <t>Oggetto: Procedura negoziata senza pubblicazione di un bando ai sensi dell'art 76 comma 4 lett. B) del d.lgs n. 36/2023 per la fornitura di tre Totem con telecamera ad alta definizione per i CAD di Poggiardo, Martano ed Ugento con stazione di controllo presso i tre centri ospedalieri di Lecce, Scorrano e Casarano. Importo presunto a base d'asta €120.000,00 ( centoventimila/00) oltre iva</t>
  </si>
  <si>
    <t>TOTEM CENTRI DIALISI</t>
  </si>
  <si>
    <t>Aggiudicazione delle procedure di affidamento, ai sensi del art. 50 comma 1 lett. B del D.Lgs 36/2023 svolta in modalità telematica, per l'affidamento per 12 mesi in regime di somministrazione di reagenti per l'esecuzione indagini HDV-RNA, HEV-RNA alla Ditta ElitechGroup per l'importo di € 10.872,00 (diecimilaottocentosettantadue/00) iva escl. e dei reagenti per sierologia per Strongyloides stercoralis alla ditta Euroimmun per € 1.596,00 (millecinquecentonovantasei/00) Iva Escl., per la valutazione di idoneità alla donazione di organi a scopo di trapianto compatibili con le work-station già disponibili nei laboratori di Patologia Clinica della ASL di Lecce.</t>
  </si>
  <si>
    <t>Distretto Socio Sanitario Poggiardo</t>
  </si>
  <si>
    <t>Affidamento alla ditta BioteK S.R.L. , ai sensi dell'Art.50, comma 1, lettera b) del D.lgs 36/2023, della fornitura di n.1 Tonometro, N.1 cassetta lenti di prova da 232 lenti, n.1 occhiale di prova per adulti e n.1 occhiale di prova per bambini da destinare all'ambulatorio di Oculistica del Poliambulatorio del DSS di Poggiardo Prezzo complessivo € 2.150,00 (duemilacentocinquanta//00) oltre IVA CODICE CIG: B2081EEAE3 Atto immediatamente esecutivo</t>
  </si>
  <si>
    <t>Biotek srl</t>
  </si>
  <si>
    <t>B2081EEAE3</t>
  </si>
  <si>
    <t>FONDI PROPRI FONDI DI RISERVA</t>
  </si>
  <si>
    <t>URSA0212-2024-100</t>
  </si>
  <si>
    <t>Affidamento alla ditta O.M.C. (Official Medical Comunity) SRL ai sensi dell'Art.50, comma 1, lettera b) del D.lgs 36/2023, della fornitura di N.1 Stampante ESPSON TM -U220D per Sterilizzatrice modello Statim 5000 in uso presso l'ambulatorio di Isteroscopia del Poliambulatorio del DSS di Poggiardo Prezzo complessivo € 260,00 (duecentosessanta//00) oltre IVA CODICE CIG: B232D89BEE Atto immediatamente esecutivo</t>
  </si>
  <si>
    <t>O.M.C. (Official Medical Comunity) SRL</t>
  </si>
  <si>
    <t>B232D89BEE</t>
  </si>
  <si>
    <t>FONDI PROPRI FONDO DI RISERVA</t>
  </si>
  <si>
    <t>URSA0212-2024-102</t>
  </si>
  <si>
    <t>Presa d'atto affidamento diretto ai sensi dell'art.50, comma 1, lett b) del D.Lgs 36/2023, mediante Piattaforma Empulia - registro di sistema PE206370-24 - per la fornitura ed installazione di veneziane presso la U.O.C. di Chirurgia del PO di Gallipoli - Ditta LDL INFISSI DI LUCA DE LUCA - Importo di aggiudicazione: Euro € 10.397,64 (diecimilatrecentonovantasette/64), oltre costi di sicurezza (Euro 350,00 - trecentocinquanta/00), costi di manodopera (Euro 5.634,58 - cinquemilaseicentotrentaquattro/58) ed IVA. - CIG: B259862C60 - Atto immediatamente esecutivo.</t>
  </si>
  <si>
    <t>LDL INFISSI DI LUCA DE LUCA</t>
  </si>
  <si>
    <t>B259862C60</t>
  </si>
  <si>
    <t>MANUTENZIONE ORDINARIA IMMOBILI E LORO PERTINENZE</t>
  </si>
  <si>
    <t>Presa d'atto affidamento diretto, senza negoziazione, ai sensi dell'art.50, comma 1, lett b) del D.Lgs 36/2023, mediante Empulia - Registro di Sistema: PE203499-24 - per la fornitura di n. 5 SCANNER da destinare alle Direzioni Amministrative di Scorrano-Copertino e Galatina e Gallipoli-Casarano - Ditta FV Group di Verri Francesco - Importo € 3.100,00 (tremilacento/00) Iva esclusa - CIG: B24E09C4CC - Atto immediatamente esecutivo.</t>
  </si>
  <si>
    <t xml:space="preserve"> FV Group di Verri Francesco</t>
  </si>
  <si>
    <t>B24E09C4CC</t>
  </si>
  <si>
    <t>Presa d'atto affidamento diretto ai sensi dell'art. 50 com. 1 lett. b) D. Lgs. 36/2023, mediante richiesta di preventivo su Piattaforma Empulia - registro di sistema PE184284-24 - proroga supporto alla gestione degli acquisti centralizzati per ASL Lecce per la durata di n. 8 mesi. Importo complessivo presunto a base d'asta € 139.000,00 (centotrentanovemila/00) oltre IVA come per legge. CIG B2444007D4</t>
  </si>
  <si>
    <t>Engineering spa</t>
  </si>
  <si>
    <t>B2444007D4</t>
  </si>
  <si>
    <t>UFFICIO UNICO DEL FARMACO</t>
  </si>
  <si>
    <t>Presa d'atto affidamento diretto ai sensi dell'art.50 comma 1, lett b) del D.Lgs 36/2023, mediante Piattaforma Empulia - registro di sistema PE205273-24 - per la fornitura biennale di 500.000 unità di copriscarpe in TNT monouso in PP 35g/m2 circa, da destinare alle Farmacie Ospedaliere dell'ASL LE - Ditta F.A.S.E. SRL - Importo € 22.500,00 (ventiduemilacinquecento/00) oltre Iva - CIG: B261981A3A - Atto immediatamente esecutivo.</t>
  </si>
  <si>
    <t>F.A.S.E. SRL</t>
  </si>
  <si>
    <t>B261981A3A</t>
  </si>
  <si>
    <t>Indizione e contestuale aggiudicazione dell'affidamento diretto, ai sensi dell'art.50, comma 1, lett b) del D.Lgs 36/2023, per la fornitura in regime di somministrazione di dispositivi vari per il SEUS 118 della ASL di Lecce. Prezzo complessivo € 21.229,20 (ventunomiladuecentoventinove/20)oltre IVA. - CIG: B23D5ABB50; - Atto immediatamente esecutivo.</t>
  </si>
  <si>
    <t>Mercoledisanto Rescue &amp; Adventure S.r.l. u.s</t>
  </si>
  <si>
    <t>B23D5ABB50</t>
  </si>
  <si>
    <t>URSA1501-2024-564</t>
  </si>
  <si>
    <t>Affidamento diretto la fornitura in questione, ai sensi dell'art. 76 punto 4 lett. b) del D. Lgs 36/23 per "Progetto IPAZIACCM2021 - Strategie di prevenzione della violenza contro le donne e i minori, attraverso la formazione degli operatori sanitari con particolare riguardo agli effetti del Covid-19" Affidamento alla Ditte - Arredo Ufficio &amp; Medicale s.r.l - Minigraf di Pezzuto Cosimo Spesa Complessiva € 2.889,30 (duemilaottocentottantanove/30) compreso IVA da imputare alla seguente scheda progetto: - scheda progetto n°904/2022 CIG: B256E283B1 Atto immediatamente esecutivo</t>
  </si>
  <si>
    <t>Arredo Ufficio &amp; Medicale s.r.l - Minigraf di Pezzuto Cosimo</t>
  </si>
  <si>
    <t>B256E283B1</t>
  </si>
  <si>
    <t>scheda progetto n°904/2022</t>
  </si>
  <si>
    <t>Fornitura Sistema SCS Nervo Omnia Paz. M.G.- Ditta PERHOSPITAL - U.O.C. Anestesia e Rianimazione - Centro Terapia del dolore- P.O."V.Fazzi" € Totale € 25.750,00 + IVA (venticinquemilasettecentocinquanto/00). CIG B11AAA01D5 Atto immediatamente esecutivo</t>
  </si>
  <si>
    <t>PERHOSPITAL SRL</t>
  </si>
  <si>
    <t>B11AAA01D5</t>
  </si>
  <si>
    <t>Affidamento diretto ai sensi dell'art.50, comma 1, lett. b) del D.Lgs n.36/2023, mediante richiesta di preventivo sul portale EmPULIA - Registro di Sistema PE192210-24 - per la fornitura, in regime di somministrazione per la durata di due anni, di filtri in linea per infusioni endovenose da destinare all'U.O.C. Anestesia e Rianimazione del P.O. "V. Fazzi" di Lecce - Ditta AG MEDICAL SRL - Importo € 142.560,00 (centoquarantaduemilacinquecentosessanta/00) oltre Iva - CIG: B2522BA493 - Atto immediatamente esecutivo.</t>
  </si>
  <si>
    <t>AG MEDICAL SRL</t>
  </si>
  <si>
    <t>B2522BA493</t>
  </si>
  <si>
    <t>Recepimento del contratto di comodato gratuito tra il Comune di Nocigllia e ASL LE relativo ad immobile ubicato nel Comune di Nociglia in Piazza Municipio n. 8, quale sede di attività del Presidio di continuità assistenziale (ex Guardia medica) del Distretto Socio - Sanitario di Poggiardo. Atto immediatamente esecutivo.</t>
  </si>
  <si>
    <t>Procedura negoziata senza previa pubblicazione del bando, ai sensi dell'art. 76 comma 2, lett b), n.2), del D.lgs. n. 36/2023, per la fornitura annuale, in regime di somministrazione del farmaco unico COLUMVI per le necessità dell'Asl LE. Impegno di spesa per 12 mesi: € 156.160,47 (euro centocinquantaseimilacentosessanta/47) IVA esclusa - € 171.776,52 (euro centosettantunomilasettecentosettantasei/52) IVA inclusa. CIG: B2596FD5C7 Determina di affidamento. Presa d'atto.</t>
  </si>
  <si>
    <t>B2596FD5C7</t>
  </si>
  <si>
    <t>Presa d'atto affidamento mediante O.D.A. sul Me.pa. espletata sulla piattaforma telematica www.acquistinretepa.it, ai sensi dell'art. 50, comma 1, lett. b) del D.Lgs. n. 36/2023 per la fornitura di P.C. e stampanti da destinare alla Commissione patenti del Dipartimento di Prevenzione della ASL LE. Ditta aggiudicataria Sistemi ed Unità Digitali per l'Ufficio srl. Importo complessivo di aggiudicazione: € 1.880,00 (milleottocentottanta/00) IVA esclusa CIG: B25DBFB4EC Atto immediatamente esecutivo.</t>
  </si>
  <si>
    <t xml:space="preserve"> Sistemi ed Unità Digitali per l'Ufficio srl.</t>
  </si>
  <si>
    <t>B25DBFB4EC</t>
  </si>
  <si>
    <t>URSA1501-2024-473</t>
  </si>
  <si>
    <t>Presa d'atto affidamento mediante O.D.A. sul Me.pa. espletata sulla piattaforma telematica www.acquistinretepa.it, ai sensi dell'art. 50, comma 1, lett. b) del D.Lgs. n. 36/2023 per la fornitura di Poltroncine e Sgabelli da destinare a diversi uffici della ASL LE. Ditta aggiudicataria Alvi Systems Sas. Importo complessivo di aggiudicazione: € 6.870,00 (seimilaottocentosettanta/00) IVA esclusa CIG: B25B713031 Atto immediatamente esecutivo.</t>
  </si>
  <si>
    <t>Alvi Systems Sas</t>
  </si>
  <si>
    <t>B25B713031</t>
  </si>
  <si>
    <t>URSA1501-2024-485</t>
  </si>
  <si>
    <t>Presa d'atto della liquidazione della fattura n.1/2024 per il pagamento semestrale del canone di locazione dell'immobile sito in Casarano alla via Spagna e via Portogallo alla ditta Immobiliare Fratelli Romano SRL per il periodo dal 01.06.2024 al 30.11.2024 per un importo di € 97.536,00 (novantasettemilacinquecentotrentasei/00) oltre IVA come per legge.</t>
  </si>
  <si>
    <t>Immobiliare Fratelli Romano SRL</t>
  </si>
  <si>
    <t>Presa d'atto affidamento diretto ai sensi dell'art. 50 comma 1, lett b) del D.Lgs 36/2023, mediante Piattaforma Empulia - registro di sistema PE202596-24 - per la fornitura in somministrazione biennale di cateteri prostatici e guaine per utero-pielo-scopia da destinare all'U.O.S.V.D. di Urologia dell'Ospedale di Casarano dell'ASL LE - Ditta Apulia Hospital srl - Importo € 111.820,00 (centoundicieottocentoventi/00) oltre Iva - Atto immediatamente esecutivo.</t>
  </si>
  <si>
    <t xml:space="preserve">Apulia Hospital srl </t>
  </si>
  <si>
    <t>Determina n. 2988 del 20/06/2024 - Presa d'atto affidamento diretto ai sensi dell'art.50, comma 1, lett b) del D.Lgs 36/2023, mediante ordine acquisto MEPA di Consip - numero procedura 684527 - id ordine 7923242 del 13/06/2024 - per la consegna e posizionamento di n. 1 frigo per farmaci con porta vetro da destinare alla U.O. Patologia Clinica del PO di Gallipoli della ASL LECCE - Ditta JOINTLAB S.R.L. - Importo € 6.783,00 (seimilasettecentottantatre/00), di cui Euro 5.788,00 (cinquemilasettecentoottantotto/00) per la fornitura di n. 1 frigo farmaci ed Euro 995,00 (novecentonovantacinque/00) per la consegna e posizionamento per il tramite di sopraelevatore con gru - Iva esclusa - CIG: B215E778AE e CIG B2702B29C0 - INTEGRAZIONE.</t>
  </si>
  <si>
    <t>Integraz. Det. 2988 del 20.06.2024</t>
  </si>
  <si>
    <t xml:space="preserve">JOINTLAB S.R.L. </t>
  </si>
  <si>
    <t>B215E778AE
B2702B29C0</t>
  </si>
  <si>
    <t>URSA0203-2024-150</t>
  </si>
  <si>
    <t>Affidamento diretto, ai sensi dell' art. 50, co. 1, lett. b) del D.lgs. 36/2023, alla Ditta OSSIMAC di Botrugno (Lecce), ¿ per la fornitura di erogatore portatile di azoto liquido per l'ambulatorio di Dermatologia del Distretto di Casarano - Importo complessivo euro 930,00 (novecentotrenta/00), Iva esclusa al 22% - CIG: B22520123C - C.E. 01011000055 "Attrezzature sanitarie e scientifiche" - Immediata esecutività.</t>
  </si>
  <si>
    <t>OSSIMAC SRL</t>
  </si>
  <si>
    <t>B22520123C</t>
  </si>
  <si>
    <t>URSA0214-2024-110</t>
  </si>
  <si>
    <t>Affidamento diretto mediante O.d.A. espletato sulla piattaforma telematica www.acquistinretepa.it, ai sensi dell'art. 50, comma 1, lett. b) del D.Lgs. n. 36/2023, per la fornitura del software multimediale "Bundle GoTooMeeting Plus 200 org + GoToWebinar Enterprise 4 org - 24 mesi" - Fornitore Omnidea S.r.l. Importo complessivo: € 40.000,00 (quarantamila/00) IVA esclusa CIG: B241FA1427 Atto immediatamente esecutivo.</t>
  </si>
  <si>
    <t>OMNIDEA SRL</t>
  </si>
  <si>
    <t>B241FA1427</t>
  </si>
  <si>
    <t>URSA1501-2024-456</t>
  </si>
  <si>
    <t>Affidamento incarico per l'anno 2024 alle Associazioni di Volontariato per l'attivazione dei punti di Primo Intervento Estivo sul territorio dell'Azienda ASL Lecce - Periodo 05.6.2024 - 15.9.2024 - Importo € 533.785,00 + rimborso carburante a rendicontazione -</t>
  </si>
  <si>
    <t>PRONTO SOCCORSO ESTIVI</t>
  </si>
  <si>
    <t>Procedura negoziata ex art. 76 comma 2 lett. B n. 2 del D. Lgs. 36/2023, per la fornitura in service di sistemi per la lavorazione e scomposizione del sangue intero e relativo materiale di consumo per l'U.O.C. di Immunoematologia e Medicina Trasfusionale del P.O. "V. Fazzi" di Lecce, per la durata di 3 (tre) anni ed eventuale proroga per 24 (ventiquattro) mesi ed opzione del 20% per un valore complessivo di € 4.512.704,00 (quattromilionicinquecentododicimilasettecentoquattro) oltre IVA come per legge. Determina a contrarre. Atto immediatamente esecutivo.</t>
  </si>
  <si>
    <t>SISTEMI X LAVORAZIONE E SCOMPOSIZIONE DEL SANGUE</t>
  </si>
  <si>
    <t>Affidamento alla ditta Medicair Sud srl tramite affidamento diretto ai sensi dell'Art.50, comma 1, lettera b) del D.lgs 36/2023, della fornitura di n.1 Pulsossimetro palmare modello PALMSAT serie 2500 e N1 Software dedicato da destinare all'Ambulatorio di Pneumologia del Poliambulatorio del Distretto Socio Sanitario di Poggiardo Prezzo complessivo € 1.404,38 (millequattrocentoquattro//38) oltre IVA CODICE CIG: B232F4F298 Atto immediatamente esecutivo</t>
  </si>
  <si>
    <t xml:space="preserve">Medicair Sud srl </t>
  </si>
  <si>
    <t>B232F4F298</t>
  </si>
  <si>
    <t>URSA0212-2024-108</t>
  </si>
  <si>
    <t>Affidamento diretto ai sensi dell'art.50, comma 1, lett. b) del D.Lgs n.36/2023, mediante richiesta di preventivo sul portale EmPULIA - Registro di Sistema PE126879-24 - per la fornitura di ISTOBLOC-ISTOTECA per blocchetti e coperchi da destinare all'U.O. Anatomia Patologica del P.O. "V. Fazzi" di Lecce - Ditta BIO OPTICA MILANO S.p.A. - Importo € 24.702,00 (ventiquattromilasettecentodue/00) oltre Iva - CIG: B1BE8CB37C - Atto immediatamente esecutivo.</t>
  </si>
  <si>
    <t>BIO OPTICA MILANO S.p.A.</t>
  </si>
  <si>
    <t>B1BE8CB37C</t>
  </si>
  <si>
    <t>Liquidazione premi assicurativi per il periodo 30.06.2024 - 31.12.2024 ALL RISKS: € 130.796,71 (centotrentamilasettecentonovantasei/settantuno); KASKO KM: € 14.145,32 (quattordicimilacentoquarantacinque/trentadue); INFORTUNI: € 97.022,67 (novantasettemilaventidue/sessantasette). Importo complessivo: € 241.964,70 (duecentoquarantunomilanovecentosessantaquattro/settanta) imposte comprese. Atto immediatamente esecutivo.</t>
  </si>
  <si>
    <t>MAG SPA</t>
  </si>
  <si>
    <t>Fornitura N.5 Neurostimolatori Midollari IPG WarwWriter per i Paz. S.I.,B.E.,T.A.,S.I.,I.F.- Ditta INNOVASERVICE - U.O.C. Anestesia e Rianimazione - Centro Terapia del dolore- P.O."V.Fazzi" € Totale € 72.250,00 + IVA (settantaduemiladuecentocinquanta/00. - CIG B1BE565589 Atto immediatamente esecutivo</t>
  </si>
  <si>
    <t>INNOVASERVICE</t>
  </si>
  <si>
    <t>B1BE565589</t>
  </si>
  <si>
    <t>Affidamento diretto ai sensi dell'art 50 lett. b) del d.lgs n. 36/2023 della fornitura di un sistema di Project Management Sanità, per il monitoraggio degli investimenti, da installare presso la ASL di Lecce. Importo a base d'asta 42.000,00 oltre iva</t>
  </si>
  <si>
    <t>SINCON SRL</t>
  </si>
  <si>
    <t>SOFTWARE</t>
  </si>
  <si>
    <t>Affidamento diretto mediante O.d.A. espletato sulla piattaforma telematica www.acquistinretepa.it, ai sensi dell'art. 50, comma 1, lett. b) del D.Lgs. n. 36/2023, per la fornitura di n. 60 cavi paziente HD + IEC 10 fili bottone marchio Cardioline - Fornitore Laborclinic S.p.A. Importo complessivo: € 9.660,00 (novemilaseicentosessanta/00) IVA esclusa CIG: B279D27007 Atto immediatamente esecutivo.</t>
  </si>
  <si>
    <t>LABORCLINIC SPA</t>
  </si>
  <si>
    <t>B279D27007</t>
  </si>
  <si>
    <t>Fornitura , Sedie e Panche UU.OO Diverse , ai sensi dell' art. 50 comma 1 lett. b) del D.Lgs. n.36/2023, Ditta Melix € 11.638,89 oltre iva- (undicimilaseicentotrentotto/89) - CIG Z5F3D72576 Atto immediatamente esecutivo</t>
  </si>
  <si>
    <t xml:space="preserve">MELIX </t>
  </si>
  <si>
    <t>Z5F3D72576</t>
  </si>
  <si>
    <t>URSA1501-2024-550</t>
  </si>
  <si>
    <t>Procedura negoziata senza previa pubblicazione del bando, ai sensi dell'art. 76 comma 2, lett b), n.2), del D.lgs. n. 36/2023, per la fornitura in regime di somministrazione, n. 74 soluzioni iniettabili della specialità medicinale AMVUTTRA*SC SIR 50MG/ML 0,5ML (p.a. Vutrisiran), AIC n. 050291018/E, occorrente all'ASL LE. Importo presunto a base d'asta: € 3.645.625,98 IVA 10% inclusa (tremilioniseicentoquarantacinquemilaseicentoventicinque/98). Determina a contrarre.</t>
  </si>
  <si>
    <t>Trattativa Diretta sulla piattaforma acquistinretepa.it ai sensi del combinato disposto degli artt. 50 co. 1, lett. b) e 76, co. 4, lett. b) D.Lgs 36/2023 per la fornitura di accessori da destinare al completamento e potenziamento della RMN destinata all'U.O.C. Radiologia del P.O. Casarano. Importo complessivo della fornitura: € 138.209,61 (euro centotrentottomiladuecentonove/ 61) - oltre IVA 22%. CIG: B1E455BA12 Ricognizione attività e ratifica procedura di acquisto. Atto immediatamente esecutivo.</t>
  </si>
  <si>
    <t>B1E455BA12</t>
  </si>
  <si>
    <t>URSA1501-2024-538</t>
  </si>
  <si>
    <t>ACCESSORI RMN</t>
  </si>
  <si>
    <t>Presa d'atto affidamento diretto ai sensi dell'art. 50 com. 1 lett. b) D. Lgs. 36/2023, mediante richiesta di preventivo su Piattaforma Empulia - registro di sistema PE 206192-24 - per la fornitura di un sistema per il potenziamento rete integrata per la diagnosi e la cura del paziente con scompenso cardiaco servizio A.D.I. e ambulatori cardiologici del poliambulatorio del DSS Maglie. Importo a base d'asta € 65.000,00 oltre IVA come per legge. CIG B27AAC08A1</t>
  </si>
  <si>
    <t>PREDICT SPA</t>
  </si>
  <si>
    <t>B27AAC08A1</t>
  </si>
  <si>
    <t>Scheda Progetto 01012 Eredità Carrapa</t>
  </si>
  <si>
    <t>URSA1501-2024-539</t>
  </si>
  <si>
    <t>SISTEMA PER LO SCOMPENSO CARDIACO</t>
  </si>
  <si>
    <t>Presa d'atto affidamento diretto ai sensi dell'art. 50, comma 1, lett. b) del D.Lgs 36/2023, mediante richiesta di preventivo sul portale EmPULIA per la fornitura di pinze per coagulazione bipolari da destinare al Blocco Operatorio Polo Centrale - DEA del P.O. "V. Fazzi" di Lecce - Importo presunto a basa d'asta € 25.000,00 (venticinquemila/00) oltre Iva - CIG B18196AAFE - Atto immediatamente esecutivo.</t>
  </si>
  <si>
    <t>F.R.L. MEDICAL SERVICE Srl</t>
  </si>
  <si>
    <t>B18196AAFE</t>
  </si>
  <si>
    <t>URSA1501-2024-484</t>
  </si>
  <si>
    <t>Revoca in autotutela della Determinazione Dirigenziale n. 3055 del 25/06/2024, rettifica per errato fabbisogno e relativi importi posti a base d'asta e contestuale nuova determina a contrarre della Procedura di gara aperta ex art. 71 del D. Lgs. 36/2023, per la conclusione di un accordo quadro ex art. 59 D.Lgs. 36/2023 per la fornitura di dispositivi per incontinenza urinaria e fecale, di cui al D.P.C.M. 12.01.2017, con servizio di distribuzione domiciliare occorrenti alla ASL Le, suddivisa in n. 48 lotti, per anni 3 anni con opzione di proroga di ulteriori 12 mesi ex art. 120 comma 10 D.Lgs. 36/2023. Importo complessivo presunto a base d'asta: € 16.202.446,92 (sedicimilioniduecentoduemilaquattrocentoquarantasei/92) oltre IVA come per legge. Atto immediatamente esecutivo.</t>
  </si>
  <si>
    <t>Revoca det. 3055 del 25/06/2024 e nuova indizione</t>
  </si>
  <si>
    <t>Procedura aperta, ai sensi dell'art. 71 del D.Lgs. n. 36/2023, svolta in modalità telematica su piattaforma EMPULIA, per la fornitura in regime di somministrazione del principio attivo Iomeprolo, vari dosaggi, e dei principi attivi Iopamidolo e bario solfato nelle more di un'eventuale aggiudicazione regionale. Importo complessivo presunto a base d'asta € 381.555,12 (trecentottantunomilacinquecentocinquantacinque/12) esclusa IVA / € 419.710.63 (quattrocentodiciannovesettecentodieci/63) IVA 10% inclusa. Determina di aggiudicazione. Atto immediatamente esecutivo.</t>
  </si>
  <si>
    <t>Procedura di affidamento, ai sensi dell'art. 50 comma 1, lett b), del D.lgs. n. 36/2023, per la fornitura annuale, in regime di somministrazione del farmaco unico LUMYKRAS (p.a. sotorasib) per le necessità dell'Asl LE. Impegno di spesa per 12 mesi: € 93.094,75 (euro novantatremilanovantaquattro/75) IVA esclusa - € 102.404,225 (euro centoduemilaquattrocentoquattro/225) IVA inclusa. CIG: B260BF9FA3 Determina di affidamento. Presa d'atto.</t>
  </si>
  <si>
    <t>FARMACI LUMYKRAS</t>
  </si>
  <si>
    <t>Revoca in autotutela della Determina di indizione n. 1664 del 02/04/2024 e della Gara europea a procedura aperta per l'appalto di fornitura biennale, prorogabile per un anno di terreni di coltura e materiali vari da destinarsi alle attività di procreazione medicalmente assistita (PMA) svolte presso l'U.O. di fisiopatologia della riproduzione e centro PMA del P.O. "Vito Fazzi " di Lecce, suddivisa in 16 lotti, ai sensi del combinato disposto degli artt. 71 e 108 comma 2 del D.Lgs 36/2023. Importo totale € 387.806,00 Iva escl. CUI F4008300750202400013</t>
  </si>
  <si>
    <t>Revoca det. 1664 del 02/04/2024 e nuova indizione</t>
  </si>
  <si>
    <t>Procedura negoziata senza pubblicazione di bando ai sensi dell'art. 76 com. 2 lett. b D. Lgs. 36/2023 per l'affidamento alla Ditta Khymeia srl della fornitura di un Sistema per teleriabilitazione completo di postazione di controllo e di n. 5 kit domiciliari da destinare al "Presidio Riabilitativo Distrettuale ad alta tecnologia robotica" di Maglie. Prezzo complessivo a base d'asta Euro 200.000,00 (euro duecentomilamila) oltre IVA come per legge. Atto immediatamente esecutivo.</t>
  </si>
  <si>
    <t>KYMEIA SRL</t>
  </si>
  <si>
    <t>SISTEMA PER TELERIABILITAZIONE</t>
  </si>
  <si>
    <t>Presa d'atto affidamento diretto ai sensi dell'art.50 comma 1, lett b) del D.Lgs 36/2023, mediante Piattaforma Empulia - registro di sistema PE012633-24 - per la fornitura in regime di somministrazione biennale di n. 60 aghi per infusione intraossea Arrow EZ-IO con Prolunga e Stabilizzatore da destinare al Servizio Emergenza Urgenza Sanitaria (SEUS) dell'ASL LECCE - Ditta TELEFLEX MEDICAL SRL - Importo € 5.700,00 (cinquemilasettecento/00) oltre Iva - CIG B274CE65C0 - Atto immediatamente esecutivo.</t>
  </si>
  <si>
    <t>TELEFLEX MEDICAL SRL</t>
  </si>
  <si>
    <t>B274CE65C0</t>
  </si>
  <si>
    <t>Affidamento diretto ex art. 50 comma 1 lett. b) D.Lgs. 36/2023 per l'affidamento della fornitura di cateteri intermittenti idrofilici, pronti all'uso e compatti (varie misure) per la durata di mesi 6. Aggiudicazione definitiva a seguito di richiesta di preventivo tramite piattaforma Empulia in favore della ditta CONVATEC ITALIA S.r.l. Importo complessivo: € 23.040,00 (ventitremilaquaranta/00) oltre IVA come per legge. Atto immediatamente esecutivo. CIG: B27EC223</t>
  </si>
  <si>
    <t xml:space="preserve">CONVATEC ITALIA S.r.l. </t>
  </si>
  <si>
    <t>B27EC223</t>
  </si>
  <si>
    <t>Trattativa diretta sulla piattaforma www.acquistinretepa.it ai sensi dell'art. 50 comma 1, lett. b) del D. Lgs. 36/2023 per la fornitura urgente di attrezzature, dispositivi e materiale di consumo, necessari all'espletamento dell'attività di formazione degli operatori sanitari, da destinare al Centro di Formazione Aziendale SEUS 118 . Importo complessivo presunto a base d'asta € 80.000,00 - oltre IVA. Determina a contrarre Atto immediatamente esecutivo.</t>
  </si>
  <si>
    <t>Laerdal Medica AS</t>
  </si>
  <si>
    <t>scheda progetto n. 00577/2013 – “ G/C Somme residue PRG.FORMAZIONE”</t>
  </si>
  <si>
    <t>Presa d'atto affidamento diretto ai sensi dell'art.50, comma 1, lett b) del D.Lgs 36/2023, mediante Piattaforma Empulia - registro di sistema PE137730-2024 - per la fornitura ed installazione di dispositivi per messa in sicurezza nell'ambito della Scheda Progetto n. 26 "Interventi urgenti a garantire le misure minime di sicurezza ed interventi di manutenzione straordinaria del P.O. di Copertino - ex art. 20 L. 68/88 delibera DGR n. 520 del 24 aprile 2007 - Accordo di Programma di Stralcio 2007" - Ditta VESTA COSTRUZIONI s.r.l. - Importo € 86.850,00 (ottantaseimilaottocentocinquanta/00), di cui Euro 3.150,00 (tremilacentocinquanta) per oneri di sicurezze ed Euro 22.500,00 (ventiduemilacinquecento/00) per costi di manodopera, oltre Iva come per legge - Atto immediatamente esecutivo.</t>
  </si>
  <si>
    <t>VESTA COSTRUZIONI s.r.l.</t>
  </si>
  <si>
    <t>B1DC6BFED6</t>
  </si>
  <si>
    <t>SCHEDA PROGETTO N. 26 EX ART. 20 L. 68/88</t>
  </si>
  <si>
    <t>URSA0205-2024-26</t>
  </si>
  <si>
    <t>Presa d'atto affidamento diretto ai sensi dell'art.50, comma 1, lett b) del D.Lgs 36/2023, mediante Piattaforma Empulia - registro di sistema PE 132082-24 - per la fornitura in noleggio per la durata di anni tre di n.1 affrancatrice postale da destinare al D.S.S. di Martano - ASL LE.- Ditta FP ITALIANA AUDION S.R.L. - Importo € 1.800,00 (milleottocento/00) oltre Iva - Atto immediatamente esecutivo.</t>
  </si>
  <si>
    <t xml:space="preserve">ITALIANA AUDION S.R.L. </t>
  </si>
  <si>
    <t>Presa d'atto affidamento diretto ai sensi dell'art.50, comma 1, lett b) del D.Lgs 36/2023, mediante Piattaforma Empulia per la fornitura urgente di n 1 strumentario e materiale impiantabile protesi di ginocchio da destinare all'U.O. Ortopedia e Traumatologia dell'Ospedale di Casarano dell'ASL LE - Ditta PERMEDICA SPA - Importo € 4.929,20 (quattromilanovecentoventinove/20) oltre Iva - CIG: B1D65647BC - Atto immediatamente esecutivo.</t>
  </si>
  <si>
    <t>PERMEDICA SPA</t>
  </si>
  <si>
    <t>B1D65647BC</t>
  </si>
  <si>
    <t>Fornitura Segnaletica " Progetto Hosptality" - Ditta Timbrografica - U.O.C. Ematologia P.O."V.Fazzi" € 4.850,00 compresa IVA (quattromilaottocentocinquanta/00) - CIG B1CE5D64CE Atto immediatamente esecutivo</t>
  </si>
  <si>
    <t>Ditta Timbrografica</t>
  </si>
  <si>
    <t>B1CE5D64CE</t>
  </si>
  <si>
    <t>ALTRI ACQUISTI DI BENI NON SANITARI</t>
  </si>
  <si>
    <t>Piano Nazionale di Ripresa e Resilienza (PNRR) Missione M6 - Componente M6C2 -6 - Investimento 1.1.2 - Ammodernamento del parco tecnologico e digitale ospedaliero . Adesione all'AQ Ecotomografi 2 - PNRR, stipulato tra Consip SpA ed Esaote SpA per la fornitura di ulteriori accessori per ecotomografi multidisciplinari di marca Esaote SpA - Lotto 1, sub. lotto 1.a da destinare ai: P.O. Gallipoli - U.O.C. Radiologia - CUP: F49I22000010001 P.O. Casarano - U.O.C. Nefrologia e Dialisi - CUP: F79I22000020001 P.O. Scorrano - U.O.C. Pediatria - CUP: F19I22000020001 P.O. Galatina - U.O.C. Pediatria - CUP: F29I22000020001 P.O. Vito Fazzi - U.O.C. Urologia - CUP: F89I22000050001 CIG: 953473690D Importo complessivo delle forniture: € 47482,00 (euro quarantasettemilaquattrocentottantadue/00) oltre IVA 5% / € 49856,10 ( euro quarantanovemilaottocentocinquantasei/10) IVA 5% IVA compresa - Liquidazione fatture Atto immediatamente esecutivo.</t>
  </si>
  <si>
    <t>Affidamenti diretti ex art 50 comma 1 lett. b) D. Lgs. 36/2023 mediante Trattative Dirette svolte in modalità telematica sulla piattaforma www.acquistinretepa.it agli OO.EE. ABBOTT MEDICAL ITALIA Srl e MEDTRONIC ITALIA SpA per la fornitura di dispositivi impiantabili intracardiaci e relativi accessori. MEDTRONIC ITALIA SpA: Importo presunto della fornitura € 65.500,00 (sessantacinquemilacinquecento euro) IVA 4% esclusa. ABBOTT MEDICAL ITALIA Srl: Importo presunto della fornitura € 43.500,00 (quarantatremilacinquecento euro) oltre IVA 4%. Determina a contrarre. Atto immediatamente esecutivo.</t>
  </si>
  <si>
    <t>ABBOTT MEDICAL ITALIA Srl e MEDTRONIC ITALIA SpA</t>
  </si>
  <si>
    <t xml:space="preserve">DISPOSITIVI IMPIANTABILI </t>
  </si>
  <si>
    <t>Affidamento Diretto ex art. 50 c.1 lett. a) del D. Lgs. n° 36/2023 per l'esecuzione dei lavori di installazione di tracker su automezzi di soccorso del S.E.U.S. 118. L'importo complessivo presunto ammonta a € 2.000,00 oltre iva. CIG: B05B3E3E36.</t>
  </si>
  <si>
    <t>MC MOTORS SRL</t>
  </si>
  <si>
    <t>B05B3E3E36</t>
  </si>
  <si>
    <t>MANUTENZIONE AUTOMEZZI</t>
  </si>
  <si>
    <t>Presa d'atto affidamento diretto ai sensi dell'art.50, comma 1, lett. b) del D.Lgs 36/2023, per la fornitura di strumentario per ambulatorio piede diabetico necessaria all'U.O. Endocrinologia del P.O. "V. Fazzi" di Lecce - Ditta B.BRAUN MILANO S.p.A. - Importo € 1.743,25 (millesettecentoquarantatre/25) compresa Iva - CIG: B0FD03621F - Atto immediatamente esecutivo.</t>
  </si>
  <si>
    <t>B. BRAUN MILANO S.p.A.</t>
  </si>
  <si>
    <t>B0FD03621F</t>
  </si>
  <si>
    <t>SCHEDA PROGETTO 00471/2011</t>
  </si>
  <si>
    <t>URSA1501-2024-365</t>
  </si>
  <si>
    <t>Fornitura Cartellonistica varia P.O. V. Fazzi, Polo Oncologico e DEA , ai sensi dell'art. 50 comma 1 lett. b) del D.lgs.36/2023 ,- Ditta Grafiche Thermo Style - UU.OO. Diverse € 4.913,44 oltre iva- (quattromilanovecentotredici/44) -CIG B18291AD19 Atto immediatamente esecutivo</t>
  </si>
  <si>
    <t>Grafiche Thermo Style</t>
  </si>
  <si>
    <t>B18291AD19</t>
  </si>
  <si>
    <t>8 / Gara</t>
  </si>
  <si>
    <t>Avviso di Consultazione Preliminare di Mercato in merito alla fornitura di aspiratore ad ultrasuoni CUSA EXCEL ed accessori per l’U.O.C. di Chirurgia Generale P.O. “V.Fazzi” di Lecce e CUSA CLARITY ed accessori per l’U.O.C. di Neurochirurgia del P.O. “V. Fazzi” di Lecce.</t>
  </si>
  <si>
    <t>ASPIRATORE AD ULTRASUONI</t>
  </si>
  <si>
    <t>Piano Nazionale di Ripresa e Resilienza (PNRR) - Missione 6 - Componente 2-sub investimento 1.1.1- Ammodernamento del parco tecnologico e digitale ospedaliero - (Digitalizzazione DEA di I e II) - Acquisizione strumentazione hardware mediante adesione all'Accordo Quadro Consip - PC Portatili, Mobile Workstation e Chromebook - Lotto 1 - Personal Computer Portatili - Fornitore Converge S.r.l.; Importo complessivo fornitura: € 109.064,00 (euro centonovemilasessantaquattro/00)IVA 22% esclusa - € 133.058,08 (centotrentatrecinquantottomila/08) IVA 22 % inclusa. P.O. GALLIPOLI - CUP: F49I22000150001 P.O. SCORRANO - CUP: F19I22000110001 P.O. LECCE - CUP: F89I22000300001 CIG: B099206469 Ricognizione attività e ratifica procedura di acquisto. - Atto immediatamente esecutivo-</t>
  </si>
  <si>
    <t>CONVERGE SRL</t>
  </si>
  <si>
    <t>B099206469</t>
  </si>
  <si>
    <t>URSA1501-2024-367
URSA1501-2024-368
URSA1501-2024-369</t>
  </si>
  <si>
    <t>Procedura aperta ai sensi dell'art. 71 del D.Lgs. n. 36/2023 per la fornitura ed installazione di due acceleratori lineari ad alta energia da destinare al P.O. Vito Fazzi - Polo Oncologico e per le opere di ristrutturazione del Reparto di Radioterapia. CUP: F89I23000420003 CIG: A02C0C04D0 Importo a base d'asta € 5.975.610,82 Nomina Commissione giudicatrice. Atto immediatamente esecutivo</t>
  </si>
  <si>
    <t>Nomina commissione</t>
  </si>
  <si>
    <t>A02C0C04D0</t>
  </si>
  <si>
    <t>Affidamento di proposte laboratoriali finalizzate alla realizzazione dell'OBIETTIVO 2 -Scheda progetto 895/2022- Area d'Intervento: Potenziamento dei servizi per il GAP con percorsi specialistici differenti negli spazi e luoghi rispetto ai Servizi per le dipendenze da sostanza. Lotto 1: Laboratori per minori segnalati dal Tribunale e dalla Procura per i Minorenni di Lecce. CIG: B0F1726A33 - Importo: 25.000,00 Euro Lotto 2: laboratori per il coinvolgimento dei pazienti affetti da DGA già in carico presso i Servizi della ASL LE. CIG: B0F1727B06 - Importo: 25.000,00 Euro Nomina Commissione giudicatrice. Atto immediatamente esecutivo</t>
  </si>
  <si>
    <t>B0F1727B06</t>
  </si>
  <si>
    <t>PR PUGLIA FESR 2021 - 2027 Azione 8.4 - Intervento Tipologia B " Potenziamento e rinnovamento delle dotazioni strumentali per le sale operatorie.</t>
  </si>
  <si>
    <t>APPROVAZ. SCHEDA TECNICA</t>
  </si>
  <si>
    <t>FONDI FESR 2021-2027</t>
  </si>
  <si>
    <t>PR PUGLIA FESR 2021 - 2027 Azione 8.4 - Intervento Tipologia B " Potenziamento e rinnovamento delle dotazioni strumentali e tecniche per le sale operatorie" - Atto immediatamente esecutivo</t>
  </si>
  <si>
    <t>Procedura aperta telematica in ambito comunitario, ai sensi dell'art. 60 del D.Lgs 50/2016 e s.m.i. per l'affidamento del servizio di gestione della sterilizzazione dei dispositivi medici e strumentario chirurgico con realizzazione e allestimento della centrale di sterilizzazione presso il Presidio Ospedaliero "Vito Fazzi" di Lecce, unitamente alla riqualificazione operativa, gestione e manutenzione della subcentrale presso il Presidio Ospedaliero "San Giuseppe Copertino". Importo complessivo presunto a base d'asta per anni 5, € 16.054.200,00 (sedicimilionicinquantaquattromiladuecento), IVA esclusa. Valore complessivo appalto € 26.481.300,00 (ventiseimilioniquattrocentoottantunotrecento). Determina di aggiudicazione.</t>
  </si>
  <si>
    <t xml:space="preserve">RTI Sterimed – Servizi Ospedalieri </t>
  </si>
  <si>
    <t>SERVIZIO DI STERILIZZAZIONE</t>
  </si>
  <si>
    <t>Indizione e contestuale aggiudicazione dell'affidamento diretto, ai sensi dell'art.50, comma 1, lett b) del D.Lgs 36/2023, per la fornitura in regime di somministrazione per un anno, per la fornitura di REAGENTI Standard M10 Arbovirus Panel alla Ditta Relab per l'importo di € 17.500,00 (diciassettemilacinquecento/00) codice CIG B1C846290F e di REAGENTI Denghe Combo Rapid Test Cassette alla ditta Beta Diagnostici 12.920,00 (dodicimilanovecentoventi/00) codice CIG B1C880DFF0, per il laboratorio di Patologia Clinica della ASL di Lecce. Atto immediatamente esecutivo.</t>
  </si>
  <si>
    <t>RELAB
BETA DIAGNOSTICI</t>
  </si>
  <si>
    <t>B1C846290F
B1C880DFF0</t>
  </si>
  <si>
    <t>17.500,00
12.920,00</t>
  </si>
  <si>
    <t>Indizione e contestuale aggiudicazione della procedura di affidamento ai sensi del art. 50, comma 1, lett. b), svolta in modalità telematica, per l'affidamento regime di somministrazione di reagenti per immunoistochimica/ibridazione in situ, necessarie per le terapie mirate oncologiche compatibili con le work-station già disponibili nella U.O.C di Anatomia Patologica del P.O. Vito Fazzi della ASL di Lecce. Prezzo complessivo pari ad € 35.600,00 (trentacinquemilaseicento/00) oltre IVA alla Ditta Roche Diagnostics S.p.A. CIG B1E7502D00</t>
  </si>
  <si>
    <t>ROCHE DIAGNOSTICS SPA</t>
  </si>
  <si>
    <t>B1E7502D00</t>
  </si>
  <si>
    <t>Presa d'atto affidamento mediante Trattativa Diretta sul Me.pa. espletata sulla piattaforma telematica www.acquistinretepa.it, ai sensi dell'art. 50, comma 1, lett. b) del D.Lgs. n. 36/2023 per il servizio di Disaster Recovery Plan per il Centro PMA del P.O. Vito Fazzi di Lecce per 26 mesi. Importo complessivo: € 18.654,00 (diciottomilaseicentocinquantaquattro/00) IVA esclusa CIG: B18E0A5402 PRESA D'ATTO Atto immediatamente esecutivo.</t>
  </si>
  <si>
    <t>CRYOLAB S.r</t>
  </si>
  <si>
    <t>B18E0A5402</t>
  </si>
  <si>
    <t>PMA SERVIZIO DI DISASTER RECOVERY PLAN</t>
  </si>
  <si>
    <t>Fornitura di materiale di consumo per defibrillatori Philips HeartStart HS1 in dotazione presso le sedi di Continuità Assistenziale del Distretto Socio Sanitario di Nardò, ai sensi dell'art. 50 co.1 lett. b) del D.Lgs n. 36/2023 e s.m.i. affidamento diretto alla ditta Elcamm s.r.l. di Modugno (BA).Importo complessivo € 1462,30 (millequattrocentosessantadue/30) esclusa IVA come per legge. CIG:B1EB7E81D6. Atto immediatamente esecutivo.</t>
  </si>
  <si>
    <t>B1EB7E81D6</t>
  </si>
  <si>
    <t>MAT. CONSUMO</t>
  </si>
  <si>
    <t>Fornitura di insegne per la macrostruttura del Distretto Socio Sanitario di Nardò, ai sensi dell'art. 50 co.1 lett. b) del D.Lgs n. 36/2023 e s.m.i. alla ditta Effe.ti di Fernando Trotta. Importo complessivo €3.960,00(Tremilanovecentosessanta/00)esclusa IVA al 22%.CIG:B1E6613A2A.Atto immediatamente esecutivo.</t>
  </si>
  <si>
    <t>Effe.ti di Fernando Trotta</t>
  </si>
  <si>
    <t>B1E6613A2A</t>
  </si>
  <si>
    <t>ALTRI ACQUISTI BENI NON SANITARI</t>
  </si>
  <si>
    <t>PR PUGLIA FESR 2021 - 2027 Azione 8.4 - Intervento Tipologia B " Potenziamento e rinnovamento delle dotazioni strumentali per le sale operatorie. Branca di Oftalmologia.</t>
  </si>
  <si>
    <t>Aggiudicazione ai sensi dell'art 76 comma 2 lett. B d.lgs 36/2023 per la fornitura, in regime di somministrazione, per la durata di un anno, del materiale di consumo dedicato per n. 3 Facoemulsificatore modello "Stellaris Elite", già in dotazione, rispettivamente, presso i PTA di Maglie, Nardò e Gagliano del Capo. Importo complessivo € 373.180,00( trecentosettantremilacentottanta/00)oltre IVA -Contestuale revoca della Determina 2483 del 24/05/24</t>
  </si>
  <si>
    <t>Aggiudicazione e revoca det. 2483</t>
  </si>
  <si>
    <t>PR PUGLIA 2021 - 2027 Azione 8.4 "Rinnovo e potenziamento delle strutture ospedaliere e sviluppo della telemedicina"-Intervento Tipologia "B" Approvazione proposte per il completamento ed il rinnovo della dotazione strumentale per la rimodernizzazione del parco apparecchiature utilizzate in ambito chirurgico per attività di endoscopia e laparoscopia.</t>
  </si>
  <si>
    <t>PR PUGLIA FESR 2021 - 2027 Azione 8.4 - Intervento Tipologia B " Potenziamento e rinnovamento delle dotazioni strumentali per le sale operatorie " - Apparecchiature per Anestesia e Rianimazione - Atto immediatamente esecutivo</t>
  </si>
  <si>
    <t>PR PUGLIA FESR 2021 - 2027 Azione 8.4 - Intervento Tipologia B "Potenziamento e rinnovamento delle dotazioni strumentali per le sale operatorie"</t>
  </si>
  <si>
    <t>Procedure di gara indette ed espletate dal Soggetto Aggregatore InnovaPuglia S.p.A. per la fornitura di prodotti farmaceutici in favore degli Enti del Servizio Sanitario Regionale - Adesione alle convenzioni attivate e rinnovi - anno 2023. Importo complessivo euro 134.394.301,78 (centotrentaquattromilionitrecentonovantaquattromilatrecentouno/78) esclusa IVA 10% - euro 147.833.731,96 (centoquarantasettemilioniottocentotrentatremilasettecentotrentuno/96) IVA 10% inclusa. Atto immediatamente esecutivo</t>
  </si>
  <si>
    <t>Adesione convenzioni fornitura prodotti farmaceutici</t>
  </si>
  <si>
    <t>Presa d'atto affidamento diretto ai sensi dell'art. 50 comma 1, lett b) del D.Lgs 36/2023, mediante Piattaforma Empulia - registro di sistema PE166916-24 - per la fornitura di una cuffia precablata con elettrodi interni per esecuzione di elettroencefalogramma da destinare all'U.O.C. di Neurologia dell'Ospedale di Casarano dell'ASL LE- Ditta Micromed S.p.A. - Importo € 464,00 (quattrocentosessantaquattro/00) oltre Iva - Atto immediatamente esecutivo.</t>
  </si>
  <si>
    <t>Micromed spa</t>
  </si>
  <si>
    <t>PR PUGLIA FESR 2021 - 2027 Azione 8.4 - Intervento Tipologia B " Potenziamento e rinnovamento delle dotazioni strumentali per le sale operatorie. Branca di Oftalmologia. Determina n. 2748 del 10/06/2024. Errata-corrige. Atto immediatamente esecutivo.</t>
  </si>
  <si>
    <t>Procedura di gara aperta ex art. 71 del D. Lgs. 36/2023, per la conclusione di un accordo quadro ex art. 59 D.Lgs. 36/2023 per la fornitura di dispositivi per incontinenza urinaria e fecale, di cui al D.P.C.M. 12.01.2017, con servizio di distribuzione domiciliare occorrenti alla ASL Le, suddivisa in n. 48 lotti, per anni 3 anni con opzione di proroga di ulteriori 12 mesi ex art. 120 comma 10 D.Lgs. 36/2023. Importo complessivo presunto a base d'asta: € 15.063.856,45 (quindicimilionisessantatremilaottocentocinquantasei,45) oltre IVA come per legge; Determina a contrarre. Atto immediatamente esecutivo.</t>
  </si>
  <si>
    <t>DISPOSITIVI MEDICI X INCONTINENZA</t>
  </si>
  <si>
    <t>Liquidazione premio assicurativo polizza RCT/O (dalle ore 24.00 del 25/04/2024 alle ore 24.00 del 25/10/2024). Importo complessivo € 5.732.650,00. (cinquemilionisettecentotrentadueseicentocinquanta/00) imposte comprese. Atto immediatamente esecutivo.</t>
  </si>
  <si>
    <t>Oggetto: Affidamento alla ditta Philips, ai sensi dell'art 50 comma 1 lett. B d.lgs 36/2023 per la fornitura del pacchetto Software Pediatric Cardiology e Sonda Settoriale Pediatrica S9-2 per Ecografo Philips Equip Elitè, da destinare all'U.O.C. di Neonatologia del P.O. Vito Fazzi di Lecce. Importo complessivo della fornitura €17.900.00 oltre iva. Cig ZF63DB5D75</t>
  </si>
  <si>
    <t>Philips Spa</t>
  </si>
  <si>
    <t>ZF63DB5D75</t>
  </si>
  <si>
    <t>URSA1501-2024-523</t>
  </si>
  <si>
    <t>SOFTWARE E SONDA PEDIATRICA</t>
  </si>
  <si>
    <t>Affidamento diretto ai sensi dell'art. 50 comma 1 lett b) del D.lgs. 36/2023 della fornitura annuale urgente, in regime di somministrazione, di BAQSIMI 1 FL POLVERE NASALE 3 MG, corrispondente alla quota di 18.000 euro assegnata alla ASL di Lecce per l'erogazione rimborsata del suddetto farmaco tramite la dotazione finanziaria prevista dalla Regione Puglia ai sensi e per gli effetti dell'art. 38, L.R. n. 32/2023. Importo affidamento: Euro 18.000,00 = iva inclusa (diciottomila/00). Revoca Determina a contrarre n. 2279 del 10.05.2024</t>
  </si>
  <si>
    <t>Revoca det. 2279 del 10.05.2024</t>
  </si>
  <si>
    <t>Presa d'atto affidamento diretto ai sensi dell'art.50, comma 1, lett b) del D.Lgs 36/2023, mediante Piattaforma Empulia - Registro di Sistema PE117826-24 - per la fornitura di n. 16 Kit Multiplex in Real time PCR per diagnosi SEPSI e Infezioni respiratorie in tempi immediati senza attesa per coltura e della fornitura in modalità di service della strumentazione e di tutti i consumabili necessari all'utilizzo del Kit da destinare ai Laboratori di Patologia Clinica e Microbiologia del P.O. "V.Fazzi" di Lecce e dell'Ospedale di Galatina dell'ASL LE - Ditta Nurex S.r.l. - Importo € 132.480,00 (centotrentaduemilaquattrocentottanta/00) oltre Iva - CIG: B20121D4CC - Atto immediatamente esecutivo.</t>
  </si>
  <si>
    <t>NUREX SRL</t>
  </si>
  <si>
    <t>B20121D4CC</t>
  </si>
  <si>
    <t>Indizione procedura negoziata mediante Trattativa Diretta di Acquisto sul Me.Pa., ai sensi dell'art. 50 co. 1 lett. b) del D.Lgs. 36/2023 per la fornitura di n. 50 fibre per radiofrequenza patologia infiammatoria faccette articolari, da destinare all'U.O.C. Neuroradiologia ed Interventistica del P.O. Vito Fazzi. Importo presunto della fornitura: € 17.000,00 (euro diciasettemila/00) - IVA 22% esclusa. - Atto immediatamente esecutivo-</t>
  </si>
  <si>
    <t>Affidamento Trattativa Diretta sul MEPA ai sensi dell'art. 50, comma 1, lett. b) del D.Lgs. n. 36/2023 della fornitura per anni 3 di additivo AdBlue necessario per gli automezzi di proprietà della ASL LE. L' importo a base d'asta complessivo presunto ammonta ad € 9.900,00 oltre IVA come per legge. CIG: Z133D76F1A Atto Immediatamente Esecutivo.</t>
  </si>
  <si>
    <t>Società Chimica Mediterranea s.r.l.</t>
  </si>
  <si>
    <t>Z133D76F1A</t>
  </si>
  <si>
    <t>MANUT. AUTOMEZZI</t>
  </si>
  <si>
    <t>Presa d'atto affidamento diretto, ai sensi dell'art. 50 comma 1, lett b) del D.lgs. n. 36/2023, per la fornitura, in regime di somministrazione, di varie specialità farmaceutiche (ARIANNA, TAMIFLU, VAXCHORA) e della materia prima D GALATTOSIO, occorrente all'ASL LE. CIG: B030B12A62 CIG: B07BC7DB66 CIG: B097BBBED5 CIG: B0ECEF78D9 Impegno di spesa: € 6.373,81 (euro seimilatrecentosettantatre/81) esclusa IVA - € 7.126,03 (euro settemilacentoventisei/03) IVA inclusa, di cui € 5.958,49 (euro cinquemilanovecentocinquantotto/49) IVA 10% inclusa ed € 1.167,54 (euro millecentosessantasette/54) IVA 22% inclusa. Atto immediatamente esecutivo.</t>
  </si>
  <si>
    <t>B030B12A62 B07BC7DB66 B097BBBED5 B0ECEF78D9</t>
  </si>
  <si>
    <t>Rinegoziazione dei prezzi stabiliti nella Convenzione n.0000608 AS_11_ROCHE S.P.A. - stipulata in esito alla gara n. 7838883 indetta dal Soggetto Aggregatore regionale InnovaPuglia S.p.A. - per la fornitura del farmaco ROACTEMRA(R), nei diversi dosaggi e formulazioni - Determinazioni - Atto immediatamente esecutivo.</t>
  </si>
  <si>
    <t>Rimnegoziazione prezzi</t>
  </si>
  <si>
    <t>ROCHE SPA</t>
  </si>
  <si>
    <t>Presa d'atto affidamento diretto ai sensi dell'art.50, comma 1, lett b) del D.Lgs 36/2023, mediante Piattaforma Empulia - PE156946-24 - per la fornitura di una strumentazione POCT per la determinazione qualitativa con metodiche di immunofluorescenza dell'antigene specifico di Clostridioides difficile test GDH e tossine (A/B) in campioni fecali, Campylobacter jejuni in campioni fecali, Legionella pneumophila nelle urine, Streptococcus pneumoniae nelle urine e nel CSF (liquido cerebrospinale), Streptococcus pyogenes gruppo A nei tamponi orofaringei da destinare ai PP.OO. Lecce, Scorrano, Gallipoli, Casarano, Copertino e DSS Lecce - Importo € 87.975,00 (ottantasettemilanovecentosettantacinque/00) oltre Iva - Atto immediatamente esecutivo.</t>
  </si>
  <si>
    <t>materiali diagnostici</t>
  </si>
  <si>
    <t>Presa d'atto affidamento diretto ai sensi dell'art.50, comma 1, lett b) del D.Lgs 36/2023, mediante Piattaforma Empulia - registro di sistema PE135008-24 - per la fornitura in regime di somministrazione triennale di n. 18 cfz da 1000 pz di Pungitubo per sacche sangue da destinare alla Sezione Immuno Trasfusionale dell'Ospedale di Galatina. dell'ASL LE - Ditta ASTRA FORMEDIC S.R.L. - Importo € 2.466,00 (duemilaquattrocentosessantasei/00) oltre Iva - CIG: B20C47D7EB - Atto immediatamente esecutivo.</t>
  </si>
  <si>
    <t>ASTRA FORMEDIC S.R.L.</t>
  </si>
  <si>
    <t>B20C47D7EB</t>
  </si>
  <si>
    <t>Presa d'atto affidamento diretto ai sensi dell'art.50, comma 1, lett b) del D.Lgs 36/2023, mediante Piattaforma Empulia - registro di sistema PE134995-24 - per la fornitura, in regime di somministrazione quadriennale, di trappole per polipi a 4 camere, da destinare alla U.O.C. di Gastrorenterologia del PO di Scorrano e alla U.O.C. di Chirurgia- servizio di Endoscopia del P.O. di Gallipoli - ASL LE. - Ditta OLYMPUS ITALIA SRL - Importo € 20.944,00 (ventimilanovecentoquarantaquattro/00) oltre Iva - Atto immediatamente esecutivo.</t>
  </si>
  <si>
    <t>DISPOSITIVI PLURIUSO?</t>
  </si>
  <si>
    <t>PIANO NAZIONALE INVESTIMENTI COMPLEMENTARI - INVESTIMENTO 1.1 "SALUTE, AMBIENTE, BIODIVERSITÀ E CLIMA". AFFIDAMENTO FORNITURA DI STRUMENTAZIONE DA LABORATORIO CON KIT DI REAGENTI PER IL DIPARTIMENTO DI PREVENZIONE - € 4.122,00= OLTRE IVA -CUP: I83C22000640005.-</t>
  </si>
  <si>
    <t>HANNA INSTRUMENTS ITALIA SRL</t>
  </si>
  <si>
    <t>A05DD88B20</t>
  </si>
  <si>
    <t>PIANO NAZIONALE INVESTIM. COMPL.</t>
  </si>
  <si>
    <t>URSA1501-2024-596</t>
  </si>
  <si>
    <t>PIANO NAZIONALE INVESTIMENTI COMPLEMENTARI - INVESTIMENTO 1.1 "SALUTE, AMBIENTE, BIODIVERSITÀ E CLIMA". AFFIDAMENTO FORNITURA ATTREZZATURE PER ALLESTIMENTO IMBARCAZIONE CYCLASES 39 GIA' ASSEGNATA DA AUTORITA' GIUDIZIARIA PER IL DIPARTIMENTO DI PREVENZIONE - € 28.408,18= OLTRE IVA -CUP: I83C22000640005</t>
  </si>
  <si>
    <t>VALERIA MONTEFUSCO SRL</t>
  </si>
  <si>
    <t>A05DD3EE0E</t>
  </si>
  <si>
    <t>URSA1501-2024-595</t>
  </si>
  <si>
    <t>PIANO NAZIONALE INVESTIMENTI COMPLEMENTARI - INVESTIMENTO 1.1 "SALUTE, AMBIENTE, BIODIVERSITÀ E CLIMA". AFFIDAMENTO FORNITURA DI N. 2 - PICK-UP EVO CROSS4 136 CV DIESEL PER IL DIPARTIMENTO DI PREVENZIONE - € 67.193,45= OLTRE IVA -CUP: I83C22000640005</t>
  </si>
  <si>
    <t>BONSEGNA SRL</t>
  </si>
  <si>
    <t>A05DD49724</t>
  </si>
  <si>
    <t>URSA1501-2024-589</t>
  </si>
  <si>
    <t>PIANO NAZIONALE INVESTIMENTI COMPLEMENTARI - INVESTIMENTO 1.1 "SALUTE, AMBIENTE, BIODIVERSITÀ E CLIMA". AFFIDAMENTO FORNITURA DI DRONE MAVIC 3T CON ACCESSORI E DRONE MATRICE 350 RTK CON ACCESSORI PER IL DIPARTIMENTO DI PREVENZIONE - € 64.673,28 (sessantaquattromilaseicentosettantatre/ventotto) = IVA COMPRESA -CUP: I83C22000640005</t>
  </si>
  <si>
    <t>AERIAL CLICK - MASSARI SRLS</t>
  </si>
  <si>
    <t>A05DD99928</t>
  </si>
  <si>
    <t>URSA1501-2024-594</t>
  </si>
  <si>
    <t>PIANO NAZIONALE INVESTIMENTI COMPLEMENTARI - INVESTIMENTO 1.1 "SALUTE, AMBIENTE, BIODIVERSITÀ E CLIMA". AFFIDAMENTO FORNITURA DI ATTREZZATURE VARIE UFFICIO PER IL DIPARTIMENTO DI PREVENZIONE - € 9.850= OLTRE IVA -CUP: I83C22000640005-</t>
  </si>
  <si>
    <t>ARREDO UFFICIO E MEDICALE SRL</t>
  </si>
  <si>
    <t>A05DD9ED47</t>
  </si>
  <si>
    <t>URSA1501-2024-590</t>
  </si>
  <si>
    <t>PIANO NAZIONALE INVESTIMENTI COMPLEMENTARI - INVESTIMENTO 1.1 "SALUTE, AMBIENTE, BIODIVERSITÀ E CLIMA". AFFIDAMENTO FORNITURA DI SOFTWARE PER IL DIPARTIMENTO DI PREVENZIONE - € 3.480,34= OLTRE IVA -CUP: I83C22000640005.-</t>
  </si>
  <si>
    <t>TSTAT S.R.L.</t>
  </si>
  <si>
    <t>A05DD91290</t>
  </si>
  <si>
    <t>URSA1501-2024-598</t>
  </si>
  <si>
    <t>Piano Nazionale investimenti complementari - investimento 1.1 " Salute, ambiente, biodiversità e clima "- affidamento fornitura di strumentazione per il dipartimento di prevenzione. - € 87.426,00= (ottantasettemilaquattrocentoventisei/00) oltre IVA -FARMALAB Srl-CUP: I83C22000640005.-</t>
  </si>
  <si>
    <t>FARMALAB SRL</t>
  </si>
  <si>
    <t>Contratto di locazione passiva ad uso non abitativo" Rep. n. 64 del 26.06.2023. Liquidazione canone di locazione 3°semestre ( periodo 01.07.2024 - 01.01.2025) importo complessivo: Euro 4.200,00 ( quattromila duecento,00) Atto immediatamente esecutivo</t>
  </si>
  <si>
    <t>Liquidazione canone</t>
  </si>
  <si>
    <t>Presa d'atto affidamento diretto ai sensi dell'art. 50 comma 1, lett b) del D.Lgs 36/2023, mediante Piattaforma Empulia - registro di sistema PE177239-24 - per la fornitura somministrazione triennale di n. 540 test per la misurazione di emoglobina glicosilata (n. 180 test/anno), di n. 6 Control Kit e di n. 800 etichette per stampante da destinare al Day Service di Endocrinologia e Diabetologia Pediatrica di Casarano - Ditta Abbott Rapid Diagnostics srl - Importo € 3.449,40 (tremilaquattrocentoquarantanove/40) oltre Iva - Atto immediatamente esecutivo</t>
  </si>
  <si>
    <t xml:space="preserve">Abbott Rapid Diagnostics srl </t>
  </si>
  <si>
    <t>Presa d'atto affidamento diretto ai sensi dell'art.50, comma 1, lett b) del D.Lgs 36/2023, mediante Piattaforma Empulia - Registro di Sistema PE170783-24 - per la fornitura di n. 11 cassette radiografiche PQ formato 35 cm x 43cm e di n. 13 cassette radiografiche PQ formato 24 cm x 30 cm da destinare alle UU.OO. di Radiologia dell'Ospedale di Gallipoli, Scorrano, Copertino, Casarano dell'ASL LE - Ditta Carestream Health Italia S.r.l. - Importo € 19.864,00 (dicianovemilaottocentosessantaquattro/00) oltre Iva - Atto immediatamente esecutivo.</t>
  </si>
  <si>
    <t>Carestream Health Italia S.r.l.</t>
  </si>
  <si>
    <t>9 / Gara</t>
  </si>
  <si>
    <t>Procedura aperta telematica ai sensi degli artt. 25 e 71 del D.Lgs 36/2023, per l’affidamento del servizio di manutenzione ed assistenza tecnica ordinaria, straordinaria ed evolutiva, in regime di full risk, delle apparecchiature di marca GE Medical System Italia spa in uso presso varie strutture dell'Asl Lecce per la durata n. 3 anni.</t>
  </si>
  <si>
    <t>Ge Medical System Italia Spa</t>
  </si>
  <si>
    <t>10 / Gara</t>
  </si>
  <si>
    <t>Procedura aperta telematica svolta in modalità telematica su piattaforma EmPulia per la fornitura in service di sistemi e dispositivi per il trattamento del dolore e relativo materiale di consumo per le esigenze dell'Ambulatorio di Terapia Antalgica dell'ASL di Lecce, suddivisa in n. 2 lotti: LOTTO 1 "Service di un sistema a radiofrequenza raffreddata per le necessità della U.OC. Anestesia e Rianimazione- Terapia Antalgica comprensivo di tutto il materiale necessario per l'esecuzione delle procedure". LOTTO 2 "Service di un sistema per il trattamento del dolore cronico periferico (PENS) per le necessità della U.O.C. Anestesia e rianimazione- Terapia Antalgica comprensivo di tutto il materiale necessario per l'esecuzione delle procedure"</t>
  </si>
  <si>
    <t>SERVICE SISTEMA RADIOFREQUENZA E SISTEMA TRATTAMENTO DOLORE PERIFERICO + MAT. CONSUMO</t>
  </si>
  <si>
    <t>Presa d'atto affidamento diretto, senza negoziazione, ai sensi dell'art.50, comma 1, lett b) del D.Lgs 36/2023, mediante Empulia - Registro di Sistema: FE007882 - PE085520-24 - per la fornitura di n. 1 capilloroscopio da destinare alla U.O.C. Medicina del P.O. di Copertino della ASL LE - Ditta VWR international srl - Importo € 646,10 (seicentoquarantasei/10) Iva esclusa - CIG: B1155E4506 - Atto immediatamente esecutivo.</t>
  </si>
  <si>
    <t>VWR international srl</t>
  </si>
  <si>
    <t>B1155E4506</t>
  </si>
  <si>
    <t>URSA0205-2024-40</t>
  </si>
  <si>
    <t>CAPILLAROSCOPIO</t>
  </si>
  <si>
    <t>Presa d'atto affidamento diretto ai sensi dell'art.50, comma 1, lett b) del D.Lgs 36/2023, mediante ordine acquisto MEPA di Consip - numero procedura 684527 - id ordine 7923242 del 13/06/2024 - per la fornitura di n. 1 frigo per farmaci con porta vetro da destinare alla U.O. Patologia Clinica del PO di Gallipoli della ASL LECCE- Ditta JOINTLAB S.R.L. - Importo € 5.788,00 (cinquemilasettecentottantotto/00) Iva esclusa - CIG: B215E778AE - Atto immediatamente esecutivo.</t>
  </si>
  <si>
    <t>JOINTLAB S.R.L.</t>
  </si>
  <si>
    <t>B215E778AE</t>
  </si>
  <si>
    <t>URSA0203-2024-123</t>
  </si>
  <si>
    <t>FRIGO FARMACI</t>
  </si>
  <si>
    <t>Presa d'atto affidamento diretto ai sensi dell'art. 50 com. 1 lett. b) D. Lgs. 36/2023, mediante richiesta di preventivo su Piattaforma Empulia - registro di sistema PE153981-24 - per la fornitura di valvole cardiache occorrenti alla U.O.C. Cardiochirurgia P.O. Vito Fazzi di Lecce. Importo complessivo presunto a base d'asta € 139.000,00 (centotrentanovemila/00) oltre IVA come per legge. CIG B21690F6B2</t>
  </si>
  <si>
    <t>Edwards Lifesciences Italia srl</t>
  </si>
  <si>
    <t>B21690F6B2</t>
  </si>
  <si>
    <t>DISPOSITIVI IMPIANTABILI ATTIVI</t>
  </si>
  <si>
    <t>Affidamento diretto la fornitura in questione, ai sensi dell'art. 76 punto 4 lett. b) del D. Lgs 36/23 per "Pubblicazione Registro Tumori in Provincia di Lecce" (RTLE) Affidamento alla Ditta RASHID S.r.l. Spesa Complessiva € 5.900,00 (cinquemilanovencento/00) oltre IVA da imputare alle seguenti schede progetto: - scheda progetto n°837 - scheda progetto n°920 CIG: ZD53A3146B Atto immediatamente esecutivo</t>
  </si>
  <si>
    <t>RASHID s.r.l</t>
  </si>
  <si>
    <t>ZD53A3146B</t>
  </si>
  <si>
    <t>scheda progetto n°837 - scheda progetto n°920</t>
  </si>
  <si>
    <t>SERVIZIO DI CONSULENZA</t>
  </si>
  <si>
    <t>Presa d'atto affidamento diretto ai sensi dell'art. 50 comma 1, lett b) del D.Lgs 36/2023, mediante Piattaforma Empulia - registro di sistema PE184680-24 - per la fornitura n. 2 sistemi per neuromodulazione sacrale per trattamento di vescica ipocontrattile da destinare all'U.O.C. di Urologia del P.O. "Vito Fazzi" di Lecce - ASL Lecce - alla Ditta Medtronic Italia S.p.A. - Importo € 30.000,00 (trentamila/00) oltre Iva - Atto immediatamente esecutivo.</t>
  </si>
  <si>
    <t>Medtronic Italia S.p.A.</t>
  </si>
  <si>
    <t>Presa d'atto affidamento diretto ai sensi dell'art.50, comma 1, lett b) del D.Lgs 36/2023, mediante richiesta preventivo Piattaforma Empulia - registro di sistema PE154310-24 - per la fornitura TRIENNALE di: n. 18 Coppie Elettrodo Pediatrico G3 Ref 9730, n. 18 Coppie Elettrodo Adulto Ref 9131, n. 6 Cfz da 12 coppie Elettrodo Stat-Padz II Ref 8900-0802-01; n. 42 Coppie Elettrodi Pedi-Padz II Ref 8900-0810-01 da destinare al P.O.di Gallipoli e all'Ospedale di Galatina - ASL LECCE - Ditta ZOLL Medical Italia Srl. - Importo € 10.582,20 (diecimilacinquecentottantadue/20) oltre Iva - CIG: B22C15F96C - Atto immediatamente esecutivo.</t>
  </si>
  <si>
    <t>ZOLL Medical Italia Srl.</t>
  </si>
  <si>
    <t>B22C15F96C</t>
  </si>
  <si>
    <t>Revoca in autotutela della Determinazione Dirigenziale n. 2761 del 11/06/2024 e contestuale nuova determina a contrarre. Procedura di gara aperta ex art. 71 del D. Lgs. 36/2023, per la conclusione di un accordo quadro ex art. 59 D.Lgs. 36/2023 per la fornitura di dispositivi per incontinenza urinaria e fecale, di cui al D.P.C.M. 12.01.2017, con servizio di distribuzione domiciliare occorrenti alla ASL Le, suddivisa in n. 48 lotti, per anni 3 anni con opzione di proroga di ulteriori 12 mesi ex art. 120 comma 10 D.Lgs. 36/2023. Importo complessivo presunto a base d'asta: € 15.063.856,45 (quindicimilionisessantatremilaottocentocinquantasei,45) oltre IVA come per legge. Atto immediatamente esecutivo.</t>
  </si>
  <si>
    <t>Revoca det. 2761 del 11.06.2024</t>
  </si>
  <si>
    <t>Piano Nazionale investimenti complementari - investimento 1.1 " Salute, ambiente, biodiversità e clima "- affidamento fornitura di strumentazione per il dipartimento di prevenzione. Rettifica importo determina n. 2915 del 17/06/2024- Importo di affidamento di € 139.864,00= (centotrenatanovemilaottocentosessantaquattro/00) oltre IVA -FARMALAB Srl-CUP: I83C22000640005.-</t>
  </si>
  <si>
    <t>Rettifica importo det. 2915 del 17.06.2024</t>
  </si>
  <si>
    <t>FARMALAB Srl</t>
  </si>
  <si>
    <t>A05DD6B334</t>
  </si>
  <si>
    <t>URSA1501-2024-615</t>
  </si>
  <si>
    <t>Contratto ponte nelle more della disponibilità di apposita convenzione centralizzata, mediante affidamento diretto, ai sensi dell'art. 50 comma 1 lett. b) del D.lgs. n. 36/2023, per la fornitura, in regime di somministrazione, per la durata di mesi 3 (tre), del farmaco oncologico innovativo ENHERTU (P.A. Trastuzumab Deruxtecan - ATC L01FD04 , AIC 049328014), occorrenti all'Asl LE, con condizione risolutiva al momento della fruibilità della relativa Convenzione regionale. Importo affidamento: € 139.012,98 (euro centotrentanovemiladodici/98) esclusa IVA - € 152.914,28 (euro centocinquantaduemilanovecentoquattordici/28) IVA 10% inclusa. CIG: B0DFE79B3A. Determina di affidamento. Presa d'atto. Atto immediatamente esecutivo</t>
  </si>
  <si>
    <t>Daiichi-Sankyo Italia S.p.A.</t>
  </si>
  <si>
    <t>B0DFE79B3A</t>
  </si>
  <si>
    <t>Adesione alla Convenzione Consip per l'affidamento dei servizi relativi alla gestione integrata della salute e sicurezza sui luoghi di lavoro per le pubbliche amministrazioni - edizione 4. Lotto 8 (Puglia - Basilicata) aggiudicato al R.T.I. costituito da CONSILIA CFO S.R.L. ed ERGOCENTER ITALIA S.R.L. ai sensi dell'art. 26 della Legge 488 del 23.12.1999 e dell'art. 58 L. 388/2000. Importo complessivo € 784.023,12 (settecentottantaquattromilaventitre/dodici) oltre IVA. Periodo dal 15/04/2024 al 31/12/2024. CIG: 6522810916 - CIG derivato: 8249876D08.</t>
  </si>
  <si>
    <t>CONSILIA CFO S.R.L. ed ERGOCENTER ITALIA S.R.L.</t>
  </si>
  <si>
    <t>8249876D08</t>
  </si>
  <si>
    <t>SALUTE E SICUREZZA LUOGHI LAVORO</t>
  </si>
  <si>
    <t>Presa d'atto affidamento diretto ai sensi dell'art. 50, comma 1, lett. b) del D.Lgs. n. 36/2023, mediante Piattaforma Empulia, per l'affidamento del Progetto di Ippoterapia per n. 10 utenti in carico all'U.O.C. Neuropsichiatria Infantile affetti da "Disturbi dello spettro autistico" (ASD) di età compresa tra 8 e 13 anni. Importo complessivo: € 40.500,00 (quarantamilacinquecento/00) IVA esclusa. CIG: B1091AD916 PRESA D'ATTO Atto immediatamente esecutivo.</t>
  </si>
  <si>
    <t>Equilibrium ASD</t>
  </si>
  <si>
    <t>B1091AD916</t>
  </si>
  <si>
    <t>PROGETTO IPPOTERAPIA</t>
  </si>
  <si>
    <t>Presa d'atto affidamento diretto ai sensi dell'art.50, comma 1, lett b) del D.Lgs 36/2023, mediante Piattaforma Empulia - FE006908 - per la fornitura di pompa di irrigazione da destinare alla U.O.C. di Chirurgia Generale - Ambulatorio di Endoscopia Digestiva - dell'ASL LE - Ditta HSC S.r.l. - Importo € 4.152,66 (quattromilacentocinquantaduemila/66) oltre Iva - Atto immediatamente esecutivo.</t>
  </si>
  <si>
    <t>B0C42B23C6</t>
  </si>
  <si>
    <t>URSA1501-2024-316</t>
  </si>
  <si>
    <t>Presa d'atto affidamento diretto ai sensi dell'art.50, comma 1, lett b) del D.Lgs 36/2023, mediante Piattaforma Empulia - registro di sistema PE096486-24 - per la fornitura n.280 aghi per blocco paracervicale uterino Vblock, in regime di somministrazione quadriennale, da destinare alla U.O.C. di Ostetricia e Ginecologia del PO di Scorrano - ASL LE. - Ditta DELTA MED S.P.A. - Importo € 5.180,00 (cinquemilacentottanta/00) oltre Iva - Atto immediatamente esecutivo.</t>
  </si>
  <si>
    <t>DELTA MED S.P.A.</t>
  </si>
  <si>
    <t>Presa d'atto affidamento diretto ai sensi dell'art.50, comma 1, lett b) del D.Lgs 36/2023, mediante Piattaforma Empulia - registro di sistema PE101157-24 - per la fornitura di n. 01 paio occhiali prismatici, da destinare alla U.O.S.D. di Otorinolaringoiatria del PO di Scorrano - ASL LE. - Ditta A.D. MED S.R.L.S. - Importo € 3.515,00 (tremilacinquecentoquindici/00) oltre Iva - Atto immediatamente esecutivo.</t>
  </si>
  <si>
    <t>A.D. MED S.R.L.S.</t>
  </si>
  <si>
    <t>B16B94D84A</t>
  </si>
  <si>
    <t>URSA1501-2024-388</t>
  </si>
  <si>
    <t>Presa d'atto affidamento diretto ai sensi dell'art.50, comma 1, lett b) del D.Lgs 36/2023, mediante Piattaforma Empulia - PE093414-14 - per la fornitura lame per sistemi motorizzati Stryker da destinare agli Ospedali di Casarano, Copertino, Gallipoli e Scorrano - Importo € 24.600,00 (ventiquattromilaseicento/00) oltre Euro 14,76 (quattordici/76), Euro 3.824,30 (tremilaottocentoventiquattro/30) e Iva - Atto immediatamente esecutivo.</t>
  </si>
  <si>
    <t>Presa d'atto affidamento diretto ai sensi dell'art.50, comma 1, lett b) del D.Lgs 36/2023, mediante Piattaforma Empulia - registro di sistema PE 101485-24 - per la fornitura di Alesatori elastici da destinare alla U.O.C. di Ortopedia del P.O. di Gallipoli - ASL LE - Ditta JOHNSON &amp; JOHNSON MEDICAL S.p.A. - Importo € 3.540,00 (tremilacinquecentoquaranta/00) oltre Iva - Atto immediatamente esecutivo.</t>
  </si>
  <si>
    <t>JOHNSON &amp; JOHNSON MEDICAL S.p.A.</t>
  </si>
  <si>
    <t>DISPOSITIVI MEDICI?</t>
  </si>
  <si>
    <t>Procedura aperta telematica indetta dalla ASL Bari, ai sensi degli arrtt.58 e 60 del d.lgs.50/2016 e smi,per la fornitura di reti e protesi per il trattamento chirurgico di patologia della parete addominale, in Unione di Acquisto con le AA.SS.LL. BR,BT,FG,LE,TA e A.O.U.Policlinico di Bari,OO.RR. Foggia, IRCCS Istituto Tumori e IRCCS De Bellis - Aggiudicazione -€ 1.180.532,44 (esclusa iva)- Presa d'atto dell'aggiudicazione e Determinazioni</t>
  </si>
  <si>
    <t>5 / Gara</t>
  </si>
  <si>
    <t>Procedura aperta telematica per l'affidamento, in concessione, del servizio di ristoro a mezzo distributori automatici, presso le strutture dell'Azienda Sanitaria Locale di Lecce.</t>
  </si>
  <si>
    <t>Servizio di mediazione linguistica interculturale per le strutture territoriali ed ospedaliere della ASL di Lecce h. 24. Fornitore: Associazione Camera a Sud Importo complessivo € 48.750,00 (qaurantottomilasettecentocinquanta/00)oltre IVA. Periodo dal 01/01/2024 al 30/09/2024. CIG: A058608611</t>
  </si>
  <si>
    <t>Associazione Camera a Sud</t>
  </si>
  <si>
    <t>A058608611</t>
  </si>
  <si>
    <t>MEDIAZIONE LINGUISTICA</t>
  </si>
  <si>
    <t>Presa d'atto affidamento diretto ai sensi dell'art.50, comma 1, lett b) del D.Lgs 36/2023, mediante Piattaforma Empulia - registro di sistema PE110587-24 - per la fornitura, in regime di somministrazione biennale, di sonde per Elettrobisturi ERBE in dotazione alla U.O.C. di Gastroenterologia del PO di Scorrano - ASL LE. - Ditta ERBE ITALIA SRL - Importo € 6.726,00 (seimilasettecentoventisei/00) oltre Iva - Atto immediatamente esecutivo.</t>
  </si>
  <si>
    <t xml:space="preserve">ERBE ITALIA SRL </t>
  </si>
  <si>
    <t>Presa d'atto affidamento diretto ai sensi dell'art.50, comma 1, lett b) del D.Lgs 36/2023, mediante Piattaforma Empulia - registro di sistema PE094228-24 - per la fornitura, con riscatto, del Sistema OCT-Florangiografo - mod. MIRANTE - per l'Ambulatorio di "Ipovisione e degenerazione senile" dell'Ospedale di Copertino - Ditta: Pharma-J srl - Euro 59.413,63 (cinquantanovemilaquattrocentotredici/63), compresi: Euro 719,70 (settecentodiciannove/70) per oneri aziendali di sicurezza, Euro 10.713,93 (diecimilasettercentotredici/33 per IVA e contratto full-risk biennale. Scheda Progetto: 00864/2020. ATTO IMMEDIATAMENTE ESECUTIVO.</t>
  </si>
  <si>
    <t>Pharma-j srl</t>
  </si>
  <si>
    <t>B1888F9AA0</t>
  </si>
  <si>
    <t>FONDI PROPRI IN ATTESA DI UTILIZZARE LA SCHEDA PROGETTO 00864/2020</t>
  </si>
  <si>
    <t>URSA1501-2024-345</t>
  </si>
  <si>
    <t>PIANO NAZIONALE INVESTIMENTI COMPLEMENTARI - INVESTIMENTO 1.1 "SALUTE, AMBIENTE, BIODIVERSITÀ E CLIMA". DETERMINA A CONTRARRE PER LA FORNITURA DI BENI PER IL DIPARTIMENTO DI PREVENZIONE DA AGGIUDICARE CON IL CRITERIO DEL MINOR PREZZO AI SENSI DELL'ART. 108, COMMA 3, D.LGS. 36/2023. CUP: I83C22000640005.</t>
  </si>
  <si>
    <t>Indizione e contestuale aggiudicazione dell'affidamento diretto, ai sensi dell'art.50, comma 1, lett b) del D.Lgs 36/2023, per la fornitura in regime di somministrazione per anni uno, più estensione di ulteriori 12 mesi ai sensi dell'art 120 del D.Lgs 36/2023, di dispositivi per ERCP e legatori per varici esofagee, da destinare alla UOSD di Endoscopia Interventistica del PO Vito Fazzi di Lecce e di n. 20 legatori endoscopici da destinare alla UOC di Gastroenterologia del P.O. di Scorrano - Importo complessivo di € 43.307,50 (quarantatremilatrecentosette/50) oltre IVA. - CIG: B1700D717D - Atto immediatamente esecutivo.</t>
  </si>
  <si>
    <t>Ditta Essepi</t>
  </si>
  <si>
    <t>B1700D717D</t>
  </si>
  <si>
    <t>Aggiudicazione della procedura negoziata senza pubblicazione di bando ai sensi del art. 76, comma 4, lett. b) del D.Lgs 36/23, svolta in modalità telematica, per l'affidamento per 20 mesi, in regime di service "full Risck" di un immunocoloratore per il P.O. di Gallipoli e del relativo materiale di consumo per immunoistochimica indispensabile per le UU.OO.CC di Anatomia Patologica della ASL di Lecce prezzo complessivo pari ad € 220.000,00 (duecentoventimila/00) oltre IVA alla Ditta Roche Diagnostics S.p.A. CIG B0EF175F96</t>
  </si>
  <si>
    <t>Roche Diagnostics S.p.a.</t>
  </si>
  <si>
    <t>B0EF175F96</t>
  </si>
  <si>
    <t>Indizione di una procedura negoziata senza previa pubblicazione di un bando di gara ai sensi dell'art. 76 comma 2 lett b) punto 2 per la fornitura, in regime di somministrazione, di 1346 (milletrecentoquarantasei) filale della specialità medicinale "Naglazyme" ( P.A Galsulfase - ATC A16AB08, AIC 037173010) per il periodo sino al 31/12/2024, con clausola risolutiva espressa, per garantire la continuità terapeutica di pazienti in trattamento presso ASL LE - importo presunto € 1.492.337,12 (euro unmilionequattrocentonovantaduemilatrecentotrentasette/12) esclusa IVA - € 1.641.570,84 ( euro unmilioneseicentoquarantunomilacinquecentosettanta/84) IVA 10% inclusa. Determina a contrarre - Atto immediatamente esecutivo</t>
  </si>
  <si>
    <t>FARMACI NAGLAZYME</t>
  </si>
  <si>
    <t>Indizione procedura aperta telematica ai sensi degli artt. 25 e 71 del D.Lgs 36/2023, per l'affidamento del servizio di manutenzione ed assistenza tecnica ordinaria, straordinaria ed evolutiva, in regime di full risk, delle apparecchiature di marca GE MEDICAL SYSTEM ITALIA SPA in uso presso le varie strutture dell'ASL di Lecce per la durata di anni 3. Importo complessivo triennale posto a base d'asta: € 3.000.000,00=IVA ESCLUSA (tremilioni/00) - Importo comprensivo delle opzioni: € 4.100.550,00=IVA ESCLUSA (quattromilionicentomilacinquecentocinquanta/00), di cui € 550,00 (cinquecentocinquanta/00) quali Oneri per la sicurezza da interferenze non soggetti a ribasso. ----Determina a contrarre----</t>
  </si>
  <si>
    <t>Ge Medical System Italia SPA</t>
  </si>
  <si>
    <t>SERVIZIO MANUT. ATTREZZATURE</t>
  </si>
  <si>
    <t>Affidamento diretto ai sensi dell'art. 50 comma 1 lett b) del D.lgs. 36/2023, per la fornitura annuale urgente, in regime di somministrazione, di n. 352 confezioni di BAQSIMI 1 FL POLVERE NASALE 3 MG, corrispondente alla quota di 18.000 euro assegnata alla ASL di Lecce per l'erogazione rimborsata del suddetto farmaco tramite la dotazione finanziaria prevista dalla Regione Puglia ai sensi e per gli effetti dell'art. 38, L.R. n. 32/2023. Importo affidamento: Euro 18.000,00 = iva inclusa (diciottomila/00). Determina a contrarre.</t>
  </si>
  <si>
    <t>AS PHARMACEUTICALS S.R.L</t>
  </si>
  <si>
    <t>Veicoli in noleggio 2 - Accordo Quadro Consip S.p.A. per la fornitura di veicoli in noleggio a lungo termine senza conducente per le Pubbliche Amministrazioni ai sensi dell'art. 54, commi 3 e 4 lettera a) del D.Lgs 50/2016 - Edizione 2. Adesione. Importo totale € 221.439,00 oltre IVA. CIG: B11EE540A7 - lotto 6 Atto immediatamente esecutivo</t>
  </si>
  <si>
    <t>Ald Automotive Italia srl</t>
  </si>
  <si>
    <t>NOLEGGIO AUTOMEZZI</t>
  </si>
  <si>
    <t>Presa d'atto affidamento diretto ai sensi dell'art.50, comma 1, lett b) del D.Lgs 36/2023, mediante Piattaforma Empulia - registro di sistema PE116055-24 - per la fornitura in service di n. 03 pulsossimetri multiparametrici per pazienti adulti, pediatrici e neonatali e relativo materiale di consmo, in regime di somministrazione triennale, da destinare alla U.O.C. Medicina e Chirurgia d'accettazione e d'urgenza del PO di Scorrano - ASL LE. - Ditta TECNOSOLUZIONI SRL - Importo € 68.400,00 (sessantottomilaquattrocento/00) oltre Iva - Atto immediatamente esecutivo.</t>
  </si>
  <si>
    <t>TECNOSOLUZIONI SRL</t>
  </si>
  <si>
    <t>Certificazione della parità di genere, ai sensi della UNI/PdR 125. Adempimenti. Società aggiudicataria Bureau Veritas Italia Spa. Importo di aggiudicazione €. 17.775,00 oltre iva (diciasettemilasettecentosettancinque/00) CIG n. B11A6D93D6</t>
  </si>
  <si>
    <t>Bureau Veritas Italia Spa</t>
  </si>
  <si>
    <t>B11A6D93D6</t>
  </si>
  <si>
    <t>PARITA' DI GENERE</t>
  </si>
  <si>
    <t>Rettifica della Determinazione aziendale n. 2227 del 08.05.2024 avente ad oggetto l'affidamento diretto, ai sensi dell'art. 50 comma 1 lett b) del D.lgs. 36/2023, della fornitura annuale urgente, in regime di somministrazione, di BAQSIMI 1 FL POLVERE NASALE 3 MG, corrispondente alla quota di 18.000 euro assegnata alla ASL di Lecce per l'erogazione rimborsata del suddetto farmaco, tramite la dotazione finanziaria prevista dalla Regione Puglia ai sensi e per gli effetti dell'art. 38, L.R. n. 32/2023. Importo affidamento: Euro 18.000,00 = iva inclusa (diciottomila/00).</t>
  </si>
  <si>
    <t>Rettifica det. 2227 del 10.05.2024</t>
  </si>
  <si>
    <t>6 / Gara</t>
  </si>
  <si>
    <t>Procedura aperta, svolta in modalità telematica, per l'affidamento delle “Attività di laboratorio dei Centri Diurni afferenti ai CC.SS.MM. del Dipartimento di Salute Mentale ASL – LE”.</t>
  </si>
  <si>
    <t>Acquisto di fornitura di materiale di cancelleria occorrente per il Distretto Socio Sanitario di Nardò. Affidamento diretto ai sensi dell'art. 50 co.1 lett. b) del D.Lgs n. 36/2023 e s.m.i. alla ditta Mariano snc di Soleto. Importo complessivo € 3.098,50 (Tremilanovantotto/50) esclusa IVA al 22%. Atto immediatamente esecutivo. CIG: B193B0479C.</t>
  </si>
  <si>
    <t>Mariano snc</t>
  </si>
  <si>
    <t>B193B0479C</t>
  </si>
  <si>
    <t>CANCELLERIA</t>
  </si>
  <si>
    <t>Procedura aperta, ai sensi dell'art. 71 del D.Lgs. n. 36/2023, svolta in modalità telematica su piattaforma EMPULIA, per la fornitura in regime di somministrazione del principio attivo Iomeprolo, vari dosaggi, e dei principi attivi Iopamidolo e bario solfato, nelle more di un'eventuale aggiudicazione regionale. Importo complessivo presunto a base d'asta € 381.555,12 (trecentottantunomilacinquecentocinquantacinque/12) esclusa IVA / € 419.710.63 (quattrocentodiciannovesettecentodieci/63) IVA 10% inclusa. Determina a contrarre. Atto immediatamente esecutivo.</t>
  </si>
  <si>
    <t>FARMACI LOMEPROLO</t>
  </si>
  <si>
    <t>POR-POC PUGLIA 2014-2020 (FESR) Az. 9.12.221 - D.G.R. n. 1425/2021. Programma di investimenti sanitari strutturali e attrezzature sanitarie a valersi sulle disponibilità P.O. FESR 2014/2020 - Acquisizione di tecnologie per il potenziamento delle attività del Day Service Oculistico di Gagliano del Capo, Maglie e Nardò. Procedura aperta telematica, in 15 lotti, per l'affidamento della fornitura di tecnologie per il potenziamento delle attività dei Day Service Oculistici di Gagliano del Capo, Maglie e Nardò. Numero gara 9049298 - CUP F19I23000200006. Rettifica determina n. 5585 del 21.12.2023 relativa a Liquidazione Lotto 8 per un importo di € 28.238,40 (ventottomiladuecentotrentotto/40) oltre IVA al 22% per un importo di € 34.450,85 (trentaquattromilaquattrocentocinquanta/85) IVA inclusa. Atto immediatamente esecutivo.</t>
  </si>
  <si>
    <t>Rettifica cig Liquidazione lotto 8</t>
  </si>
  <si>
    <t>DAY SERVICE OCULISTICA</t>
  </si>
  <si>
    <t>Procedura negoziata ai sensi dell'art. 76, comma 2, lett. b) e lett. c) del D. Lgs 36/2023, svolta in modalità telematica su piattaforma EmPULIA invitando tutti gli Operatori economici registrati ed iscritti nelle categorie merceologiche di riferimento, per la fornitura di farmaci vari occorrenti alla Asl LE, in regime di somministrazione, per la durata di mesi 12 (dodici), con eventuale proroga per ulteriori mesi 6 (sei), nelle more dell'attivazione (o rinnovo) dei contratti rivenienti da Convenzioni centralizzate. Importo complessivo a base d'asta (mesi 12): € 121.850,10 (euro centoventunomilaottocentocinquanta/10), oltre IVA come per legge. Valore stimato complessivo dell'appalto (mesi 12 più eventuali ulteriori mesi 6 + quinto d'obbligo): € 207.145,17 (euro duecentosettemilacentoquarantacinque/17), oltre IVA come per legge. Determina a contrarre. Atto immediatamente esecutivo.</t>
  </si>
  <si>
    <t>FARMACI VARI</t>
  </si>
  <si>
    <t>Aggiudicazione ai sensi del art. 50, comma 1, lett. b), svolta in modalità telematica, per l'affidamento per anni 2, più estensione di 12 mesi, in regime di somministrazione di materiale di consumo monouso VentStar Helix codice MP02650 per ventilatore marca Dräger, già in dotazione presso la UOC di neonatologia del PO "Vito Fazzi", alla ditta Tecnosoluzioni di Corigliano D'otranto. Prezzo complessivo € 29.800,00 (ventinovemilaottocento/00) oltre IVA.</t>
  </si>
  <si>
    <t>Presa d'atto affidamento diretto, senza negoziazione, ai sensi dell'art.50, comma 1, lett b) del D.Lgs 36/2023, mediante Piattaforma Empulia - registro di sistema PE123460-24 - per la fornitura di n. 1.200 (milleduecento) sacche raccolta perdite ematiche post partum, da destinare agli Ospedali di Galatina, Gallipoli e Scorrano. Ditta Medical Chirurgica di Vitale Eligio &amp; C srl - Importo € 1.308,00 (milletrecentotto/00) oltre Iva. CIG: B187817B77 - Atto immediatamente esecutivo.</t>
  </si>
  <si>
    <t>Medical Chirurgica di Vitale Eligio &amp; C srl</t>
  </si>
  <si>
    <t>B187817B77</t>
  </si>
  <si>
    <t>Presa d'atto affidamento diretto ai sensi dell'art.50, comma 1, lett b) del D.Lgs 36/2023, mediante richiesta preventivo Piattaforma Empulia - registro di sistema PE117874-24 - per la fornitura quadriennale di: n. 500 Elettrodi (fabbisogno annuale) per elettrocardiogramma neonatale Modello RT 22LWF attacco 22 mm sensore 4 mm da destinare all'U.O.C di Cardiologia - Utic del P.O. di Scorrano e n. 1000 Elettrodi (fabbisogno annuale) per elettrocardiogramma neonatale Modello RT 22LWF attacco 22 mm sensore 4 mm da destinare all'Ambulatorio di Cardiologia dell'Ospedale di Galatina dell'ASL LE - Ditta Ceracarta S.P.A. - Importo € 3.540,00 (tremilacinquecentoquaranta/00) oltre Iva - CIG: B12A2F8A11F- Atto immediatamente esecutivo.</t>
  </si>
  <si>
    <t>Ceracarta S.P.A.</t>
  </si>
  <si>
    <t>B12A2F8A11F</t>
  </si>
  <si>
    <t>Presa d'atto affidamento diretto ai sensi dell'art.50, comma 1, lett b) del D.Lgs 36/2023, mediante Piattaforma Empulia - Registro di Sistema PE 103183-24 - per la fornitura di n. 8 confezioni (scatole) da 4 taniche da 5 l cadauna di Anyosime XL3 - Detergente sistema prelavaggio per endoscopi MDG da destinare all'U.O. di Gastroenterologia dell'Ospedale di Galatina - Ditta Mediserv Technologies Italia S.r.l. - Importo € 4.200,00 (quattromilaeduecento/00) oltre Iva - CIG: B175A253CE - Atto immediatamente esecutivo.</t>
  </si>
  <si>
    <t>Mediserv Technologies Italia S.r.l.</t>
  </si>
  <si>
    <t>B175A253CE</t>
  </si>
  <si>
    <t>Presa d'atto affidamento diretto ai sensi dell'art.50, comma 1, lett b) del D.Lgs 36/2023, mediante richiesta preventivo Piattaforma Empulia - registro di sistema PE117890-24 - per la fornitura quadriennale di: n. 1000 pz sottobracciale monouso taglia M Cod. 120070, n. 1000 pz borsetta con tracolla Cod. 156077, n. 2000 pz sacchetto tessuto non tessuto Cod. 50-0050 e n. 500 pz borsetta bianca monouso Cod. 156086 da destinare alla U.O. di Cardiologia dell'Ospedale di Galatina dell'ASL LE - Ditta ME.DI.COM. S.R.L.. - Importo € 61.040,00 (sessantunomilazeroquaranta/00) oltre Iva - Atto immediatamente esecutivo.</t>
  </si>
  <si>
    <t>ME.DI.COM. S.R.L..</t>
  </si>
  <si>
    <t>Presa d'atto affidamento diretto ai sensi dell'art.50, comma 1, lett b) del D.Lgs 36/2023, mediante ordine acquisto MEPA di Consip - numero procedura 644955 - id ordine 7859199 del 13/05/2024 - per la fornitura di n. 114.000 (centoquattordicimila) DVD medicali per le UU.OO. di Radiologia degli Ospedali di Ospedali di Casarano, Copertino, Galatina, Gallipoli e Scorrano. Ditta ECRA srl - Importo € 17.100,00 (diciasettemilacento/00) oltre Iva. CIG: B1A55C90E9 - Atto immediatamente esecutivo.</t>
  </si>
  <si>
    <t>ECRA SRL</t>
  </si>
  <si>
    <t>B1A55C90E9</t>
  </si>
  <si>
    <t>POR-POC PUGLIA 2014-2020 (FESR) Az. 9.12.221 - D.G.R. n. 1425/2021. Programma di investimenti sanitari strutturali e attrezzature sanitarie a valersi sulle disponibilità P.O. FESR 2014/2020 - Acquisizione di tecnologie per il potenziamento delle attività del Day Service Oculistico di Gagliano del Capo, Maglie e Nardò. Procedura aperta telematica, in 15 lotti, per l'affidamento della fornitura di tecnologie per il potenziamento delle attività dei Day Service Oculistici di Gagliano del Capo, Maglie e Nardò. Numero gara 9049298 - CUP F19I23000200006. Rettifica determina n. 5628 del 28.12.2023 di omologa della spesa complessivamente sostenuta pari ad € 1.717.543,81 (unmilionesettecentodiciassettemilacinquecentoquarantatre/81) IVA inclusa. Atto immediatamente esecutivo.</t>
  </si>
  <si>
    <t>rettifica det. 5628 del 28.12.2023</t>
  </si>
  <si>
    <t>Affidamento della fornitura ai sensi dell'art. 50 comma 1 lett. b) del D.Lgs. 36/2023, mediante Ordine Diretto di Acquisto sul Me.Pa, di carta elettrocardiografica millimetrata per cardiomonitor PHILIPS-Tempus ALS PRO da destinare al SEUS 118. Ricognizione attività e ratifica procedura di acquisto. Importo complessivo della fornitura annuale: € 4.448,80 ( euro quattromilaquattrocentoquarantotto/80) oltre IVA 22% / € 5.427,54 (cinquemilaquattrocentoventisette/54) IVA 22% compresa. CIG: B19ECEB6E2 Atto immediatamente esecutivo</t>
  </si>
  <si>
    <t>ELCAMM S.r.</t>
  </si>
  <si>
    <t>B19ECEB6E2</t>
  </si>
  <si>
    <t>Mater. diagn., lastre RX, carta per ECG</t>
  </si>
  <si>
    <t>Presa d'atto affidamento diretto ai sensi dell'art.50, comma 1, lett b) del D.Lgs 36/2023, mediante Piattaforma Empulia - registro di sistema PE134662-24 - per la fornitura di materiale di consumo, in regime di somministrazione quadriennale per Incubatrice stanziale in dotazione alla U.O.C. di Pediatria e Neonatologia del PO di Scorrano - ASL LE. - Ditta TECNOSOLUZIONI SRL - Importo € 36.166,00 (trentaseimilacentosessantasei/00) oltre Iva - Atto immediatamente esecutivo.</t>
  </si>
  <si>
    <t>Presa d'atto affidamento diretto ai sensi dell'art.50, comma 1, lett b) del D.Lgs 36/2023, mediante Piattaforma Empulia - registro di sistema PE134946-24 - per la fornitura di n. 01 Suturatrice robotizzata poliuso a carica universale SIGNIA da destinare alla U.O.C. di Chirurgia generale del PO di Scorrano - ASL LE. - Ditta MEDIC'S BIOMEDICA SRL - Importo € 7.500,00 (settemilacinquecento/00) oltre Iva - Atto immediatamente esecutivo.</t>
  </si>
  <si>
    <t>MEDIC'S BIOMEDICA SRL</t>
  </si>
  <si>
    <t>Presa d'atto affidamento diretto, senza negoziazione, ai sensi dell'art.50, comma 1, lett b) del D.Lgs 36/2023, mediante piattaforma EmPulia - numero procedura PE120630-24 - per la fornitura di shoppers per le UU.OO. di Farmacia degli Ospedali di Ospedali di Casarano, Copertino, Galatina, Gallipoli e Scorrano. Ditta EKOE Soc. Coop. - Importo € 3.348,14 (tremitrecentottanta/14) oltre Iva. CIG: B1805A49B3 - Atto immediatamente esecutivo.</t>
  </si>
  <si>
    <t>EKOE Soc. Coop.</t>
  </si>
  <si>
    <t>B1805A49B3</t>
  </si>
  <si>
    <t>MATERIAI DI GUARDAROBA, PULIZIA, ECC</t>
  </si>
  <si>
    <t>Presa d'atto affidamento diretto ai sensi dell'art.50, comma 1, lett b) del D.Lgs 36/2023, mediante Piattaforma Empulia - registro di sistema PE128563-24 - per la fornitura in regime di somministrazione biennale di dispositivi consumabili per neuromonitoraggio intraoperatorio in corso di tiroidectomia per elettromiografo già in dotazione alla U.O.C. di Chirurgia Generale del P.O. di Scorrano e alla UU.OO. Di Otorinolaringoiatria e Chirurgia Generale del P.O. Fazzi - ASL LE. - Ditta MEDTRONIC ITALIA SPA - Importo € 139.587,90 (centotrentanovemilacinquecentottantasette/90) oltre Iva - Atto immediatamente esecutivo.</t>
  </si>
  <si>
    <t>MEDTRONIC ITALIA SPA</t>
  </si>
  <si>
    <t>Procedura aperta telematica ai sensi dell'art. 71 del D.Lgs 36/2023 svolta in modalità telematica su piattaforma EmPulia per la fornitura in service di sistemi e dispositivi per il trattamento del dolore e relativo materiale di consumo per le esigenze dell'Ambulatorio di Terapia Antalgica dell'ASL di Lecce, suddivisa in n. 2 lotti: LOTTO 1 "Service di un sistema a radiofrequenza raffreddata per le necessità della U.OC. Anestesia e Rianimazione- Terapia Antalgica comprensivo di tutto il materiale necessario per l'esecuzione delle procedure". LOTTO 2 "Service di un sistema per il trattamento del dolore cronico periferico (PENS) per le necessità della U.O.C. Anestesia e rianimazione- Terapia Antalgica comprensivo di tutto il materiale necessario per l'esecuzione delle procedure". Importo complessivo presunto a base d'asta per 36 mesi, € 486.000,00 (quattrocentoottantaseimila/00) IVA esclusa. Determinazione a contrarre. Atto immediatamente esecutivo.</t>
  </si>
  <si>
    <t>SISTEMA A RADIOFREQUENZA E SISTEMA PER IL TRATTAMENTO DEL DOLORE CRONICO</t>
  </si>
  <si>
    <t>VALUTARE DA QUI PER INSERIRE FILE CALCOLO INCENTIVI</t>
  </si>
  <si>
    <t>Presa d'atto affidamento diretto ai sensi dell'art.50, comma 1, lett b) del D.Lgs 36/2023, mediante Piattaforma Empulia - registro di sistema PE 096427-24 e PE 141931-24 - per la fornitura di strumentario chirurgico da destinare alla U.O.S.V.D. di Odontoiatria e Stomatologia del P.O. di Gallipoli - ASL LE. - Ditta LIFE PROGETTI SANITARI SRL - Importo € 2.965,68 (duemilanovecentosessantacinque/68) oltre Iva - Atto immediatamente esecutivo.</t>
  </si>
  <si>
    <t>LIFE PROGETTI SANITARI SRL</t>
  </si>
  <si>
    <t>B1BB334A33</t>
  </si>
  <si>
    <t>URSA1501-2024-586</t>
  </si>
  <si>
    <t>Presa d'atto affidamento diretto, senza negoziazione, ai sensi dell'art.50, comma 1, lett b) del D.Lgs 36/2023, mediante piattaforma EmPulia - numero procedura PE138422-24 - per la fornitura di cartucce Rimage per le UU.OO. di Radiologia degli Ospedali di Ospedali di Casarano, Copertino, Galatina, Gallipoli e Scorrano. Ditta SIS*Med srl - Importo € 4.950,00 (quattromilanovecentocinquanta/00) oltre Iva. CIG: B1B4CBEC84 - Atto immediatamente esecutivo.</t>
  </si>
  <si>
    <t>SISMED SRL</t>
  </si>
  <si>
    <t>B1B4CBEC84</t>
  </si>
  <si>
    <t>CARTUCCE STAMPANTI RADIOLOGIA</t>
  </si>
  <si>
    <t>Presa d'atto affidamento diretto ai sensi dell'art.50 comma 1, lett b) del D.Lgs 36/2023, mediante Piattaforma Empulia - registro di sistema PE136628-24 - per la fornitura in regime di somministrazione triennale n. 360 cateteri Pollack cod. 021305 (120 pz./annui) da destinare all'U.O.S.V.D. Urologia dell'Ospedale di Casarano dell'ASL LE - Ditta COOK ITALIA SRL - Importo € 5.040,00 (cinquemilazeroquaranta/00) oltre Iva - Atto immediatamente esecutivo.</t>
  </si>
  <si>
    <t>COOK ITALIA SRL</t>
  </si>
  <si>
    <t>Aggiudicazione ai sensi dell'art 76 comma 2 lett. B d.lgs 36/2023 per la fornitura, in regime di somministrazione, per la durata di un anno, del materiale di consumo dedicato per n. 3 Facoemulsificatore modello "Stellaris Elite", già in dotazione, rispettivamente, presso i PTA di Maglie, Nardò e Gagliano del Capo. Importo complessivo € 373.180,00( trecentosettantremilacentottanta/00)oltre iva.</t>
  </si>
  <si>
    <t>Aesse Hospital</t>
  </si>
  <si>
    <t>B1157BCA86</t>
  </si>
  <si>
    <t>MATER. CONSUMO</t>
  </si>
  <si>
    <t>Presa d'atto affidamento diretto ai sensi dell'art.50, comma 1, lett b) del D.Lgs 36/2023, mediante Piattaforma Empulia - registro di sistema PE135008-24 - per la fornitura in regime di somministrazione quadriennale di n. 500 taniche da 5 Lt cad. di Detergente Steelcokal per lavapadelle da destinare ai PP.OO. di Scorrano, Gallipoli, Casarano Copertino e Galatina dell'ASL LE - Ditta HOSPITAL SCIENTIFIC CONSULTING SRL - Importo € 48.685,00 (quarantottomilaseicentottantacinque/00) oltre Iva - Atto immediatamente esecutivo.</t>
  </si>
  <si>
    <t xml:space="preserve">HOSPITAL SCIENTIFIC CONSULTING SRL </t>
  </si>
  <si>
    <t>PR PUGLIA 2021 - 2027 Azione 8.4 "Rinnovo e potenziamento delle strutture ospedaliere e sviluppo della telemedicina"- Approvazione proposte per il completamento ed il rinnovo della dotazione strumentale per la realizzazione di impianti ECMO (ossigenazione extracorporea a membrana) per le terapie intensive.</t>
  </si>
  <si>
    <t>Procedura negoziata senza previa pubblicazione di un bando di gara ai sensi dell'art. 76 comma 2 lett b) punto 2 per la fornitura, in regime di somministrazione, di 1346 (milletrecentoquarantasei) filale della specialità medicinale "Naglazyme" ( P.A Galsulfase - ATC A16AB08, AIC 037173010) per il periodo sino al 31/12/2024 - importo presunto € 1.492.337,12 (euro unmilionequattrocentonovantaduemilatrecentotrentasette/12) esclusa IVA - € 1.641.570,84 ( euro unmilioneseicentoquarantunomilacinquecentosettanta/84) IVA 10% inclusa. CIG: B1A2E6D5ED. Determina di affidamento. Presa d'atto. Atto immediatamente esecutivo</t>
  </si>
  <si>
    <t>SPECIALITA' NAGLAZYME</t>
  </si>
  <si>
    <t>Trattativa Diretta sulla piattaforma acquistinretepa.it ai sensi del combinato disposto degli artt. 50 co. 1, lett. b) e 76, co. 4, lett. b) D.Lgs 36/2023 per la fornitura di accessori da destinare al completamento e potenziamento della RMN destinata all'U.O.C. Radiologia del P.O. Casarano. Importo complessivo presunto della fornitura: € 140.000,00 (euro centoquarantamila/00) - oltre IVA 22%. Determina a contrarre Atto immediatamente esecutivo.</t>
  </si>
  <si>
    <t>PR PUGLIA FESR 2021 - 2027 Azione 8.4 - Intervento Tipologia C " Potenziamento delle dotazioni tecnologiche per le attività di neurochirurgia, con particolare riferimento all'apparecchiatura dei neuro-navigatori. - Atto immediatamente esecutivo -</t>
  </si>
  <si>
    <t>FONDI FESR</t>
  </si>
  <si>
    <t>Affidamento diretto per fornitura di n. 2 Uroflussometri, ai sensi dell'art. 50 comma 1 lett. b) del D.lgs.36/2023 ,alla Ditta Puglia Medical con sede a Polignano a Mare/BA- U.O.C. Urologia P.O."V. Fazzi" - €.11.640,00 + IVA (undicimilaseicentoquaranta/00) - CIG B13FDDE76E Atto immediatamente esecutivo</t>
  </si>
  <si>
    <t>Puglia Medical</t>
  </si>
  <si>
    <t>B13FDDE76E</t>
  </si>
  <si>
    <t>URSA1501-2024-358</t>
  </si>
  <si>
    <t>Procedura negoziata, mediante la piattaforma telematica EmPulia, ai sensi degli artt. 25 e 50 coma 1 lett. b) D. Lgs 36/2023, finalizzata all'affidamento della fornitura in noleggio di mesi 24 + eventuale opzione di estensione di mesi 6 di un Incubatore Trigas con sistema Time Lapse e controllo in remoto crescita embrionaria, comprensivo di manutenzione Full Risk e relativo materiale di consumo (200 cicli/anno) da destinare al Centro di P.M.A. del P.O. V. Fazzi di Lecce. Importo complessivo a base d'asta: € 85.000,00 (ottantacinquemila/00) IVA esclusa. Determina a contrarre Atto immediatamente esecutivo</t>
  </si>
  <si>
    <t>Trattativa Diretta n. 4237441 diretto ai sensi dell'art. 50 comma 1, lett. b) D.Lgs. n. 36/2023 svolta in modalità telematica sulla piattaforma www.acquistinretepa.it della fornitura urgente di n. 1 dispositivo per paravalvular leaks Occlutech Paravalvular Leak Device PLD da destinare all'U.O.C. di Cardiologia- UTIC ed Emodinamica del P.O. Vito Fazzi di Lecce. Importo complessivo presunto della fornitura : € 6.950,00 (euro seimilanovecentocinquanta/00) IVA 4% esclusa - € 7.228,00 (settemiladuecentoventotto/00) IVA 4% compresa. Ricognizione attività e ratifica procedura di acquisto CIG: B1215D0608 Atto immediatamente esecutivo</t>
  </si>
  <si>
    <t>Occlutech Italia Sr</t>
  </si>
  <si>
    <t>B1215D0608</t>
  </si>
  <si>
    <t>DISPOSITIVO MEDICO?</t>
  </si>
  <si>
    <t>Presa d'atto affidamento mediante Trattativa Diretta sul Me.pa. espletata sulla piattaforma telematica www.acquistinretepa.it, ai sensi dell'art. 50, comma 1, lett. b) del D.Lgs. n. 36/2023 per la fornitura annuale, in regime di somministrazione, di n. 6000 umidificatori preriempiti con acqua sterile per ossigenoterapia da 340 ml e n. 6000 umidificatori preriempiti con acqua sterile per ossigenoterapia da 650 ml da destinare ai P.O. di Lecce, Galatina, Gallipoli e Casarano. Importo complessivo: € 21.600,00 (ventunomilaseicento/00) IVA esclusa. CIG: B1B37C5DE0 PRESA D'ATTO Atto immediatamente esecutivo.</t>
  </si>
  <si>
    <t>MEDLINE INTERNATIONAL ITALY S.r.l</t>
  </si>
  <si>
    <t>B1B37C5DE0</t>
  </si>
  <si>
    <t>Presa d'atto affidamento mediante Trattativa Diretta sul Me.pa. espletata sulla piattaforma telematica www.acquistinretepa.it, ai sensi dell'art. 50, comma 1, lett. b) del D.Lgs. n. 36/2023 per la fornitura di n. 1 bioimpedenziometro Akern BIA 101 BIVA PRO con i relativi accessori da destinare alle Unità Operative dedicate ai DNA. Importo complessivo: € 5.390,00 (cinquemilatrecentonovanta/00) IVA esclusa CIG: B0798565F0 PRESA D'ATTO Atto immediatamente esecutivo.</t>
  </si>
  <si>
    <t>HOSPITAL SUD ASSISTANCE S.R.L.</t>
  </si>
  <si>
    <t>B0798565F0</t>
  </si>
  <si>
    <t>SCHEDA PROGETTO 00995</t>
  </si>
  <si>
    <t>URSA1501-2024-179</t>
  </si>
  <si>
    <t>Presa d'atto affidamento diretto ai sensi dell'art.50, comma 1, lett b) del D.Lgs 36/2023, mediante Piattaforma Empulia - registro di sistema - per la fornitura ed installazione di scaffalature metalliche componibili e scale a palchetto per archivio presso l'Ospedale di Lecce - DEA - Ditta T.M.S. s.r.l.u - Importo € 39.200,00 (trentanovemiladuecento/00) oltre Iva - Atto immediatamente esecutivo.</t>
  </si>
  <si>
    <t>T.M.S. s.r.l.u</t>
  </si>
  <si>
    <t>B0A6E465F5</t>
  </si>
  <si>
    <t>ART. 20 AREA TECNICA</t>
  </si>
  <si>
    <t>URSA1501-2024-230</t>
  </si>
  <si>
    <t>Presa d'atto affidamento diretto ai sensi dell'art.50, comma 1, lett b) del D.Lgs 36/2023, mediante ordine acquisto MEPA di Consip - numero procedura 518243 - id ordine 7645934 del 05/02/2024 - per la fornitura di n° 1 armadietto per farmaci con cassaforte per stupefacenti da destinare alla U.O.C. Ortopedia e Traumatologia dell'Ospedale di Casarano della ASL Lecce - Ditta IDS S.R.L. - Importo € 1.828,78 (milleottocentoventotto/28) Iva inclusa - CIG: B03F5723F5 - Atto immediatamente esecutivo.</t>
  </si>
  <si>
    <t>IDS S.R.L.</t>
  </si>
  <si>
    <t>B03F5723F5</t>
  </si>
  <si>
    <t>URSA1501-2024-252</t>
  </si>
  <si>
    <t>Presa d'atto affidamento diretto ai sensi dell'art.50, comma 1, lett b) del D.Lgs 36/2023, mediante ordine acquisto MEPA di Consip - numero procedura 528571 - id ordine 7663191 del 12/02/2024 - per la fornitura di n. 1 carrello portavivande da destinare alla U.O. Medicina Interna dell'Ospedale di Galatina - ASL LE - Ditta IDS S.R.L. - Importo € 304,99 (trecentozeroquattro/99) Iva inclusa - CIG: B059EC1DBD - Atto immediatamente esecutivo.</t>
  </si>
  <si>
    <t>B059EC1DBD</t>
  </si>
  <si>
    <t>URSA1501-2024-258</t>
  </si>
  <si>
    <t>Presa d'atto affidamento diretto ai sensi dell'art.50, comma 1, lett b) del D.Lgs 36/2023, mediante ordine acquisto MEPA di Consip - numero procedura 528521 - id ordine 7663079 del 12/02/2024 - per la fornitura di n. 1 carrello terapia da destinare alla U.O.C. Cardiologia/U.T.I.C. e di n. 3 carrelli per terapia/somministrazione di farmaci da destinare alla U.O.C. Chirurgia - Servizio di Endoscopia Digestiva Diagnostica e Operativa - del P.O. "Sacro Cuore di Gesù" Gallipoli della ASL LE - Ditta NAMITI S.R.L. - Importo € 8.862,08 (ottomilaottocentosessantadue/08) Iva inclusa - CIG: B059C83412 - Atto immediatamente esecutivo.</t>
  </si>
  <si>
    <t>NAMITI S.R.L.</t>
  </si>
  <si>
    <t>B059C83412</t>
  </si>
  <si>
    <t>URSA1501-2024-259</t>
  </si>
  <si>
    <t>Presa d'atto affidamento diretto ai sensi dell'art.50, comma 1, lett b) del D.Lgs 36/2023, mediante ordine acquisto MEPA di Consip - numero procedura 528425 - id ordine 7662932 del 12/02/2024 - per la fornitura di n. 2 carrelli per emergenza e n. 1 carrello porta cartelle cliniche da destinare alla U.O. Medicina Interna dell'Ospedale di Galatina ASL LE, n. 2 carrelli per la distribuzione della biancheria pulita da destinare alla U.O.S.V.D. Pronto Soccorso dell'Ospedale di Galatina ASL LE, n. 1 carrello urgenze e n. 40 cassette porta campioni biologici unitamente a n. 40 rastrelliere per provette da destinare alla U.O. Laboratorio Analisi dell'Ospedale di Casarano ASL LE - Ditta FM MOCAVERO OSSIGENO di Mocavero Maurizio - Importo € 17.351,86 (diciassettemilatrecentocinquantuno/86) Iva inclusa - CIG: B0599C833D - Atto immediatamente esecutivo.</t>
  </si>
  <si>
    <t>FM MOCAVERO OSSIGENO</t>
  </si>
  <si>
    <t>B0599C833D</t>
  </si>
  <si>
    <t>URSA1501-2024-246</t>
  </si>
  <si>
    <t>Servizio mensa degenti presso il P.O. di San Cesario di Lecce e le Strutture del Dipartimento Salute Mentale di Strudà, e Lecce (Villa Libertini e DCA) . Aggiornamento ISTAT prezzo contrattuale servizio di ristorazione. Vivenda S.p.A. CIG. 05507193B1</t>
  </si>
  <si>
    <t>Aggiornamento istat</t>
  </si>
  <si>
    <t>VIVENDA SPA</t>
  </si>
  <si>
    <t>05507193B1</t>
  </si>
  <si>
    <t>MENSA</t>
  </si>
  <si>
    <t>Servizio mensa per i degenti dei PP.OO. di Casarano, Gagliano del Capo, Gallipoli, Scorrano, Maglie e Poggiardo . Aggiornamento ISTAT prezzo contrattuale . ATI Vivenda S.p.A. - LADISA srl. - CIG:05507193B1</t>
  </si>
  <si>
    <t xml:space="preserve">ATI Vivenda S.p.A. - LADISA srl. </t>
  </si>
  <si>
    <t>Trattativa Diretta di Acquisto sul Me.Pa. per la fornitura e relativa installazione presso la UOSD Formazione della ASL Lecce di: n°2 proiettori ad Ottica Corta (Aula 1 e 3); n°3 proiettori ad Ottica intercambiabile (Aule 2, 4 e 5) adeguamento impianto esistente L'importo definitivo € 32.492,00(Trentaduemilaquattrocentonovantadue/00) oltre IVA CIG n. ZC03CE2BE5 - Scheda progetto 577 Formazione Aziendale. - Determina a contrarre ed affidamento - Atto immediatamente esecutivo -</t>
  </si>
  <si>
    <t>R.G.B. DI NOBILE VALERIO</t>
  </si>
  <si>
    <t>ZC03CE2BE5</t>
  </si>
  <si>
    <t>Scheda progetto 577 Formazione Aziendale</t>
  </si>
  <si>
    <t>URSA1501-2024-170</t>
  </si>
  <si>
    <t>Liquidazione fattura AQP a favore del Condominio "SPAGNA", sede Distretto S.S. e Dipartimento di Prevenzione di Casarano - Conguaglio per il periodo compreso dal 27/07/2023 al 06/02/2024 - Importo complessivo € 631,69 (seicentotrentuno/69) - C.E. 71210000020. Immediata esecutività.</t>
  </si>
  <si>
    <t>Presa d'atto affidamento diretto ai sensi dell'art.50, comma 1, lett b) del D.Lgs 36/2023, mediante Piattaforma Empulia - registro di sistema PE054478-24 - per la fornitura di n. 1 Ecografo GE Vscan Air e n. 2 Tablet iPAD Mini 6th Generation da destinare alla U.O.S.D. Nefrologia e Dialisi del P.O. "Sacro Cuore di Gesù" Gallipoli dell'ASL LE. - Ditta PREDICT LIFE CARE S.R.L. - Importo € 5.900,00 (cinquemilanovecento/00) oltre Iva - Atto immediatamente esecutivo.</t>
  </si>
  <si>
    <t>PREDICT LIFE CARE S.R.L.</t>
  </si>
  <si>
    <t>B0D53879AF</t>
  </si>
  <si>
    <t>scheda progetto 00915/2022</t>
  </si>
  <si>
    <t>URSA1501-2024-330</t>
  </si>
  <si>
    <t>Presa d'atto affidamento diretto ai sensi dell'art.50, comma 1, lett b) del D.Lgs 36/2023, mediante Piattaforma Empulia - registro di sistema PE054353-24 - per la fornitura di accessori per letti operatori (Ditta OPT) da destinare all'U.O.S.D. Rianimazione e Terapia Intensiva dell'Ospedale di Casarano dell'ASL LE - Ditta TECNO DAMM S.r.l. - Importo € 22.961,70 (ventiduemilanovecentosessantuno/70) oltre Iva - Atto immediatamente esecutivo.</t>
  </si>
  <si>
    <t xml:space="preserve">TECNO DAMM S.r.l. </t>
  </si>
  <si>
    <t>B0BCA1B039</t>
  </si>
  <si>
    <t>URSA1501-2024-305</t>
  </si>
  <si>
    <t>Presa d'atto affidamento diretto ai sensi dell'art.50, comma 1, lett b) del D.Lgs 36/2023, mediante ordine acquisto MEPA di Consip - numero procedura 518868 - id ordine 7647012 del 12/02/2024 - per la fornitura di n. 1 carrello terapia da destinare alla U.O.C. Medicina del P.O. di Copertino della ASL LE - Ditta CSL Medical srl - Importo € 1.265,00 (milleduecentosessantacinque/00) Iva esclusa - CIG: B04362CDF1 - Atto immediatamente esecutivo.</t>
  </si>
  <si>
    <t xml:space="preserve">CSL Medical srl </t>
  </si>
  <si>
    <t>B04362CDF1</t>
  </si>
  <si>
    <t>URSA1501-2024-338</t>
  </si>
  <si>
    <t>Immobili di proprietà Cosmar, siti in Casarano, adibiti a sede CSM, Archivio cartelle cliniche e sede Consultorio Familiare - Liquidazione canoni di locazione. Importo: € 18.645,41 (diciottomilaseicentoquarantacinque/41) IVA inclusa. Atto immediatamente esecutivo.</t>
  </si>
  <si>
    <t>Liquidazione canoni</t>
  </si>
  <si>
    <t>Riscatto tecnologie Olympus in dotazione presso le UU.OO.CC della ASL Lecce, liquidazione delle somme dei canoni di noleggio, dovute e maturate al 30/11/2023 e acquisto di una telecamera mod CHS200-XZ nonché del generatore di luce mod CLV.S400 in sostituzione di quello in dotazione fuori produzione e non riparabile. Importo euro 46.992,60 (quarantaseimilanovecentonovantadue/60) oltre iva. Codice Cig B070A7E853.</t>
  </si>
  <si>
    <t>B070A7E853</t>
  </si>
  <si>
    <t>FONDI PROPRI + sperimentazioni cliniche</t>
  </si>
  <si>
    <t>ORDINI VARI</t>
  </si>
  <si>
    <t>Presa d'atto affidamento diretto ai sensi dell'art.50, comma 1, lett b) del D.Lgs 36/2023, mediante ordine acquisto MEPA di Consip - numero procedura 552121 - id ordine 77704413 del 29/02/2024 - per la fornitura, in regime di somministrazione annuale di filtri in PTFE per container da destinare alla U.O.C. di Anestesia Rianimazione Blocco Operatorio del P.O. di Scorrano della ASL Lecce - Ditta AF MEDICAL S.R.L. - Importo € 29.039,60 (ventinovemilazerotrentanove/60) Iva esclusa - CIG: B09CA3734A - Atto immediatamente esecutivo.</t>
  </si>
  <si>
    <t>B09CA3734A</t>
  </si>
  <si>
    <t>Procedura negoziata ai sensi del combinato disposto degli artt. 50 comma 1 lett. E e 108 comma 1 del dlgs 36/2023, telematica, avente ad oggetto l'affidamento della fornitura a noleggio, per la durata di anni 4, di un sistema clinico software per la diagnosi precoce, lo studio e il calcolo automatizzato dell'ictus da destinare all'U.O.C. di Neuroradiologia del P.O. Vito Fazzi di Lecce. Importo presunto € 200.000,00 ( duecentomila/00) oltre iva.</t>
  </si>
  <si>
    <t>Indizione e proroga vecchio fornitore</t>
  </si>
  <si>
    <t>NOLEGGIO SOFTWARE ICTUS</t>
  </si>
  <si>
    <t>Contratto ponte, nelle more della eventuale disponibilità di una convenzione centralizzata, mediante procedura di affidamento diretto, ai sensi dell'art. 50, comma 1, lett. b) del D.Lgs. n. 36/2023, svolta tramite Richiesta di Preventivo (RdP) in modalità telematica su piattaforma EMPULIA, per la fornitura, in regime di somministrazione, di vari principi attivi (AMOXICILLINA, AC. CLAVULANICO, EZETIMIBE, ATORVASTATINA, ROSUVASTATINA, METFORMINA), con opzione di rinnovo annuale ed opzione di estensione del 20%, occorrente all'ASL LE, con clausola risolutiva espressa. Lotto 1 CIG: A03573A22D Lotto 2 CIG: A0357428C5 Lotto 3 CIG: A035750454 Lotto 4 CIG: A035758AEC Importo complessivo a base d'asta: Euro 14.012,63 (quattordicimiladodici/63) esclusa IVA / Euro 15.413,893 (quindicimilaquattrocentotredici/893) IVA 10% inclusa. Determina di aggiudicazione. Atto immediatamente esecutivo.</t>
  </si>
  <si>
    <t>Lotto 1 CIG: A03573A22D Lotto 2 CIG: A0357428C5 Lotto 3 CIG: A035750454 Lotto 4 CIG: A035758AEC</t>
  </si>
  <si>
    <t>FARMACI</t>
  </si>
  <si>
    <t>Procedura di affidamento ai sensi del art. 50, comma 1, lett. b), svolta in modalità telematica, per l'affidamento per anni 2 più estenzione di 12 mesi in regime di somministrazione di materiale di consumo monouso dei sistemi di ventilazione non invasiva Infant Flow SiPAP, già in dotazione presso la UOC di neonatologia del PO "Vito Fazzi". Prezzo complessivo a base d'asta: € 97.700,00 (novantasettemilasettecento/00) oltre IVA più estensione di di 12 mesi ai sensi dell'art 120 del D.Lgs 36/2023 pari ad € 48.850,00 ( quarantottomilaottocentocinquanta/00)oltre iva. Valore dell'appalto paria ad € 146.550,00 ( centoquarantaseimilacinquecentocinquanta/00)</t>
  </si>
  <si>
    <t>Richiesta di preventivo</t>
  </si>
  <si>
    <t>MAT. CONSUMO SISTEMI VENTILAZ.</t>
  </si>
  <si>
    <t>Procedura aperta, ai sensi dell'art. 71 del D.Lgs n. 36/2023, per l'affidamento dei servizi di vigilanza armata e servizi di vigilanza aggiuntivi presso i Presidi Ospedalieri ed altre Strutture della A.S.L. di Lecce Importo annuale: € 2.332.632,00 oltre IVA. Importo complessivo quadriennale a base d'asta: € 9.330.528,00 oltre IVA. Importo comprensivo delle opzioni: € 14.229.055,20 oltre IVA - Determina a contrarre</t>
  </si>
  <si>
    <t>Aggiornamento ISTAT prezzo contrattuale servizio di ristorazione presso il P.O. Copertino - PTA Nardo'- Campi Salentina - Ditta Compass Group Italia S.p.A. CIG. 05507193B1</t>
  </si>
  <si>
    <t>Compass Group Italia S.p.A.</t>
  </si>
  <si>
    <t>Presa d'atto affidamento diretto ai sensi dell'art. 50 comma 1 lett.b e aert. 108 comma 3 del D.Lgs. n. 36/23 del servizio di ricezione on-line delle domande di partecipazione e di valutazione titoli, a supporto delle attività amministrative delle prove concorsuali per la ASL LE alla Ditta Consulenza e Servizi per le Selezioni srl con sede in Matera. Importo € 48.412,00 (quarantottomilaquattrocentododici/00) esclusa IVA. CIG:B0AEFDD6D5 Atto immediatamente esecutivo</t>
  </si>
  <si>
    <t xml:space="preserve">Consulenza e Servizi per le Selezioni srl </t>
  </si>
  <si>
    <t>B0AEFDD6D5</t>
  </si>
  <si>
    <t>Presa d'atto affidamento diretto ai sensi dell'art.50, comma 1, lett b) del D.Lgs 36/2023, mediante Piattaforma Empulia - registro di sistema PE0603401 - per la fornitura ed installazione di scaffalature metalliche componibili e scale a palchetto per archivio e paracolpi per la U.O.C. di Ortopedia presso l'Ospedale di Copertino - Ditta CO.SE.MA s.r.l. - Importo € 89.000,00 (ottantanovemila/00) oltre Iva - Atto immediatamente esecutivo.</t>
  </si>
  <si>
    <t>CO.SE.MA s.r.l.</t>
  </si>
  <si>
    <t>B0DB8B9BFD</t>
  </si>
  <si>
    <t>scheda 26 ex art. 20 L. 68/88 delibera DGR n. 520 del 24 aprile 2007</t>
  </si>
  <si>
    <t>URSA1501-2024-226</t>
  </si>
  <si>
    <t>Presa d'atto affidamento diretto ai sensi dell'art.50, comma 1, lett b) del D.Lgs 36/2023, mediante ordine acquisto MEPA di Consip - numero procedura 566600 - id ordine 7728995 del 11/03/2024 - per la fornitura di n. 2 frigo farmaci a 2 ante e n. 1 congelatore verticale da destinare alla U.O. Patologia Clinica- Laboratorio Analisi dell'Ospedale di Casarano della ASL LECCE- Ditta KW APPARECCHI SCIENTIFICI S.R.L. - Importo € 13944,48 (tredicimilanovecentoquarantaquattro/48) Iva esclusa - CIG: B0C1B21D0C - Atto immediatamente esecutivo.</t>
  </si>
  <si>
    <t>KW APPARECCHI SCIENTIFICI S.R.L.</t>
  </si>
  <si>
    <t>B0C1B21D0C</t>
  </si>
  <si>
    <t>URSA1501-2024-256</t>
  </si>
  <si>
    <t>Presa d'atto affidamento diretto ai sensi dell'art.50, comma 1, lett b) del D.Lgs 36/2023, mediante Piattaforma Empulia - registro di sistema PE 035214-24 - per la fornitura di n. 1 sistema di gestione dei rifiuti chirurgici liquidi e dei fumi chirurgici "Neptune" da destinare alla U.O.S.V.D. di Urologia dell'Ospedale di Casarano dell'ASL LE - Ditta TECOSERVICE S.r.l. - Importo € 94.671,00 (novantaquattromilaseicentosettantuno/00) oltre Iva - Atto immediatamente esecutivo.</t>
  </si>
  <si>
    <t xml:space="preserve">TECOSERVICE S.r.l. </t>
  </si>
  <si>
    <t>B0D7B4665D</t>
  </si>
  <si>
    <t>URSA1501-2024-250</t>
  </si>
  <si>
    <t>Acquisizione DPI Anti-RX per tutte le Strutture della ASL LE. Indizione procedura negoziata senza pubblicazione di bando ed approvazione atti ai sensi dell'art. 17, comma 1, del d.lgs. 36/2023.Importo a base di gara € 214.000,00.Atto immediatamente esecutivo</t>
  </si>
  <si>
    <t>DISPOSITIVI ANTI RX</t>
  </si>
  <si>
    <t>Oggetto: Procedura negoziata senza pubblicazione di bando ai sensi del art. 76, comma 4, lett. b) del D.Lgs 36/23, svolta in modalità telematica, per l'affidamento per 20 mesi, in regime di service "full Risck" di un immunocoloratore per il P.O. di Gallipoli e del relativo materiale di consumo per immunoistochimica indispensabile per le UU.OO.CC di Anatomia Patologica della ASL di Lecce prezzo complessivo a base d'asta € 221.000,00 (duecentoventunomila/00) oltre IVA.</t>
  </si>
  <si>
    <t>IMMUNOCOLORATORE E MAT. CONSUMO</t>
  </si>
  <si>
    <t>Procedura di affidamento ai sensi del art. 50, comma 1, lett. b), svolta in modalità telematica, per l'affidamento per anni 2 più estensione di 6 mesi in regime di somministrazione di materiale di consumo monouso per i sistemi di ventilazione non invasiva Infant Flow SiPAP, già in dotazione presso la UOC di neonatologia del PO "Vito Fazzi". Prezzo complessivo a base d'asta: € 97.700,00 (novantasettemilasettecento/00) oltre IVA più estensione ai sensi dell'art 120 del D.Lgs 36/2023 pari ad € 24.425,00 ( ventiquattromilaquattrocentoventicinque/00) oltre iva, e contestuale annullamento della Determina 1237 del 08/03/2024 Valore dell'appalto paria ad € 122.125,00 ( centoventiduemilacentoventicinque/00)</t>
  </si>
  <si>
    <t>Revoca det. 1237 del 08.03.2024 e nuova indizione</t>
  </si>
  <si>
    <t>Fornitura di Arredi per la nuova sede di Farmacia all'interno del DEA/Fazzi. Ditta Centro Didattico Nuova Puglia srl. Importo di aggiudicazione € 41.160,00 (quarantunomilacentosessanta) esclusa IVA CIG n. B0B5F83971 - Determina a contrarre ed affidamento - Atto immediatamente esecutivo-</t>
  </si>
  <si>
    <t>Centro Didattico Nuova Puglia srl.</t>
  </si>
  <si>
    <t>B0B5F83971</t>
  </si>
  <si>
    <t>URSA1501-2024-188</t>
  </si>
  <si>
    <t>Rinnovo Iscrizione annuale Programm EQA-PT UK NEQAS - Anno 2024 - U.O. C. Ematologia - Ditta FLOW Assessment € 4.269,00 (quattromiladuecentosessantanove/00) - CIG ZC439F24D1 Atto immediatamente esecutivo</t>
  </si>
  <si>
    <t>FLOW Assessment</t>
  </si>
  <si>
    <t>ZC439F24D1</t>
  </si>
  <si>
    <t>ALTRI SERVIZI</t>
  </si>
  <si>
    <t>Comunicazioni</t>
  </si>
  <si>
    <t>Procedura di gara per la fortuna ed installazione di due acceleratori lineari ad alta energia da destinare al P. O. Vito F azzi Polo Oncologico e per le opere di ristrutturazione del Reparto di Radioterapia. PROROGA DEI TERMINI</t>
  </si>
  <si>
    <t>Proroga termini</t>
  </si>
  <si>
    <t>Presa d'atto e liquidazione spese - Associazione Meridionale Soccorso di Lecce importo € 900,00 (novecento,00). CIG BOAF91525F</t>
  </si>
  <si>
    <t>Liquidazione spese</t>
  </si>
  <si>
    <t>Meridionale Soccorso</t>
  </si>
  <si>
    <t>BOAF91525F</t>
  </si>
  <si>
    <t>Affidamento diretto, ai sensi dell'art. 50 comma 1, lett b) del D.lgs. n. 36/2023, per la fornitura annuale, in regime di somministrazione, di n. 29 (ventinove) confezioni (2900 cps) del farmaco XAGRID*100CPS 0,5MG FL AIC (036745014) ATC (L01XX35), occorrente all'ASL LE. Impegno di spesa: € 5.278,00 (euro cinquemiladuecentosettantotto/00) esclusa IVA - € 5.805,80 (euro cinquemilaottocentocinque/80) IVA 10% inclusa. CIG: B02927FA21. Determina di affidamento. Presa d'atto. Atto immediatamente esecutivo.</t>
  </si>
  <si>
    <t>Takeda Italia S.p.a.</t>
  </si>
  <si>
    <t>B02927FA21</t>
  </si>
  <si>
    <t>Presa d'atto di autorizzazione del Soggetto Aggregatore InnovaPuglia S.p.a. al subentro di Balt Italy S.r.l. nei contratti relativi ai lotti n. 3 e n. 13 aggiudicati ad AB Medica S.p.a. nella procedura aperta telematica, indetta da InnovaPuglia S.p.a., per la fornitura, in regime di somministrazione, di Stent Intracranici e Vascolari per i fabbisogni delle Aziende Sanitarie della Regione Puglia - Numero gara 6911215. Atto immediatamente esecutivo.</t>
  </si>
  <si>
    <t>Presa d'atto aut. Innovapuglia</t>
  </si>
  <si>
    <t xml:space="preserve">Balt Italy S.r.l. </t>
  </si>
  <si>
    <t>Contratto ponte nelle more della disponibilità di apposita convenzione centralizzata, mediante procedura negoziata senza previa pubblicazione del bando, ai sensi degli artt. 50 comma 1 lett e) e 76 comma 2 lett b) n. 2 del D.lgs. n. 36/2023, svolta in modalità telematica su piattaforma Empulia, per la fornitura in regime di somministrazione del farmaco biologico SKYRIZI - vari dosaggi (ATC L04AC18, Risankizumab), per la durata di mesi 4 (quattro), con clausola risolutiva espressa, ,occorrente all' ASL LE. Impegno di spesa: € 141.334,56 (euro centoquarantunomilatrecentotrentaquattro/56) esclusa IVA - € 155.468,01 (euro centocinquantacinquemilaquattrocentosessantotto/01) IVA 10% inclusa. CIG: B026F085E8. Determina di affidamento. Presa d'atto. Atto immediatamente esecutivo</t>
  </si>
  <si>
    <t>ABBVIE S.R.L</t>
  </si>
  <si>
    <t>B026F085E8</t>
  </si>
  <si>
    <t>Procedura di affidamento ai sensi del art. 50 comma 1 lett. B svolta in modalità telematica, per l'affidamento per 12 mesi in regime di somministrazione di reagenti per l'esecuzione indagini HDV-RNA, HEV-RNA e sierologia per Strongyloides stercoralis per la valutazione di idoneità alla donazione di organi a scopo di trapianto compatibili con le work-station già disponibili nei laboratori di Patologia Clinica della ASL di Lecce. Prezzo complessivo a base d'asta: € 16.140,00 (sedicmilacentoquarante/00) IVA escl.</t>
  </si>
  <si>
    <t>MATERIALE DIAGNOSTICO</t>
  </si>
  <si>
    <t>Procedura di gara per la fortuna ed installazione di due acceleratori lineari ad alta energia da destinare al P. O. Vito Fazzi Polo Oncologico e per le opere di ristrutturazione del Reparto di Radioterapia. SECONDA PROROGA DEI TERMINI</t>
  </si>
  <si>
    <t>Indizione procedura aperta telematica ai sensi dell'art. 71 del D.Lgs. n. 36/2023 per l'affidamento delle "attività di laboratorio nei Centri Diurni del DSM ASL LECCE", della durata di anni tre. Importo annuale a base d'asta: € 1.200.000,00 (unmilioneduecentomila/00) esclusa IVA Atto immediatamente esecutivo.</t>
  </si>
  <si>
    <t>CENTRI DIURNI</t>
  </si>
  <si>
    <t>Contratto di locazione immobile sito in Vitigliano di Santa Cesarea Terme - via Garibaldi - adibito a sede di Guardia Medica - Rimborso spese per consumo di gas metano e pagamento imposta di registro anni 2021, 2022, 2023 e 2024. Importo complessivo di € 2.457,72 (duemilaquattrocentocinquantasette/settantadue). Atto immediatamente esecutivo.</t>
  </si>
  <si>
    <t>Rimborso spese</t>
  </si>
  <si>
    <t>LOCAZIONE IMMOBILI</t>
  </si>
  <si>
    <t>Procedura telematica ai sensi dell'art. 50 comma 1 lett. b) del D.Lgs. 36/2023 per la fornitura di Kit per l'espletamento di test di farmacogenomica oncologica, in somministrazione, da utilizzare su apparecchiature già in dotazione ad ASL LE, per la durata di mesi 12. Affidamento ditta Arrow Diagnostics per un importo pari ad € 138.808,00 (centotrentottomilaottocentootto/00) oltre IVA 22% che ascende ad € 169.345,76 (centosessantanovemilatrecentoquarantacinque/76) Iva inclusa . CIG: B0DC1B345E - Atto immediatamente esecutivo.</t>
  </si>
  <si>
    <t>Arrow diagnostics</t>
  </si>
  <si>
    <t>B0DC1B345E</t>
  </si>
  <si>
    <t>MATERIALI DIAGNOSTICI</t>
  </si>
  <si>
    <t>Oggetto: Procedura ai sensi dell'art 76 comma 2 lett. B d.lgs 36/2023 per la fornitura, in regime di somministrazione, per la durata di un anno, del materiale di consumo dedicato per n. 3 Facoemulsificatore modello "Stellaris Elite", già in dotazione, rispettivamente, presso i PTA di Maglie, Nardò e Gagliano del Capo. Importo presunto € 378.000,00 oltre iva.</t>
  </si>
  <si>
    <t>MAT. CONSUMO PER FACOEMULSIF.</t>
  </si>
  <si>
    <t>4 / Gara</t>
  </si>
  <si>
    <t>Avviso per manifestazione di interesse alla presentazione di proposta laboratoriale finalizzata alla realizzazione dell’OBIETTIVO 2 – Area d’Intervento: Potenziamento dei servizi per il GAP con percorsi specialistici differenti negli spazi e luoghi rispetto ai Servizi per le dipendenze da sostanza. - Lotto 1: Laboratori per minori segnalati dal Tribunale e dalla Procura per i Minorenni di Lecce. CIG: B0F1726A33 - Lotto 2: laboratori per il coinvolgimento dei pazienti affetti da DGA già in carico presso i Servizi della ASL LE. CIG: B0F1727B06</t>
  </si>
  <si>
    <t>Avviso per manifest. Interesse</t>
  </si>
  <si>
    <t xml:space="preserve">Lotto 1 B0F1726A33 
Lotto 2 B0F1727B06
</t>
  </si>
  <si>
    <t>LABORATORI PER I MINORI</t>
  </si>
  <si>
    <t>Gara europea a procedura aperta per l'appalto di fornitura biennale, prorogabile per un anno di terreni di coltura e materiali vari da destinarsi alle attività di procreazione medicalmente assistita (PMA) svolte presso l'U.O. di fisiopatologia della riproduzione e centro PMA del P.O. "Vito Fazzi " di Lecce, suddivisa in 16 lotti, ai sensi del combinato disposto degli artt. 71 e 108 comma 2 del D.Lgs 36/2023. Importo totale € 387.806,00 Iva escl. ( trecentoottantasettemilaottocentosei/00) CUI F4008300750202400013</t>
  </si>
  <si>
    <t>PMA</t>
  </si>
  <si>
    <t>Procedura aperta per la conclusione di un Accordo Quadro per la fornitura di test genomici ormono-responsivo nelle pazienti con carcinoma mammario in stato precoce, in favore delle Aziende Pubbliche e private accreditate del SSR Pugliese N. Gara 8955141. Bando Empulia PI 068644-23. Recepimento delle risultanze di gara e relativa adesione. Atto immediatamente esecutivo. B0FF5DC3A6 importo euro 109.200,00 ( euro centonovemilaeduecento/00) Ditta GENOMIC HEALTH INC. B0FF6C3247 importo euro 36.000,00 ( euro trentaseimila/00) Ditta QUIMARK srl.</t>
  </si>
  <si>
    <t>GENOMIC HEALTH INC.
QUIMARK srl</t>
  </si>
  <si>
    <t>B0FF5DC3A6
B0FF6C3247</t>
  </si>
  <si>
    <t>Aggiudicazione della procedura di affidamento ai sensi del art. 50, comma 1, lett. b), svolta in modalità telematica, per l'affidamento per anni 3 in regime di service "full Risck" di un Sistema certificato per il monitoraggio e la validazione del corretto ciclo di congelamento delle sacche contenenti plasma e di un sistema di controllo e monitoraggio della temperatura, durante il trasporto, delle sacche di emo-componenti, servizio indispensabile per il Dipartimento di Immunoematologia e Medicina Trasfusionale della ASL Lecce (DIMT) Prezzo complessivo € 137.577,00 (centotrentasettemilacinquecentosettantasette/00) IVA esclusa. CODICE CIG: BOE1D8BF12</t>
  </si>
  <si>
    <t>BOE1D8BF12</t>
  </si>
  <si>
    <t>NOLEGGIO+MAT. CONSUMO</t>
  </si>
  <si>
    <t>Accordo Quadro, per la fornitura dei gas medicinali e tecnici e del relativo servizio di distribuzione, manutenzione, esecuzione di lavori impiantistici per gli impianti di stoccaggio e le reti di distribuzione presso i PO.OO. della ASL di Lecce. Cig: 8363365321 Ditta Sapio Life Spa - Adeguamento dei prezzi per incremento straordinario e imprevedibile dei costi dell'energia e delle materie prime. Importo €. 536.801,00 esclusa iva (cinquecentotrentaseimilaottocentonouno euro) - Atto immediatamente esecutivo -</t>
  </si>
  <si>
    <t>Sapio Life Spa</t>
  </si>
  <si>
    <t>Presa d'atto e recepimento aggiudicazione della gara regionale relativa al servizio di ristorazione ai degenti e ai pazienti ricoverati presso i PP.OO. e le strutture sanitarie di tutti gli Enti del SSR, giusta determinazione del Direttore della Divisione SarPULIA n. SAR/129 del 18.07.2023, con particolare riferimento al Lotto 2) a cui afferisce l'ASL LECCE . Aggiudicatario: RTI Vivenda S.p.A. - Solidarietà e Lavoro Soc. Coop - CIG: 90245026A3 Valore complessivo appalto opzioni incluse €. 76.526.962,07 iva esclusa (settantaseimilionicinquecentoventiseimilanovecentosessantadue/07)</t>
  </si>
  <si>
    <t>RTI Vivenda S.p.A. - Solidarietà e Lavoro Soc. Coop</t>
  </si>
  <si>
    <t>90245026A3</t>
  </si>
  <si>
    <t>Affidamento diretto, ai sensi degli artt. 50, co 1, del Dlgs. 36/2023, alla Ditta "Medical Century S.r.l." di Galatina, per la fornitura di "n. 1 lampada frontale a LED per l'Ambulatorio di ORL del Distretto Socio Sanitario di Casarano - Importo complessivo euro 2.000,00 (duemila/00), Iva esclusa al 22% - CIG: B0CBAA1CAE - C.E. 01011000055 "Attrezzature sanitarie e scientifiche" - Immediata esecutività.</t>
  </si>
  <si>
    <t>B0CBAA1CAE</t>
  </si>
  <si>
    <t>Scheda progetto 00688/2015</t>
  </si>
  <si>
    <t>URSA1501 2024 289</t>
  </si>
  <si>
    <t>Procedura di affidamento ai sensi del art. 50, comma 1, lett. b), svolta in modalità telematica, per l'affidamento per anni 2 più estensione di 12 mesi in regime di somministrazione di materiale di consumo monouso VentStar Helix codice MP02650, per ventilatore marca Drager, già in dotazione presso la UOC di neonatologia del PO "Vito Fazzi". Prezzo complessivo a base d'asta: € 30.000,00 (trentamila/00) oltre IVA Valore dell'appalto paria ad € 45.000,00 ( quarantacinquemila/00) oltre IVA</t>
  </si>
  <si>
    <t>Aggiudicazione?</t>
  </si>
  <si>
    <t>Presa d'atto affidamento diretto ai sensi dell'art.50, comma 1, lett b) del D.Lgs 36/2023, mediante Piattaforma Empulia - registro di sistema PE071704-24 - per la fornitura di materiale di consumo in regime di somministrazione annuale per i lavaendoscopi, armadio di stoccaggio e sistema di prelavaggio, da destinare ai PP.OO. Fazzi, Gallipoli e Scorrano dell'ASL LE - Ditta CANTEL MEDICAL S.r.l. - Importo € 59.747,00 (cinquantanovemilasettecentoquarantasette/00) oltre Iva - Atto immediatamente esecutivo.</t>
  </si>
  <si>
    <t>CANTEL MEDICAL S.r.l.</t>
  </si>
  <si>
    <t>Presa d'atto affidamento diretto ai sensi dell'art.50, comma 1, lett b) del D.Lgs 36/2023, mediante Piattaforma Empulia - registro di sistema PE 07352-24 - per la fornitura di nuovi Stent a breve permanenza (0-6 mesi) e a lunga permanenza (fino a 12 mesi) con la fosforilcolina HybridPRO, idrofilici, biocompatibili e resistenti alla disidratazione, fabbricati in poliuretano alifatico, di Set per nefrotomia con fosforilcolina e di Cateteri nefrostomici di sostituzione a lunga permanenza (fino a 12 mesi), da destinare alla U.O.S.V.D. di Urologia dell'Ospedale di Casarano dell'ASL LE - Ditta APULIA HOSPITAL S.r.l. - Importo € 65.900,00 (sessantacinquemilanovecento/00) oltre Iva - Atto immediatamente esecutivo.</t>
  </si>
  <si>
    <t xml:space="preserve">APULIA HOSPITAL S.r.l. </t>
  </si>
  <si>
    <t>Affidamento, ai sensi dell'art. 76, comma 2, lett b) del D.Lgs n. 36/2023, per la durata di mesi 10 (dieci), della fornitura del farmaco unico POTELIGEO (Mogamulizumab) alla ditta KYOWA KIRIN S.r.l. e, ai sensi dell'art. 50, comma 1, lett. b), della fornitura del farmaco unico LUNSUMIO (Mosenetuzumab), per le necessità dell'Asl LE, nelle more della fruibilità delle relative convenzioni regionali, con condizione risolutiva, laddove, in corso di validità dei contratti, dovesse sopraggiungere l'attivazione delle stesse. Impegno di spesa: € 348.680,29 (trecentoquarantottomilaseicentottanta/29) IVA esclusa - € 383.548,32 (trecentottantatremilacinquecentoquarantotto/32) IVA 10% inclusa. CIG: B0940B1660 - B0E5C4D929. Determina di affidamento - Presa d'atto. Atto immediatamente esecutivo.</t>
  </si>
  <si>
    <t>KYOWA KIRIN S.r.</t>
  </si>
  <si>
    <t>Indizione gara, mediante procedura aperta, per l'affidamento in concessione, ai sensi dell'art. 176 e seguenti del D.Lgs. n. 36/2023, del servizio di "ristoro a mezzo di distributori automatici" presso le sedi dell'ASL LE. Importo a base d'asta: € 2.760.000,00 (duemilionisettecentosessantamila/00), al netto dell'Iva e degli oneri da rischi interferenziali per la durata di 48 mesi del contratto. Importo complessivo di gara: € 4.830.000,00 (quattromilioniottocentotrentamila/00) oltre Iva comprensivo dell'opzione di proroga di 12 mesi e dell'estensione del 40%. Atto immediatamente esecutivo.</t>
  </si>
  <si>
    <t>Affidamento diretto per fornitura di n. 4 Periduroscopi, ai sensi dell'art. 50 comma 1 lett. b) del D.lgs.36/2023 ,alla Ditta Medic's con sede a Lecce- - Centro Terapia del Dolore- P.O."V. Fazzi" - € 11.679,20 + IVA (undicimilaseicentosettantanove/20) - CIG B106B770BC Atto immediatamente esecutivo</t>
  </si>
  <si>
    <t>Medic's</t>
  </si>
  <si>
    <t>B106B770BC</t>
  </si>
  <si>
    <t>Fornitura Materiale di consumo per Sistema Endoscopico Pentax , ai sensi dell'art. 50 comma 1 lett. b) del D.lgs.36/2023 ,- Ditta Hospital Scientific Consulting - U.OC. Ch. Generale - UOSD Endoscopia P.O."V.Fazzi" € 4.964,00 oltre iva- (quattromilanovecentosessantaquattro/00 ) -CIG B09BD18F57 Atto immediatamente esecutivo</t>
  </si>
  <si>
    <t>Hospital Scientific Consulting</t>
  </si>
  <si>
    <t>B09BD18F57</t>
  </si>
  <si>
    <t>SCHEDE PROGETTO 00082 E 00094</t>
  </si>
  <si>
    <t>URSA1501 2024 319
URSA1501 2024 321</t>
  </si>
  <si>
    <t>Fornitura Reti mammarie Meshata - Ditta VEDISE HOSPITAL - U.O. C. Ch. Plastica P.O."V.Fazzi" Importo € 12.528,00 + IVA (dodicimilacinquecentoventotto/00) - CIG Z2E3CFAB20 -Atto immediatamente esecutivo</t>
  </si>
  <si>
    <t>VEDISE HOSPITAL</t>
  </si>
  <si>
    <t>Z2E3CFAB20</t>
  </si>
  <si>
    <t>PROTESI</t>
  </si>
  <si>
    <t>Aggiudicazione della procedura negoziata ai sensi dell'art. 50, comma 1, lett. e), del D.lgs. 36/2023 per l'affidamento della fornitura DPI Anti-RX - Importo 201.000,00 (duecentounomila/00) oltre IVA. CIG: ( BOE1AD5261)- Atto immediatamente esecutivo.</t>
  </si>
  <si>
    <t>BOE1AD5261</t>
  </si>
  <si>
    <t>URSA1501-2024-337</t>
  </si>
  <si>
    <t>Fornitura di Arredi e strumentazione varia per la Commissione patenti del Dipartimento di Prevenzione della ASL LE. Ditta Sistemi ed Unità Digitali per l'Ufficio srl. Importo di aggiudicazione € 19.350,00 (diciannovemilatrecentocinquanta) esclusa IVA CIG n. B136BCDDBE - Determina a contrarre ed affidamento - Atto immediatamente esecutivo-</t>
  </si>
  <si>
    <t>Sistemi ed Unità Digitali per l'Ufficio srl</t>
  </si>
  <si>
    <t>B136BCDDBE</t>
  </si>
  <si>
    <t>SCHEDA PROGETTO 55223/2024</t>
  </si>
  <si>
    <t>URSA1501 2024 290</t>
  </si>
  <si>
    <t>Fornitura STIMULAN RAPID CURE - Ditta BIOMEDICA ITALIA - U.O.C. Ortopedia P.O."V.Fazzi" Totale € € 13.168,00 (tredicimilacentosessantotto/00) + IVA CIG Z4F387ED0E .Atto immediatamente esecutivo</t>
  </si>
  <si>
    <t>BIOMEDICA ITALIA</t>
  </si>
  <si>
    <t>Z4F387ED0E</t>
  </si>
  <si>
    <t>Numero repertorio</t>
  </si>
  <si>
    <t xml:space="preserve"> TipoAtto</t>
  </si>
  <si>
    <t xml:space="preserve"> Data Adozione</t>
  </si>
  <si>
    <t xml:space="preserve"> Numero</t>
  </si>
  <si>
    <t xml:space="preserve"> Proponente</t>
  </si>
  <si>
    <t xml:space="preserve"> Oggetto</t>
  </si>
  <si>
    <t>Tipologia atto</t>
  </si>
  <si>
    <t>Ditta</t>
  </si>
  <si>
    <t>CIG</t>
  </si>
  <si>
    <t>IMPORTO</t>
  </si>
  <si>
    <t>FINANZIAMENTO</t>
  </si>
  <si>
    <t>ORDINI NSO IMMOBIL.</t>
  </si>
  <si>
    <t>NOTE</t>
  </si>
  <si>
    <t>determina</t>
  </si>
  <si>
    <t>Area Gestione del Patrimonio</t>
  </si>
  <si>
    <t>FESR P.O.R. Puglia 2014-2020 - Scheda progetto A0912.8 sub. 9.12.b "potenziamento degli ambulatori di diagnostica e cardiologia a servizio del territorio della ASL LE" - CUP F86J15000380006 CIG 63712222B8 - CIG 637122987D - CIG 6371232AF6 - CIG 6371234C9C - CIG 63712390C0 - CIG 6371246685 - CIG 6371252B77 - CIG 6371256EC3 - CIG 9806698732 - CIG 9993766C96 Importo complessivo € 1.739.493,62=IVA Inclusa (unmilionesettecentotrentanovequattrocentonovantatremila/62) Omologa della spesa complessivamente sostenuta - Atto immediatamente esecutivo-</t>
  </si>
  <si>
    <t>Omologa fondi fesr</t>
  </si>
  <si>
    <t>CIG 63712222B8 - CIG 637122987D - CIG 6371232AF6 - CIG 6371234C9C - CIG 63712390C0 - CIG 6371246685 - CIG 6371252B77 - CIG 6371256EC3 - CIG 9806698732 - CIG 9993766C96</t>
  </si>
  <si>
    <t>FONDI FESR OCULISTICA</t>
  </si>
  <si>
    <t>Affidamento diretto, ai sensi dell'art.50, comma 1, lett b) del D.Lgs 36/2023, per la fornitura di n. 1 ecg Mortara, già in comodato d'uso presso l'U.O.C. di Cardiologia dell'Ospedale di Copertino. Ditta A. Menarini Industrie Farmaceutiche Riunite - Importo € 266,00 (duecentosessantasei/00) oltre IVA. - CIG: ZDC3DFAC57 - Atto immediatamente esecutivo.</t>
  </si>
  <si>
    <t>Aggiudicazione</t>
  </si>
  <si>
    <t>A. Menarini Industrie Farmaceutiche Riunite</t>
  </si>
  <si>
    <t>ZDC3DFAC57</t>
  </si>
  <si>
    <t>FONDI PROPRI</t>
  </si>
  <si>
    <t>URSA0205-2024-41</t>
  </si>
  <si>
    <t>P.O.R. Puglia FESR - FSE 2014-2020 - "Progetto Donna - Percorso in Rosa" dell'ASL di Lecce - CUP: F86G16001440006 -Intervento: A0912.3 - Azione 9.12 - Sub azione 9.12.b - omologa della spesa complessivamente sostenuta - euro 9.218.356,19 (Euro novemilioniduecentodiciottotrecentocinquantasei,19) IVA inclusa</t>
  </si>
  <si>
    <t>FONDI FESR PROGETTO DONNA</t>
  </si>
  <si>
    <t>Presa d'atto affidamento mediante Trattativa Diretta sul Me.pa. di Consip SpA, espletata sulla piattaforma telematica www.acquistinretepa.it, ai sensi dell'art. 50 co. 1 lett. b) del D.Lgs. 36/2023 per la fornitura urgente di n. 1 sonda Lineare, accessorio complementare all'Ecotomografo ginecologico in uso presso il P.M.A. del P.O. V. Fazzi di Lecce. Importo complessivo: € 7.875,00=IVA 5 % inclusa (settemilaottocentosettantacinque/00) Smart CIG: Z1A3BB67F5 PRESA D'ATTO -Atto immediatamente esecutivo-</t>
  </si>
  <si>
    <t>UNIMED SRL</t>
  </si>
  <si>
    <t>Z1A3BB67F5</t>
  </si>
  <si>
    <t>URSA1501-2024-32</t>
  </si>
  <si>
    <t>COLLEGATA ALLA DET. 3085 DEL 12/07/2023</t>
  </si>
  <si>
    <t>bando</t>
  </si>
  <si>
    <t>1 / gara</t>
  </si>
  <si>
    <t>Procedura di gara per la fortuna ed installazione di due acceleratori lineari ad alta energia da destinare al P. O. Vito F azzi Polo Oncologico e per le opere di ristrutturazione del Reparto di Radioterapia.</t>
  </si>
  <si>
    <t>Indizione</t>
  </si>
  <si>
    <t>ACCELERATORI LINEARI</t>
  </si>
  <si>
    <t>POR PUGLIA 2014-2020 - Intervento A0912.38 - Programma di investimenti sanitari strutturali e attrezzature sanitarie a valersi sulle disponibilità P.O. FERS 2014/2020 "Acquisto di tecnologie ambulatoriali e installazione delle stesse presso la casa Circondariale di Lecce". CUP: F89I17000090002 Lotto 3: - CIG 9989116F48 - Liquidazione fattura n. 1144 del 20/12/2023 dell'importo complessivo di € 19.592,56 (diciannovemilacinquecentonovantadue/cinquantasei) IVA inclusa. Atto immediatamente esecutivo.</t>
  </si>
  <si>
    <t>Liquidazione fattura</t>
  </si>
  <si>
    <t>9989116F48</t>
  </si>
  <si>
    <t>FONDI FESR CASA CIRCONDARIALE</t>
  </si>
  <si>
    <t>COLLEGATA ALLA 4598 DEL 20.102023</t>
  </si>
  <si>
    <t>Affidamento servizio di vigilanza presso Poliambulatorio "Cittadella della Salute" del Distretto Socio Sanitario di Lecce ed installazione pulsante di emergenza presso sede di continuità assistenziale di Monteroni. Importo complessivo: € 18.260,88 (diciottomiladuecentosessanta/88). CIG: Z2D39E75CB. Atto immediatamente esecutivo.</t>
  </si>
  <si>
    <t>G.G.S. SRL</t>
  </si>
  <si>
    <t>Z2D39E75CB</t>
  </si>
  <si>
    <t>VIGILANZA</t>
  </si>
  <si>
    <t>Presa d'atto affidamento diretto ai sensi dell'art.50, comma 1, lett b) del D.Lgs 36/2023, mediante richiesta preventivo Piattaforma Empulia - registro di sistema PE096374-23 - per la fornitura in somministrazione di n. 2100 pinze con ago monouso per endoscopia da destinare all' U.O. di Chirurgia Generale dell'Ospedale di Copertino e all' U.O. di Gastroenterologia del P.O. di Scorrano dell'ASL LE - Ditta Olympus Italia Srl - Importo € 31.500,00 (trentunomilacinquecento/00) oltre Iva - CIG: ZB53DB20CC - Atto immediatamente esecutivo.</t>
  </si>
  <si>
    <t>OLYMPUS ITALIA SRL</t>
  </si>
  <si>
    <t>ZB53DB20CC</t>
  </si>
  <si>
    <t>DISPOSITIVI MEDICI</t>
  </si>
  <si>
    <t>Affidamento diretto, ai sensi dell'art.50, comma 1, lett b) del D.Lgs 36/2023, per la fornitura di n. due polisonnigrafi, da destinare al Sevizio pneumotisiologico del DSS di Lecce e 1 per il presidio sanitario attivato presso la casa circondariale di Lecce alla ditta Medicair Sud S.R.L. - Importo € 11.812,50 (undicimilaottocentododici/50) oltre IVA. - CIG: ZA93DE6DAB - Atto immediatamente esecutivo.</t>
  </si>
  <si>
    <t>MEDICAIR SUD SRL</t>
  </si>
  <si>
    <t>ZA93DE6DAB</t>
  </si>
  <si>
    <t>URSA1501-2024-186
URSA1501-2024-187</t>
  </si>
  <si>
    <t>Affidamento diretto, ai sensi dell'art.50, comma 1, lett b) del D.Lgs 36/2023, per la fornitura di n. quattro autorespiratori e relativi kit di soccorso per secondo operatore marca Spasciani più la formazione per un corretto utilizzo, da destinare alla camera iperbarica del PO di Gallipoli e la DIMT del PO "Vito Fazzi" della ASL di LECCE. Ditta ADV SERVICES S.R.L. - Importo € 10.000,00 (diecimila/00) oltre IVA. - CIG: Z373DE6D56 - Atto immediatamente esecutivo.</t>
  </si>
  <si>
    <t>ADV SERVICES SRL</t>
  </si>
  <si>
    <t>Z373DE6D56</t>
  </si>
  <si>
    <t>URSA1501-2024-184
URSA1501-2024-185</t>
  </si>
  <si>
    <t>Revoca Determinazione n. 5239 del 04/12/2023 di indizione gara MEPA per l'affidamento in concessione del servizio di erogazione di generi di ristoro mediante installazione e gestione di distributori automatici presso le sedi dell'ASL LE per un importo complessivo di € 1.522.791,08 al netto dell'Iva, compreso l'opzione di 12 mesi di proroga e l'estensione del 40% di estensione del servizio, per la durata quadriennale del contratto. CIG: A03379877D Atto immediatamente esecutivo.</t>
  </si>
  <si>
    <t>REVOCA DET. 5239 DEL 04.12.2023</t>
  </si>
  <si>
    <t>DISTRIBUTORI AUTOMATICI</t>
  </si>
  <si>
    <t>Liquidazione premio assicurativo per polizza Libro Matricola Responsabilità Civile Auto (RCA) per il periodo 30.09.2023 - 31.12.2023. Importo: € 10.137,04 (diecimilacentotrentasette/04) imposte comprese. CIG: A01A8016FC. Atto immediatamente esecutivo.</t>
  </si>
  <si>
    <t>A01A8016FC</t>
  </si>
  <si>
    <t>Rettifica ed integrazione della Determinazione dirigenziale n. 1433 del 29.03.2023 avente ad oggetto "Procedura aperta telematica, indetta da InnovaPuglia S.p.A per la fornitura, in regime di somministrazione, di Stent Intracranici e Vascolari per i fabbisogni delle Aziende Sanitarie della Regione Puglia - Numero gara 6911215. Autorizzazione estensione contrattuale del 40% in favore di ASL Lecce". Atto immediatamente esecutivo.</t>
  </si>
  <si>
    <t>Integr. Det. 1433 del 29.03.2023</t>
  </si>
  <si>
    <t>Procedura aperta telematica, ai sensi dell'art. 58 e 60 del D. Lgs. 50/2016 s.m.i., in accordo quadro multifornitote e in unione di acquisto tra ASL Bari, Ospedali Riuniti di Fogga e ASL Lecce per la fornitura in service di sistemi diagnostici completi per l'esecuzione di indagini di biologia molecolare (NAT) per la validazione delle unità di sangue ed emocomponenti nei Centri di Qualificazione Biologica della Regione Puglia. Recepimento delle risultanze gara e relativa adesione. Atto immediatamente esecutivo. CIG A0491022F0 - euro 4.116.000,00 (quattromilionicentosedicimila euro).</t>
  </si>
  <si>
    <t>Adesione accordo quadro</t>
  </si>
  <si>
    <t>A0491022F0</t>
  </si>
  <si>
    <t>DISPOSITIVI+MANUTENZIONE+NOLEGGIO</t>
  </si>
  <si>
    <t>FESR P.O.R. Puglia 2014-2020 - Scheda progetto A0912.38 - "Acquisto di tecnologie ambulatoriali e installazione delle stesse presso la casa Circondariale di Lecce".- Acquisto n. 8 defibrillatori semiautomatici esterni mediante adesione alla Procedura in unione temporanea d'acquisto tra le AA.SS.LL. e AA.OO.UU. della Regione Puglia, con ASL BT in qualità di azienda capofila, per la fornitura triennale, in regime di somministrazione di Elettrocardiografi, Monitor multiparametrici, Defibrillatori manuali/semiautomatici e Defibrillatori esterni. - CUP F89I17000090002 Lotto 4 - CIG 860007375B Liquidazione fattura n. 202305839 del 19/12/2023 dell'importo complessivo di € 5.729,48 (cinquemilasettecentoventinove/quarantotto) oltre IVA. Liquidazione fattura n. 202305840 del 19/12/2023 dell'importo complessivo di € 5.729,48 (cinquemilasettecentoventinove/quarantotto) oltre IVA. Atto immediatamente esecutivo.</t>
  </si>
  <si>
    <t>Liquidazione fatture</t>
  </si>
  <si>
    <t>Abbonamento a IBM Micromedex - Periodo 05.09.2023-04.09.2024 U.O. Farmacia - Ditta SIGESA € 10.236,10 (diecimiladuecentotrentasei/10) - CIG Z4D3D72488 Atto immediatamente esecutivo</t>
  </si>
  <si>
    <t>IBM Micromedex</t>
  </si>
  <si>
    <t>Z4D3D72488</t>
  </si>
  <si>
    <t>SCHEDA PROGETTO 00602</t>
  </si>
  <si>
    <t>URSA1501 2024 131</t>
  </si>
  <si>
    <t>ABBONAMENTO</t>
  </si>
  <si>
    <t>Rettifica Determinazione n. 4171 del 25/09/2023 relativa alla fornitura di attrezzature informatiche al SEUS 118 della Regione Puglia - Ricognizione attività e ratifica procedure di acquisto. CIG: 8493108E6D CIG derivato: A010662741 Importo complessivo: € 54.840,00 (cinquantaquattromilaottocentoquaranta/00) oltre IVA. Atto immediatamente esecutivo.</t>
  </si>
  <si>
    <t>Rettifica det. 4171 del 25.09.2023</t>
  </si>
  <si>
    <t>A010662741</t>
  </si>
  <si>
    <t>Liquidazione premio assicurativo polizza RCT/O (dalle ore 24.00 del 25/10/2023 alle ore 24.00 del 25/04/2024). Importo complessivo € 5.732.650,50 (cinquemilionisettecentotrentadueseicentocinquanta/00) imposte comprese. Atto immediatamente esecutivo.</t>
  </si>
  <si>
    <t>Liquidazione premio assicurativo</t>
  </si>
  <si>
    <t>POR PUGLIA 2014-2020 - Intervento A0912.38 - Programma di investimenti sanitari strutturali e attrezzature sanitarie a valersi sulle disponibilità P.O. FERS 2014/2020 "Acquisto di tecnologie ambulatoriali e installazione delle stesse presso la casa Circondariale di Lecce". Acquisto di n. 8 contenitori trasporto campioni biologici, n. 8 contenitori trasporto farmaci, n. 10 carrozzine pieghevoli. - CUP: F89I17000090002 LOTTO 7 CIG: 998918583B - Liquidazione fattura n. A5344 del 22/12/2023 dell'importo complessivo di € 5.080,00 (cinquemilaottanta/00) oltre IVA. Atto immediatamente esecutivo.</t>
  </si>
  <si>
    <t>998918583B</t>
  </si>
  <si>
    <t>D.G.R. n. 512/2023 "Misure per il contenimento della spesa dei dispositivi medici..." Conseguenti determinazioni e indizione procedura aperta, ai sensi dell'art. 71 del D. Lgs 36/2023, affidamento della fornitura in service di sistemi analitici e di reagenti e materiale di consumo, in regime di somministrazione per n. 5 anni, prorogabili per ulteriori 12 mesi + 20% occorrenti ai Laboratori di Patologia Clinica di ASL LE . Valore presunto complessivo gara: € 63.000.000,00 (sessantatremilioni/00) oltre IVA come per legge. Importo presunto a base d'asta: € 45.000.000,00 (quarantacinquemilioni/00) oltre IVA come per legge. - Atto immediatamente esecutivo.</t>
  </si>
  <si>
    <t>AREA SIERO</t>
  </si>
  <si>
    <t>Presa d'atto affidamento diretto ai sensi dell'art.50, comma 1, lett b) del D.Lgs 36/2023, mediante richiesta preventivo Piattaforma Empulia - registro di sistema PE001745-24 - per la fornitura di n. 2 centrifughe Eppendorf modello 5804 dotata di rotore S-4-72 con alloggiamenti da 15 ml da destinare al Laboratorio di Genetica Medica del P.O. "V.Fazzi"di Lecce - ASL LE - Ditta Eppendorf Srl - Importo € 13.165,46 (tredicimilacentosessantacinque/46) oltre Iva - Atto immediatamente esecutivo.</t>
  </si>
  <si>
    <t>Ditta Eppendorf Srl</t>
  </si>
  <si>
    <t>B061C0D3B4</t>
  </si>
  <si>
    <t>URSA1501-2024-260</t>
  </si>
  <si>
    <t>Oggetto: Affidamento alla ditta Cardio. Tek srl sensi dell'art 50 comma 1 lettera B d.lgs 36/2023 per la fornitura di cateteri SHOCKWAVE per litotrissia, in regime di somministrazione, per la durata di un anno, da destinare alle UU.OO. di Cradiologia-Emodinamica-Radiologia Interventistica e Nefrologia del P.O. Vito Fazzi. Importo totale della fornitura € 120.000,00 oltre iva. Cig: A0348C64D6</t>
  </si>
  <si>
    <t>Cardiotek srl</t>
  </si>
  <si>
    <t>A0348C64D6</t>
  </si>
  <si>
    <t>Presa d'atto affidamento diretto ai sensi dell'art.50, comma 1, lett b) del D.Lgs 36/2023, mediante richiesta preventivo Piattaforma Empulia - Registro di Sistema PE002106-24 - per la fornitura di n. 1 fonte luminosa da destinare all'U.O.S.V.D. Otorinolaringoiatria del P.O. di Gallipoli - ASL LE - Ditta Medical Century Srl - Importo € 1.700,00 (millesettecento/00) oltre Iva - Atto immediatamente esecutivo.</t>
  </si>
  <si>
    <t>Medical Century Srl</t>
  </si>
  <si>
    <t>B0410510B1</t>
  </si>
  <si>
    <t>URSA1501-2024-247</t>
  </si>
  <si>
    <t>POR PUGLIA 2014-2020 - Azione A0912.38 - "Acquisto di tecnologie ambulatoriali e installazione delle stesse presso la casa Circondariale di Lecce". P.O. FESR 2014-2020 CUP: F89I17000090002 CIG: 6289028E12 - 62890364AF - 6289046CED - 6289049F66 - 62890586D6 - 6289077684 - 6289359F38 - 62893854B0 - 628940338B - 6289410950 - 6289426685 - 6289432B77 - 62894423BA - 6289455E71 - 62894580EF - 9989099145 - 9989169B06 - 998918583B - 9989144666 - 9989074CA0 - ZD53CB5234 - 8675862BCD - A01A95820B - A01A977B9D - 9125245664 € 337.346,39 (trecentotrentasettemilatrecentoquarantasei/trentanove) iva inclusa. Omologazione della spesa sostenuta.</t>
  </si>
  <si>
    <t>Determinazione n. 706 del 21/02/2022 avente ad oggetto: "Fornitura in Service sistema combinato ad energia ad ultrasuoni ed elettrochirurgia con relativo materiale di consumo in regime di somministrazione per i PP.OO. di Scorrano e Gallipoli. Ditta Surgikal srl. Proroga tecnica ai sensi dell'art. 120 del D.Lgs. n. 36/2023- Registro di Sistema Empulia PE005067-24. € 37.930,00 (trentasettenovecentotrenta/00) + IVA. Atto immediatamente esecutivo.</t>
  </si>
  <si>
    <t>Proroga tecnica</t>
  </si>
  <si>
    <t>Surgikal srl.</t>
  </si>
  <si>
    <t>Indizione procedura aperta telematica per la fornitura in acquisto di n.6 ambulanze di soccorso per il SEUS 118 in unico lotto da affidare con il criterio del minor prezzo ai sensi degli artt. 25 e 71 del D.Lgs 36/2023.</t>
  </si>
  <si>
    <t>INDIZIONE</t>
  </si>
  <si>
    <t>AMBULANZE</t>
  </si>
  <si>
    <t>Determinazione n. 365 del 24/01/2024 con oggetto "D.G.R. n. 512/2023 "Misure per il contenimento della spesa dei dispositivi medici..." Conseguenti determinazioni e indizione procedura aperta, ai sensi dell'art. 71 del D. Lgs 36/2023, affidamento della fornitura in service di sistemi analitici e di reagenti e materiale di consumo, in regime di somministrazione per n. 5 anni, prorogabili per ulteriori 12 mesi + 20% occorrenti ai Laboratori di Patologia Clinica di ASL LE . Valore presunto complessivo gara: € 63.000.000,00 (sessantatremilioni/00)oltre IVA come per legge. Importo presunto a base d'asta: € 45.000.000,00 (quarantacinquemilioni/00) oltre IVA come per legge - Rettifica errore materiale - Atto immediatamente esecutivo -</t>
  </si>
  <si>
    <t>Rettifica det. 365 del 24.01.2024</t>
  </si>
  <si>
    <t>Presa d'atto affidamento diretto ai sensi dell'art.50, comma 1, lett b) del D.Lgs 36/2023, mediante richiesta preventivo Piattaforma Empulia - registro di sistema PE005274-24 - per la fornitura in regime di somministrazione di n. 1 colonna artroscopica in service e relativo materiale di consumo dedicato da destinare all'U.O. Ortopedia e Traumatologia dell'Ospedale di Casarano - ASL LE - Ditta AF Medical Srl - Importo € 122.109,20 (centoventiduemilacentonove/20) oltre Iva - Atto immediatamente esecutivo.</t>
  </si>
  <si>
    <t>AF MEDICAL S.R.L.</t>
  </si>
  <si>
    <t>Avviso di procedura aperta accelerata, ai sensi dell'art. 71, comma 4, lettera b) del D. Lgs. n. 36/2023, per la fornitura in service di n. 8 "Sistema combinato di energia ad ultrasuoni ed elettrochirurgia" e relativo materiale di consumo in regime di somministrazione biennale da destinare ai PP.OO. di Lecce, Gallipoli, Scorrano, Casarano e Copertino. Importo complessivo della fornitura biennale, a base d'asta: € 300.000,00 (trecentomila) oltre IVA, di cui: Euro 250.000,00 (duecentocinquantamila/00) oltre IVA per contratto di fornitura principale ed Euro 50.000,00 (cinquantamila/00) oltre IVA per applicazione dell'art. 120 del D.Lgs 36/2023. INDIZIONE. Atto immediatamente esecutivo.</t>
  </si>
  <si>
    <t>SISTEMA AD ULTRASUONI</t>
  </si>
  <si>
    <t>Oggetto: Affidamento alla ditta Stryker, per la fornitura, a noleggio, per la durata di 24 mesi di due kit di macro manipoli, con relativo materiale di consumo, in regime di somministrazione, da destinare all'U.O.C. di Ortopedia e Traumatologia del P.O. Vito Fazzi di Lecce e di Casarano. Importo complessivo € 69.600,00 (sessantanovemilaseicento/00) OLTRE IVA. CIG: A0415ADCD7</t>
  </si>
  <si>
    <t>Stryker Italia srl</t>
  </si>
  <si>
    <t>A0415ADCD7</t>
  </si>
  <si>
    <t>CIG ERRATO?</t>
  </si>
  <si>
    <t>Piano Nazionale di Ripresa e Resilienza (PNRR) Missione 6 - Componente 2-Investimento 1.1.2- Ammodernamento del parco tecnologico e digitale ospedaliero - Grandi Apparecchiature Sanitarie. Adesione all'AQ Tomografi PET/CT ED.1 - Lotto 1, stipulato tra Consip SpA e Fora S.p.A. per la fornitura di n. 1 Tomografo PET/CT da destinare a: P.O. VITO FAZZI/ONCOLOGICO - U.O.C. MEDICINA NUCLEARE. CUP: F89I22000160001 CIG: 9693963F52 Importo complessivo della fornitura: € 1830000,00 (unmilioneottocentotrentamila euro) - oltre IVA 22% / € 2232600,00 (duemilioniduecentotrentaduemilaseicento euro) - IVA 22% IVA compresa. Atto immediatamente esecutivo. - Liquidazione fatture</t>
  </si>
  <si>
    <t>PNRR</t>
  </si>
  <si>
    <t>COLLEGATA ALLA DET. 44 DEL 11.01.2023</t>
  </si>
  <si>
    <t>Presa d'atto affidamento diretto ai sensi dell'art.50, comma 1, lett b) del D.Lgs 36/2023, mediante Piattaforma Empulia - Registro di Sistema PE-020397-24 - per la fornitura in SERVICE di sistema a radiofrequenza automatica (n. 2 generatori elettrochirurgici Coolseal) e relativo materiale di consumo in regime di somministrazione biennale da destinare alle UU.OO.CC. di Chirurgia Generale del P.O. di Scorrano e dell'Ospedale di Copertino dell'ASL LE - Ditta SBM S.r.l. - Importo € 87.151,00 (ottantasettemilacentocinquantuno/00) oltre Iva - Atto immediatamente esecutivo.</t>
  </si>
  <si>
    <t>SBM SRL</t>
  </si>
  <si>
    <t>Presa d'atto affidamento diretto ai sensi dell'art.50, comma 1, lett b) del D.Lgs 36/2023, mediante ordine acquisto MEPA di Consip - numero procedura 527674 - id ordine 7661674 del 12/02/2024 - per la fornitura di n° 1 lettino visita e n° 1 scaletta 2 gradini da destinare all'ambulatorio della U.O.C. di Medicina del P.O. di Scorrano della ASL Lecce - Ditta CARING S.R.L. - Importo € 1.255,66 (milleduecentocinquantacinque/00) Iva inclusa - CIG: B057E17934 - Atto immediatamente esecutivo.</t>
  </si>
  <si>
    <t>CARING SRL</t>
  </si>
  <si>
    <t>B057E17934</t>
  </si>
  <si>
    <t>URSA1501-2024-262</t>
  </si>
  <si>
    <t>D.G.R. n. 512/2023 "Misure per il contenimento della spesa dei dispositivi medici..." Conseguenti determinazioni e indizione procedura aperta, ai sensi dell'art. 71 del D. Lgs 36/2023, affidamento della fornitura in service di sistemi analitici e di reagenti e materiale di consumo, in regime di somministrazione per n. 5 anni, prorogabili per ulteriori 12 mesi + 20% occorrenti ai Laboratori di Patologia Clinica di ASL LE . CUI F4008300750202400011 Valore presunto complessivo gara: € 63.000.000,00 (sessantatremilioni/00)oltre IVA come per legge. Importo presunto a base d'asta: € 45.000.000,00 (quarantacinquemilioni/00) oltre IVA come per legge. REVOCA determinazioni n. 365/2014 e n. 525/2024. - Atto immediatamente esecutivo.</t>
  </si>
  <si>
    <t>Revoca det. 365 e 525 del 2024 e nuova indizione</t>
  </si>
  <si>
    <t>Presa d'atto affidamento diretto ai sensi dell'art.50, comma 1, lett b) del D.Lgs 36/2023, mediante Piattaforma Empulia - Registro di Sistema PE020156-24 - per la fornitura di n. 15 cassette radiografiche per sistema RIS-PACS Carestream Health da destinare alla U.O.S.V.D. di Radiologia dell'Ospedale di Galatina dell'ASL LE - Ditta Carestrream Health Italia Italia S.r.l. - Importo € 13.455,00 (tredicimilaquattrocentocinquantacinque/00) oltre Iva - Atto immediatamente esecutivo.</t>
  </si>
  <si>
    <t xml:space="preserve">Carestream Health Italia Italia S.r.l. </t>
  </si>
  <si>
    <t>MATERIALE DIAGNOSTICO X RX</t>
  </si>
  <si>
    <t>Liquidazione premi assicurativi polizze All Risks, Infortuni e Multirischi Veicoli Dipendenti - Importo complessivo € 121.438,83 (Centoventunomilaquattrocentotrentotto/83)) imposte comprese. CIG derivato: All Risks A01A74C1A0 Infortuni A01A78F8E8 Multirischi Veicoli Dipendenti A01A7B6917 Atto immediatamente esecutivo.</t>
  </si>
  <si>
    <t>FORNITORI DIVERSI</t>
  </si>
  <si>
    <t>A01A74C1A0</t>
  </si>
  <si>
    <t>Presa d'atto affidamento diretto ai sensi dell'art.50, comma 1, lett b) del D.Lgs 36/2023, mediante Piattaforma Empulia - registro di sistema PE028873-24 - per la fornitura in regime di somministrazione biennale di Mini-ureterorenoscopi digitali ed in service di Monitor medicale HD dedicato da destinare alla U.O.S.V.D. di Urologia dell'Ospedale di Casarano dell'ASL LE - Ditta SBM S.r.l. - Importo € 76.000,00 (settantaseimila/00) oltre Iva - Atto immediatamente esecutivo.</t>
  </si>
  <si>
    <t xml:space="preserve">SBM S.r.l. </t>
  </si>
  <si>
    <t>DISPOSITIVI?</t>
  </si>
  <si>
    <t>Coordinamento Servizi Amministrativi Ospedalieri Gallipoli-Scorrano</t>
  </si>
  <si>
    <t>Presa d'atto affidamento diretto ai sensi dell'art.50, comma 1, lett b) del D.Lgs 36/2023, mediante Piattaforma Empulia - registro di sistema PE024299-24 - per la fornitura in regime di somministrazione biennale di Trasduttore di pressione monopaziente sterile autocalibrante da destinare alla U.O.C. di Anestesia e Rianimazione del P.O. di Scorrano - Ditta APULIA HOSPITAL s.r.l. - Importo € 4.400,00 (quattromilaquattrocento/00) oltre Iva - Atto immediatamente esecutivo.</t>
  </si>
  <si>
    <t>APULIA HOSPITAL SRL</t>
  </si>
  <si>
    <t>Presa d'atto affidamento diretto ai sensi dell'art.50, comma 1, lett b) del D.Lgs 36/2023, mediante Piattaforma Empulia - registro di sistema PE024299-24 - per la fornitura in regime di somministrazione biennale di n. 16 kit stampa colore nero per stampante Apiteneri Printer da destinare alla U.O. di Anatomia Patologica del P.O. di Gallipoli dell'ASL LE - Ditta DIAPATH S.p.A. - Importo € 9.920,00 (novemilanovecentoventi/00) oltre Iva - Atto immediatamente esecutivo.</t>
  </si>
  <si>
    <t>DIAPATH S.p.A.</t>
  </si>
  <si>
    <t>URSA1501 2024 241</t>
  </si>
  <si>
    <t>Abbonamento triennale con la società Farmadati Italia s.r.l. per l'accesso al software applicativo web di consultazione Banche Dati Farmadati Italia (R) in particolare, 14 accessi per il servizio SILVER, 6 accessi per il servizio GOLD, nonché per il servizio FARMAGARE, ai sensi dell'art.50 lett. b del D. Lgs 36/23, per l'Importo di € 50.439,00 (cinquantamilaquattrocentotrentanove/00) oltre IVA codice CIG B05742542F</t>
  </si>
  <si>
    <t>Farmadati Italia s.r.l.</t>
  </si>
  <si>
    <t>B05742542F</t>
  </si>
  <si>
    <t>Liquidazione premi assicurativi per il periodo 31.12.2023 - 31.12.2024 LIBRO MATRICOLA GLOBALE: € 51.141,67 (cinquantunomilacentoquarantuno/sessantasette); ALL RISKS: € 130.796,71 (centotrentamilasettecentonovantasei/settantuno); KASKO KM: € 14.145,32 (quattordicimilacentoquarantacinque/trentadue); INFORTUNI: € 97.022,67 (novantasettemilaventidue/sessantasette). Importo complessivo: € 293.106,37 (duecentonovantatremilacentosei/trentasette) imposte comprese. Atto immediatamente esecutivo.</t>
  </si>
  <si>
    <t>Presa d'atto affidamento diretto ai sensi dell'art.50, comma 1, lett b) del D.Lgs 36/2023, mediante ordine acquisto MEPA di Consip - numero procedura 516206 - id ordine 7642593 del 05/02/2024 - per la fornitura di n. 4 poltrone per il Day Hospital Talassemici da destinare all'U.O.C. Medicina Interna - Ambulatorio Talassemia del P.O. "Sacro Cuore di Gesù" Gallipoli della ASL Lecce - Ditta MOBIL 3 di Scarascia Davide - Importo € 3.855,20 (tremilaottocentocinquantacinque/20) Iva inclusa - CIG: B03A1DFC3C - Atto immediatamente esecutivo.</t>
  </si>
  <si>
    <t>MOBIL 3 di Scarascia Davide</t>
  </si>
  <si>
    <t>B03A1DFC3C</t>
  </si>
  <si>
    <t>URSA1501-2024-248</t>
  </si>
  <si>
    <t>Presa d'atto affidamento diretto ai sensi dell'art.50, comma 1, lett b) del D.Lgs 36/2023, mediante Piattaforma Empulia - registro di sistema PE035457-24 - per la fornitura di n. 1 Apparecchio per Anestesia da destinare alla U.O.C. Anestesia e Rianimazione del P.O. "Sacro Cuore di Gesù" Gallipoli dell'ASL LE - Ditta BETAFIN S.p.A. - Importo € 33.500,00 (trentatremilacinquecento/00) oltre Iva - Atto immediatamente esecutivo.</t>
  </si>
  <si>
    <t>BETAFIN SPA</t>
  </si>
  <si>
    <t>B0A18D2151</t>
  </si>
  <si>
    <t>URSA1501-2024-251</t>
  </si>
  <si>
    <t>Procedura aperta, ai sensi dell'art. 71 e 108 com. 3 D.Lgs 36/2023 , svolta in modalità telematica su piattaforma EmPULIA, per la fornitura quadriennale di sacche multidose e multiprelievo di farmaci chemioterapici antiblastici e servizi accessori per le necessità del P.O. di Gallipoli e di tutta ASL LE. Importo complessivo presunto a base d'asta, per n. 4 anni : € 4.378.713,12(quattromilionitrecentosettantottomilasettecentotredici/12) oltre IVA come per legge. Valore complessivo appalto: € 8.538.490,58(ottomilionicinquecentotrentottomilaquattrocentonovanta/58) oltre IVA come per legge. Determina a contrarre. Atto immediatamente esecutivo.</t>
  </si>
  <si>
    <t>SACCHE MULTIDOSE E MULTIP. DI FARMACI</t>
  </si>
  <si>
    <t>2 / Gara</t>
  </si>
  <si>
    <t>Procedura aperta ex art. 71 d.lgs. 36/2023, di rilevanza comunitaria, interamente telematica, avente ad oggetto l’affidamento della fornitura in service di Sistemi diagnostici di Laboratorio per la durata di cinque anni, suddivisa in n. 2 Lotti. CUI F4008300750202400011</t>
  </si>
  <si>
    <t>collegata alla det. 724 del 14.02.2024</t>
  </si>
  <si>
    <t>Contratto rep. n. 159/2021 relativo ai "Servizi integrati di raccolta, trasporto, stoccaggio e avvio al recupero e/o smaltimento di rifiuti sanitari a rischio infettivo e non, rifiuti speciali pericolosi e non prodotti dalle strutture delle AASSLL, A.O.U. ed I.R.C.C.S. del Servizio Sanitario Regionale" (CIG derivato: 8631939567) affidati all'ATI Eco Eridania S.p.A. - Attivazione proroga contrattuale dal 01/01/2024 al 31/12/2025 per un impegno di spesa di € 2.268.731,65 (duemilioniduecentosessantottomilasettecentotrentuno/65) oltre Iva .</t>
  </si>
  <si>
    <t>Proroga contrattuale</t>
  </si>
  <si>
    <t>SMALTIMENTO RIFIUTI</t>
  </si>
  <si>
    <t>Servizio di consulenza ADR per il trasporto di merci pericolose su strada come previsto dal D.Lgs. n. 35 del 27.01.2010 - Estensione del Contratto rep. n. 159/2021 relativo ai "Servizi integrati di raccolta, trasporto, stoccaggio e avvio al recupero e/o smaltimento di rifiuti sanitari a rischio infettivo e non, rifiuti speciali pericolosi e non prodotti dalle strutture delle AASSLL, A.O.U. ed I.R.C.C.S. del Servizio Sanitario Regionale" (CIG derivato: 8631939567) affidati all'ATI Eco Eridania S.p.A. per un impegno di spesa complessivo presunto di € 130.800,00 (cento-trentamilaottocento/00) oltre Iva a decorrere dal 01/01/2024 fino al 31/12/2025.</t>
  </si>
  <si>
    <t>Estensione contratto</t>
  </si>
  <si>
    <t>Eco Eridania Spa</t>
  </si>
  <si>
    <t>delibera</t>
  </si>
  <si>
    <t>D.G.R. n. 512/2023 "Misure per il contenimento della spesa dei dispositivi medici. Attribuzione dei tetti di spesa per singola Azienda pubblica del SSR per l'anno 2023 ai sensi dall'art. 9 ter del D.L. n. 78/2015 e s.m.i., in attuazione delle disposizioni di cui alla D.G.R. n. 412/2023"- Rinegoziazione prezzi dispositivi medico diagnostici in vitro (CND -W) - Approvazione determinazioni - Importo complessivo di € 20.393.040,09 (ventimilionitrecentonovantatremilaquaranta/09). ABOTT, (CIG A04B25EA5C) - BECKMAN COULTER, (CIG A04154DCD7) - HORTO CLINICAL,(CIG 99267927E6) - SIEMENS, (CIG 99267927E6) - DIASORIN, (CIG A03D6A8AB1) - BIOMERIEUX, (CIG A043BF534A) - ROCHE, (CIG A041454F5B) - Instrumentation Laboratory-WERFEN (CIG A04138B97E).</t>
  </si>
  <si>
    <t>Rinegoziazioni Dispositivi Diagnostica in vitro</t>
  </si>
  <si>
    <t>ABOTT, (CIG A04B25EA5C) - BECKMAN COULTER, (CIG A04154DCD7) - HORTO CLINICAL,(CIG 99267927E6) - SIEMENS, (CIG 99267927E6) - DIASORIN, (CIG A03D6A8AB1) - BIOMERIEUX, (CIG A043BF534A) - ROCHE, (CIG A041454F5B) - Instrumentation Laboratory-WERFEN (CIG A04138B97E)</t>
  </si>
  <si>
    <t>Presa d'atto di ordine di acquisto su Mercato Elettronico della Pubblica Amministrazione (MePa) per la fornitura di 700.000 deflussori sterili monouso. Affidamento diretto ex art. 50 comma 1 lett. b) D. Lgs. 36/2023 in favore della ditta AIESI HOSPITAL SERVICE S.a.s. CIG n. B07B545663. Importo di aggiudicazione: € 107.800,00 (euro centosettemilaottocento/00) IVA esclusa. Atto immediatamente esecutivo.</t>
  </si>
  <si>
    <t>AIESI HOSPITAL SERVICE S.a.s.</t>
  </si>
  <si>
    <t>B07B545663</t>
  </si>
  <si>
    <t>Procedura di affidamento ai sensi del art. 50, comma 1, lett. b), svolta in modalità telematica, per l'affidamento per anni 3 più estensione di 12 mesi in regime di service "full Risck" di un Sistema certificato per il monitoraggio e la validazione del corretto ciclo di congelamento delle sacche contenenti plasma e di un sistema di controllo e monitoraggio della temperatura, durante il trasporto, delle sacche di emo-componenti, servizio indispensabile per il Dipartimento di Immunoematologia e Medicina Trasfusionale della ASL Lecce (DIMT) prezzo complessivo a base d'asta: € 138.000,00 (centotrentottomila/00) oltre IVA e contestuale presa d'atto della liquidazione delle fatture per il servizio reso nelle more dell'indicenda gara.</t>
  </si>
  <si>
    <t>Liquidazione fatture e indizione nuova procedura</t>
  </si>
  <si>
    <t>EXPERTMED SRL</t>
  </si>
  <si>
    <t>3 / Gara</t>
  </si>
  <si>
    <t>Procedura aperta telematica per la fornitura in acquisto di sei ambulanze di soccorso per il SEUS 118</t>
  </si>
  <si>
    <t>Contratto ponte nelle more della disponibilità di apposita convenzione centralizzata, mediante affidamento diretto, ai sensi dell'art. 50 comma 1, lett b) del D.lgs. n. 36/2023, per la fornitura in regime di somministrazione, per la durata di mesi 4 (quattro), con clausola risolutiva espressa, del farmaco innovativo oncologico QINLOCK (Ripretinib) 90CPR 50MG (ATC L01EX19, AIC 049792029), occorrente all'ASL LE. Impegno di spesa: € 130.075,01 (euro centotrentamilasettantacinque/01) esclusa IVA - € 143.082,51 (euro centoquarantatremilaottantadue/51) IVA 10% inclusa. CIG: B00360A9D1. Determina di affidamento. Presa d'atto. Atto immediatamente esecutivo.</t>
  </si>
  <si>
    <t>Contratto ponte</t>
  </si>
  <si>
    <t>Euromed Pharma S.r.l.</t>
  </si>
  <si>
    <t>B00360A9D1</t>
  </si>
  <si>
    <t>FARMACI qinlock</t>
  </si>
</sst>
</file>

<file path=xl/styles.xml><?xml version="1.0" encoding="utf-8"?>
<styleSheet xmlns="http://schemas.openxmlformats.org/spreadsheetml/2006/main">
  <numFmts count="1">
    <numFmt numFmtId="164" formatCode="0&quot;   &quot;;\-0&quot;   &quot;;&quot; -   &quot;;@\ "/>
  </numFmts>
  <fonts count="23">
    <font>
      <sz val="11"/>
      <color rgb="FF000000"/>
      <name val="Calibri"/>
      <family val="2"/>
      <charset val="1"/>
    </font>
    <font>
      <sz val="10"/>
      <name val="Arial"/>
      <family val="2"/>
      <charset val="1"/>
    </font>
    <font>
      <b/>
      <sz val="11"/>
      <color indexed="55"/>
      <name val="Calibri"/>
      <family val="2"/>
      <charset val="1"/>
    </font>
    <font>
      <b/>
      <sz val="11"/>
      <color indexed="48"/>
      <name val="Calibri"/>
      <family val="2"/>
      <charset val="1"/>
    </font>
    <font>
      <sz val="14"/>
      <color indexed="55"/>
      <name val="Arial"/>
      <family val="2"/>
      <charset val="1"/>
    </font>
    <font>
      <sz val="15"/>
      <color indexed="55"/>
      <name val="Arial"/>
      <family val="2"/>
      <charset val="1"/>
    </font>
    <font>
      <sz val="10"/>
      <color rgb="FFFFFFFF"/>
      <name val="Arial"/>
      <family val="2"/>
      <charset val="1"/>
    </font>
    <font>
      <b/>
      <sz val="10"/>
      <color rgb="FF000000"/>
      <name val="Arial"/>
      <family val="2"/>
      <charset val="1"/>
    </font>
    <font>
      <sz val="11"/>
      <color rgb="FF000000"/>
      <name val="Calibri"/>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b/>
      <sz val="24"/>
      <color rgb="FF000000"/>
      <name val="Arial"/>
      <family val="2"/>
      <charset val="1"/>
    </font>
    <font>
      <sz val="18"/>
      <color rgb="FF000000"/>
      <name val="Arial"/>
      <family val="2"/>
      <charset val="1"/>
    </font>
    <font>
      <sz val="12"/>
      <color rgb="FF000000"/>
      <name val="Arial"/>
      <family val="2"/>
      <charset val="1"/>
    </font>
    <font>
      <u/>
      <sz val="10"/>
      <color rgb="FF0000EE"/>
      <name val="Arial"/>
      <family val="2"/>
      <charset val="1"/>
    </font>
    <font>
      <sz val="11"/>
      <color rgb="FF000000"/>
      <name val="Arial"/>
      <family val="2"/>
      <charset val="1"/>
    </font>
    <font>
      <sz val="10"/>
      <color rgb="FF996600"/>
      <name val="Arial"/>
      <family val="2"/>
      <charset val="1"/>
    </font>
    <font>
      <sz val="10"/>
      <color rgb="FF333333"/>
      <name val="Arial"/>
      <family val="2"/>
      <charset val="1"/>
    </font>
    <font>
      <b/>
      <sz val="11"/>
      <color rgb="FF000000"/>
      <name val="Arial"/>
      <family val="2"/>
      <charset val="1"/>
    </font>
    <font>
      <b/>
      <i/>
      <u/>
      <sz val="11"/>
      <color rgb="FF000000"/>
      <name val="Arial"/>
      <family val="2"/>
      <charset val="1"/>
    </font>
    <font>
      <b/>
      <sz val="11"/>
      <color rgb="FF000000"/>
      <name val="Calibri"/>
      <family val="2"/>
      <charset val="1"/>
    </font>
  </fonts>
  <fills count="11">
    <fill>
      <patternFill patternType="none"/>
    </fill>
    <fill>
      <patternFill patternType="gray125"/>
    </fill>
    <fill>
      <patternFill patternType="solid">
        <fgColor indexed="23"/>
        <bgColor indexed="36"/>
      </patternFill>
    </fill>
    <fill>
      <patternFill patternType="solid">
        <fgColor indexed="26"/>
        <bgColor indexed="26"/>
      </patternFill>
    </fill>
    <fill>
      <patternFill patternType="solid">
        <fgColor rgb="FF000000"/>
        <bgColor rgb="FF003300"/>
      </patternFill>
    </fill>
    <fill>
      <patternFill patternType="solid">
        <fgColor rgb="FF808080"/>
        <bgColor rgb="FF969696"/>
      </patternFill>
    </fill>
    <fill>
      <patternFill patternType="solid">
        <fgColor rgb="FFDDDDDD"/>
        <bgColor rgb="FFB9CDE5"/>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18">
    <border>
      <left/>
      <right/>
      <top/>
      <bottom/>
      <diagonal/>
    </border>
    <border>
      <left style="thin">
        <color indexed="14"/>
      </left>
      <right style="thin">
        <color indexed="14"/>
      </right>
      <top style="thin">
        <color indexed="14"/>
      </top>
      <bottom/>
      <diagonal/>
    </border>
    <border>
      <left style="thin">
        <color indexed="54"/>
      </left>
      <right style="thin">
        <color indexed="54"/>
      </right>
      <top style="thin">
        <color indexed="54"/>
      </top>
      <bottom style="thin">
        <color indexed="54"/>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bottom/>
      <diagonal/>
    </border>
    <border>
      <left style="thin">
        <color indexed="54"/>
      </left>
      <right style="thin">
        <color indexed="54"/>
      </right>
      <top/>
      <bottom style="thin">
        <color indexed="5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808080"/>
      </right>
      <top style="thin">
        <color rgb="FF808080"/>
      </top>
      <bottom style="thin">
        <color rgb="FF808080"/>
      </bottom>
      <diagonal/>
    </border>
  </borders>
  <cellStyleXfs count="37">
    <xf numFmtId="0" fontId="0" fillId="0" borderId="0"/>
    <xf numFmtId="0" fontId="6" fillId="4" borderId="0"/>
    <xf numFmtId="0" fontId="6" fillId="5" borderId="0"/>
    <xf numFmtId="0" fontId="7" fillId="6" borderId="0"/>
    <xf numFmtId="0" fontId="7" fillId="0" borderId="0"/>
    <xf numFmtId="0" fontId="8" fillId="0" borderId="0" applyBorder="0" applyProtection="0"/>
    <xf numFmtId="0" fontId="9" fillId="7" borderId="0"/>
    <xf numFmtId="0" fontId="8" fillId="0" borderId="0" applyBorder="0" applyProtection="0"/>
    <xf numFmtId="0" fontId="8" fillId="0" borderId="0" applyBorder="0" applyProtection="0">
      <alignment horizontal="left"/>
    </xf>
    <xf numFmtId="0" fontId="10" fillId="8" borderId="0"/>
    <xf numFmtId="0" fontId="11" fillId="0" borderId="0"/>
    <xf numFmtId="0" fontId="12" fillId="9" borderId="0"/>
    <xf numFmtId="0" fontId="13" fillId="0" borderId="0"/>
    <xf numFmtId="0" fontId="14" fillId="0" borderId="0"/>
    <xf numFmtId="0" fontId="15" fillId="0" borderId="0"/>
    <xf numFmtId="0" fontId="16" fillId="0" borderId="0"/>
    <xf numFmtId="164" fontId="17" fillId="0" borderId="0"/>
    <xf numFmtId="0" fontId="18" fillId="10" borderId="0"/>
    <xf numFmtId="0" fontId="8" fillId="0" borderId="0" applyBorder="0" applyProtection="0"/>
    <xf numFmtId="0" fontId="8" fillId="0" borderId="0" applyBorder="0" applyProtection="0"/>
    <xf numFmtId="0" fontId="1" fillId="0" borderId="0"/>
    <xf numFmtId="0" fontId="1" fillId="0" borderId="0"/>
    <xf numFmtId="0" fontId="17" fillId="0" borderId="0"/>
    <xf numFmtId="0" fontId="19" fillId="10" borderId="17"/>
    <xf numFmtId="0" fontId="17" fillId="0" borderId="0">
      <alignment horizontal="left"/>
    </xf>
    <xf numFmtId="0" fontId="17" fillId="0" borderId="0"/>
    <xf numFmtId="0" fontId="17" fillId="0" borderId="0"/>
    <xf numFmtId="0" fontId="20" fillId="0" borderId="0"/>
    <xf numFmtId="0" fontId="20" fillId="0" borderId="0">
      <alignment horizontal="left"/>
    </xf>
    <xf numFmtId="0" fontId="17" fillId="0" borderId="0"/>
    <xf numFmtId="0" fontId="21" fillId="0" borderId="0"/>
    <xf numFmtId="0" fontId="22" fillId="0" borderId="0" applyBorder="0" applyProtection="0"/>
    <xf numFmtId="0" fontId="17" fillId="0" borderId="0"/>
    <xf numFmtId="0" fontId="17" fillId="0" borderId="0"/>
    <xf numFmtId="0" fontId="22" fillId="0" borderId="0" applyBorder="0" applyProtection="0">
      <alignment horizontal="left"/>
    </xf>
    <xf numFmtId="0" fontId="8" fillId="0" borderId="0" applyBorder="0" applyProtection="0"/>
    <xf numFmtId="0" fontId="9" fillId="0" borderId="0"/>
  </cellStyleXfs>
  <cellXfs count="31">
    <xf numFmtId="0" fontId="0" fillId="0" borderId="0" xfId="0"/>
    <xf numFmtId="0" fontId="0" fillId="0" borderId="0" xfId="0" applyAlignment="1">
      <alignment horizontal="left"/>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vertical="center" wrapText="1"/>
    </xf>
    <xf numFmtId="14" fontId="0" fillId="0" borderId="2" xfId="0" applyNumberFormat="1" applyBorder="1" applyAlignment="1">
      <alignment vertical="center" wrapText="1"/>
    </xf>
    <xf numFmtId="0" fontId="0" fillId="0" borderId="2" xfId="0" applyFont="1" applyBorder="1" applyAlignment="1">
      <alignment wrapText="1"/>
    </xf>
    <xf numFmtId="0" fontId="0" fillId="0" borderId="2" xfId="0" applyFont="1" applyBorder="1" applyAlignment="1">
      <alignment horizontal="left" vertical="center" wrapText="1"/>
    </xf>
    <xf numFmtId="4" fontId="0" fillId="0" borderId="2" xfId="0" applyNumberFormat="1" applyBorder="1" applyAlignment="1">
      <alignmen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4" fontId="0" fillId="0" borderId="2" xfId="0" applyNumberFormat="1" applyFont="1" applyBorder="1" applyAlignment="1">
      <alignment horizontal="center" vertical="center" wrapText="1"/>
    </xf>
    <xf numFmtId="0" fontId="0" fillId="3" borderId="0" xfId="0" applyFont="1" applyFill="1" applyAlignment="1">
      <alignment wrapText="1"/>
    </xf>
    <xf numFmtId="0" fontId="4" fillId="0" borderId="0" xfId="0" applyFont="1"/>
    <xf numFmtId="0" fontId="0" fillId="0" borderId="4" xfId="0" applyFont="1" applyBorder="1" applyAlignment="1">
      <alignment horizontal="center" vertical="center" wrapText="1"/>
    </xf>
    <xf numFmtId="0" fontId="0" fillId="0" borderId="5" xfId="0" applyBorder="1" applyAlignment="1">
      <alignment vertical="center" wrapText="1"/>
    </xf>
    <xf numFmtId="0" fontId="0" fillId="0" borderId="6" xfId="0" applyFont="1" applyBorder="1" applyAlignment="1">
      <alignment horizontal="center" vertical="center"/>
    </xf>
    <xf numFmtId="0" fontId="5" fillId="0" borderId="0" xfId="0" applyFont="1"/>
    <xf numFmtId="0" fontId="0" fillId="0" borderId="0" xfId="0" applyFont="1" applyAlignment="1">
      <alignment wrapText="1"/>
    </xf>
    <xf numFmtId="0" fontId="0" fillId="0" borderId="2" xfId="0" applyBorder="1"/>
    <xf numFmtId="0" fontId="0" fillId="0" borderId="7" xfId="0" applyFont="1" applyBorder="1" applyAlignment="1">
      <alignment horizontal="center" vertical="center"/>
    </xf>
    <xf numFmtId="0" fontId="0" fillId="0" borderId="8" xfId="7" applyFont="1" applyBorder="1"/>
    <xf numFmtId="0" fontId="0" fillId="0" borderId="9" xfId="5" applyFont="1" applyBorder="1"/>
    <xf numFmtId="0" fontId="0" fillId="0" borderId="10" xfId="8" applyFont="1" applyBorder="1">
      <alignment horizontal="left"/>
    </xf>
    <xf numFmtId="0" fontId="8" fillId="0" borderId="11" xfId="35" applyBorder="1"/>
    <xf numFmtId="0" fontId="0" fillId="0" borderId="12" xfId="8" applyFont="1" applyBorder="1">
      <alignment horizontal="left"/>
    </xf>
    <xf numFmtId="0" fontId="8" fillId="0" borderId="13" xfId="35" applyBorder="1"/>
    <xf numFmtId="0" fontId="8" fillId="0" borderId="14" xfId="35" applyBorder="1"/>
    <xf numFmtId="0" fontId="2" fillId="0" borderId="15" xfId="34" applyFont="1" applyBorder="1">
      <alignment horizontal="left"/>
    </xf>
    <xf numFmtId="0" fontId="22" fillId="0" borderId="16" xfId="31" applyBorder="1"/>
  </cellXfs>
  <cellStyles count="37">
    <cellStyle name="Accent 1 5" xfId="1"/>
    <cellStyle name="Accent 2 6" xfId="2"/>
    <cellStyle name="Accent 3 7" xfId="3"/>
    <cellStyle name="Accent 4" xfId="4"/>
    <cellStyle name="Angolo tabella pivot" xfId="5"/>
    <cellStyle name="Bad 8" xfId="6"/>
    <cellStyle name="Campo tabella pivot" xfId="7"/>
    <cellStyle name="Categoria tabella pivot" xfId="8"/>
    <cellStyle name="Error 9" xfId="9"/>
    <cellStyle name="Footnote 10" xfId="10"/>
    <cellStyle name="Good 11" xfId="11"/>
    <cellStyle name="Heading (user) 12" xfId="12"/>
    <cellStyle name="Heading 1 13" xfId="13"/>
    <cellStyle name="Heading 2 14" xfId="14"/>
    <cellStyle name="Hyperlink 15" xfId="15"/>
    <cellStyle name="Migliaia [0] 2" xfId="16"/>
    <cellStyle name="Neutral 16" xfId="17"/>
    <cellStyle name="Normal" xfId="0" builtinId="0"/>
    <cellStyle name="Normale 2" xfId="18"/>
    <cellStyle name="Normale 3" xfId="19"/>
    <cellStyle name="Normale 4" xfId="20"/>
    <cellStyle name="Normale 5" xfId="21"/>
    <cellStyle name="Normale 6" xfId="22"/>
    <cellStyle name="Note 17" xfId="23"/>
    <cellStyle name="Pivot Table Category" xfId="24"/>
    <cellStyle name="Pivot Table Corner" xfId="25"/>
    <cellStyle name="Pivot Table Field" xfId="26"/>
    <cellStyle name="Pivot Table Result" xfId="27"/>
    <cellStyle name="Pivot Table Title" xfId="28"/>
    <cellStyle name="Pivot Table Value" xfId="29"/>
    <cellStyle name="Result" xfId="30"/>
    <cellStyle name="Risultato tabella pivot" xfId="31"/>
    <cellStyle name="Status 18" xfId="32"/>
    <cellStyle name="Text 19" xfId="33"/>
    <cellStyle name="Titolo tabella pivot" xfId="34"/>
    <cellStyle name="Valore tabella pivot" xfId="35"/>
    <cellStyle name="Warning 20" xfId="3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B9CDE5"/>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2060"/>
      <rgbColor rgb="00339966"/>
      <rgbColor rgb="00003300"/>
      <rgbColor rgb="00333300"/>
      <rgbColor rgb="00993300"/>
      <rgbColor rgb="00993366"/>
      <rgbColor rgb="001F497D"/>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FFFF00"/>
    <pageSetUpPr fitToPage="1"/>
  </sheetPr>
  <dimension ref="D1:Q543"/>
  <sheetViews>
    <sheetView tabSelected="1" topLeftCell="E1" workbookViewId="0">
      <pane ySplit="1" topLeftCell="A2" activePane="bottomLeft" state="frozen"/>
      <selection activeCell="E1" sqref="E1"/>
      <selection pane="bottomLeft" activeCell="G8" sqref="G8"/>
    </sheetView>
  </sheetViews>
  <sheetFormatPr defaultColWidth="8.7109375" defaultRowHeight="15"/>
  <cols>
    <col min="1" max="3" width="3.7109375" customWidth="1"/>
    <col min="4" max="4" width="7.42578125" customWidth="1"/>
    <col min="6" max="6" width="11.42578125" customWidth="1"/>
    <col min="7" max="7" width="10.85546875" customWidth="1"/>
    <col min="8" max="8" width="10.140625" customWidth="1"/>
    <col min="9" max="9" width="15.5703125" customWidth="1"/>
    <col min="10" max="10" width="84.140625" customWidth="1"/>
    <col min="11" max="11" width="16" style="1" customWidth="1"/>
    <col min="12" max="12" width="17.5703125" customWidth="1"/>
    <col min="13" max="13" width="17.85546875" customWidth="1"/>
    <col min="14" max="14" width="15.7109375" customWidth="1"/>
    <col min="15" max="15" width="24" customWidth="1"/>
    <col min="16" max="16" width="18.140625" customWidth="1"/>
    <col min="17" max="17" width="12.140625" customWidth="1"/>
  </cols>
  <sheetData>
    <row r="1" spans="5:17" ht="45">
      <c r="E1" s="2" t="s">
        <v>1404</v>
      </c>
      <c r="F1" s="2" t="s">
        <v>1405</v>
      </c>
      <c r="G1" s="2" t="s">
        <v>1406</v>
      </c>
      <c r="H1" s="2" t="s">
        <v>1407</v>
      </c>
      <c r="I1" s="2" t="s">
        <v>1408</v>
      </c>
      <c r="J1" s="2" t="s">
        <v>1409</v>
      </c>
      <c r="K1" s="2" t="s">
        <v>1410</v>
      </c>
      <c r="L1" s="2" t="s">
        <v>1411</v>
      </c>
      <c r="M1" s="2" t="s">
        <v>1412</v>
      </c>
      <c r="N1" s="3" t="s">
        <v>1413</v>
      </c>
      <c r="O1" s="3" t="s">
        <v>1414</v>
      </c>
      <c r="P1" s="3" t="s">
        <v>1415</v>
      </c>
      <c r="Q1" s="3" t="s">
        <v>1416</v>
      </c>
    </row>
    <row r="2" spans="5:17" ht="150">
      <c r="E2" s="4">
        <v>14</v>
      </c>
      <c r="F2" s="5" t="s">
        <v>1417</v>
      </c>
      <c r="G2" s="6">
        <v>45294</v>
      </c>
      <c r="H2" s="4">
        <v>32</v>
      </c>
      <c r="I2" s="5" t="s">
        <v>1418</v>
      </c>
      <c r="J2" s="7" t="s">
        <v>1419</v>
      </c>
      <c r="K2" s="8" t="s">
        <v>1420</v>
      </c>
      <c r="L2" s="5"/>
      <c r="M2" s="4" t="s">
        <v>1421</v>
      </c>
      <c r="N2" s="9">
        <f>1739493.62/1.22</f>
        <v>1425814.442622951</v>
      </c>
      <c r="O2" s="4" t="s">
        <v>1422</v>
      </c>
      <c r="P2" s="5"/>
      <c r="Q2" s="4"/>
    </row>
    <row r="3" spans="5:17" ht="60">
      <c r="E3" s="4">
        <v>15</v>
      </c>
      <c r="F3" s="5" t="s">
        <v>1417</v>
      </c>
      <c r="G3" s="6">
        <v>45294</v>
      </c>
      <c r="H3" s="4">
        <v>33</v>
      </c>
      <c r="I3" s="5" t="s">
        <v>1418</v>
      </c>
      <c r="J3" s="7" t="s">
        <v>1423</v>
      </c>
      <c r="K3" s="8" t="s">
        <v>1424</v>
      </c>
      <c r="L3" s="5" t="s">
        <v>1425</v>
      </c>
      <c r="M3" s="4" t="s">
        <v>1426</v>
      </c>
      <c r="N3" s="9">
        <v>266</v>
      </c>
      <c r="O3" s="4" t="s">
        <v>1427</v>
      </c>
      <c r="P3" s="10" t="s">
        <v>1428</v>
      </c>
      <c r="Q3" s="4"/>
    </row>
    <row r="4" spans="5:17" ht="60">
      <c r="E4" s="4">
        <v>59</v>
      </c>
      <c r="F4" s="5" t="s">
        <v>1417</v>
      </c>
      <c r="G4" s="6">
        <v>45295</v>
      </c>
      <c r="H4" s="4">
        <v>57</v>
      </c>
      <c r="I4" s="5" t="s">
        <v>1418</v>
      </c>
      <c r="J4" s="7" t="s">
        <v>1429</v>
      </c>
      <c r="K4" s="8" t="s">
        <v>1420</v>
      </c>
      <c r="L4" s="5"/>
      <c r="M4" s="4"/>
      <c r="N4" s="9">
        <f>9218356.19/1.22</f>
        <v>7556029.6639344264</v>
      </c>
      <c r="O4" s="4" t="s">
        <v>1430</v>
      </c>
      <c r="P4" s="5"/>
      <c r="Q4" s="4"/>
    </row>
    <row r="5" spans="5:17" ht="90">
      <c r="E5" s="4">
        <v>60</v>
      </c>
      <c r="F5" s="5" t="s">
        <v>1417</v>
      </c>
      <c r="G5" s="6">
        <v>45295</v>
      </c>
      <c r="H5" s="4">
        <v>58</v>
      </c>
      <c r="I5" s="5" t="s">
        <v>1418</v>
      </c>
      <c r="J5" s="7" t="s">
        <v>1431</v>
      </c>
      <c r="K5" s="8" t="s">
        <v>1424</v>
      </c>
      <c r="L5" s="5" t="s">
        <v>1432</v>
      </c>
      <c r="M5" s="4" t="s">
        <v>1433</v>
      </c>
      <c r="N5" s="9">
        <f>7875/1.05</f>
        <v>7500</v>
      </c>
      <c r="O5" s="4"/>
      <c r="P5" s="11" t="s">
        <v>1434</v>
      </c>
      <c r="Q5" s="11" t="s">
        <v>1435</v>
      </c>
    </row>
    <row r="6" spans="5:17" ht="45">
      <c r="E6" s="4">
        <v>168</v>
      </c>
      <c r="F6" s="5" t="s">
        <v>1436</v>
      </c>
      <c r="G6" s="6">
        <v>45301</v>
      </c>
      <c r="H6" s="4" t="s">
        <v>1437</v>
      </c>
      <c r="I6" s="5" t="s">
        <v>1418</v>
      </c>
      <c r="J6" s="7" t="s">
        <v>1438</v>
      </c>
      <c r="K6" s="8" t="s">
        <v>1439</v>
      </c>
      <c r="L6" s="5"/>
      <c r="M6" s="4"/>
      <c r="N6" s="9"/>
      <c r="O6" s="4"/>
      <c r="P6" s="5"/>
      <c r="Q6" s="4" t="s">
        <v>1440</v>
      </c>
    </row>
    <row r="7" spans="5:17" ht="105">
      <c r="E7" s="4">
        <v>175</v>
      </c>
      <c r="F7" s="5" t="s">
        <v>1417</v>
      </c>
      <c r="G7" s="6">
        <v>45301</v>
      </c>
      <c r="H7" s="4">
        <v>149</v>
      </c>
      <c r="I7" s="5" t="s">
        <v>1418</v>
      </c>
      <c r="J7" s="7" t="s">
        <v>1441</v>
      </c>
      <c r="K7" s="8" t="s">
        <v>1442</v>
      </c>
      <c r="L7" s="5"/>
      <c r="M7" s="4" t="s">
        <v>1443</v>
      </c>
      <c r="N7" s="9">
        <f>19592.56/1.22</f>
        <v>16059.475409836066</v>
      </c>
      <c r="O7" s="4" t="s">
        <v>1444</v>
      </c>
      <c r="P7" s="5"/>
      <c r="Q7" s="4" t="s">
        <v>1445</v>
      </c>
    </row>
    <row r="8" spans="5:17" ht="60">
      <c r="E8" s="4">
        <v>176</v>
      </c>
      <c r="F8" s="5" t="s">
        <v>1417</v>
      </c>
      <c r="G8" s="6">
        <v>45301</v>
      </c>
      <c r="H8" s="4">
        <v>150</v>
      </c>
      <c r="I8" s="5" t="s">
        <v>1418</v>
      </c>
      <c r="J8" s="7" t="s">
        <v>1446</v>
      </c>
      <c r="K8" s="8" t="s">
        <v>1424</v>
      </c>
      <c r="L8" s="5" t="s">
        <v>1447</v>
      </c>
      <c r="M8" s="4" t="s">
        <v>1448</v>
      </c>
      <c r="N8" s="9">
        <v>18260.88</v>
      </c>
      <c r="O8" s="4"/>
      <c r="P8" s="5"/>
      <c r="Q8" s="4" t="s">
        <v>1449</v>
      </c>
    </row>
    <row r="9" spans="5:17" ht="105">
      <c r="E9" s="4">
        <v>177</v>
      </c>
      <c r="F9" s="5" t="s">
        <v>1417</v>
      </c>
      <c r="G9" s="6">
        <v>45301</v>
      </c>
      <c r="H9" s="4">
        <v>151</v>
      </c>
      <c r="I9" s="5" t="s">
        <v>1418</v>
      </c>
      <c r="J9" s="7" t="s">
        <v>1450</v>
      </c>
      <c r="K9" s="8" t="s">
        <v>1424</v>
      </c>
      <c r="L9" s="5" t="s">
        <v>1451</v>
      </c>
      <c r="M9" s="4" t="s">
        <v>1452</v>
      </c>
      <c r="N9" s="9">
        <v>31500</v>
      </c>
      <c r="O9" s="4"/>
      <c r="P9" s="5"/>
      <c r="Q9" s="4" t="s">
        <v>1453</v>
      </c>
    </row>
    <row r="10" spans="5:17" ht="75">
      <c r="E10" s="4">
        <v>178</v>
      </c>
      <c r="F10" s="5" t="s">
        <v>1417</v>
      </c>
      <c r="G10" s="6">
        <v>45302</v>
      </c>
      <c r="H10" s="4">
        <v>152</v>
      </c>
      <c r="I10" s="5" t="s">
        <v>1418</v>
      </c>
      <c r="J10" s="7" t="s">
        <v>1454</v>
      </c>
      <c r="K10" s="8" t="s">
        <v>1424</v>
      </c>
      <c r="L10" s="5" t="s">
        <v>1455</v>
      </c>
      <c r="M10" s="4" t="s">
        <v>1456</v>
      </c>
      <c r="N10" s="9">
        <v>11812.5</v>
      </c>
      <c r="O10" s="4" t="s">
        <v>1427</v>
      </c>
      <c r="P10" s="11" t="s">
        <v>1457</v>
      </c>
      <c r="Q10" s="4"/>
    </row>
    <row r="11" spans="5:17" ht="90">
      <c r="E11" s="4">
        <v>179</v>
      </c>
      <c r="F11" s="5" t="s">
        <v>1417</v>
      </c>
      <c r="G11" s="6">
        <v>45302</v>
      </c>
      <c r="H11" s="4">
        <v>155</v>
      </c>
      <c r="I11" s="5" t="s">
        <v>1418</v>
      </c>
      <c r="J11" s="7" t="s">
        <v>1458</v>
      </c>
      <c r="K11" s="8" t="s">
        <v>1424</v>
      </c>
      <c r="L11" s="5" t="s">
        <v>1459</v>
      </c>
      <c r="M11" s="4" t="s">
        <v>1460</v>
      </c>
      <c r="N11" s="9">
        <v>10000</v>
      </c>
      <c r="O11" s="4" t="s">
        <v>1427</v>
      </c>
      <c r="P11" s="11" t="s">
        <v>1461</v>
      </c>
      <c r="Q11" s="4"/>
    </row>
    <row r="12" spans="5:17" ht="90">
      <c r="E12" s="4">
        <v>180</v>
      </c>
      <c r="F12" s="5" t="s">
        <v>1417</v>
      </c>
      <c r="G12" s="6">
        <v>45302</v>
      </c>
      <c r="H12" s="4">
        <v>154</v>
      </c>
      <c r="I12" s="5" t="s">
        <v>1418</v>
      </c>
      <c r="J12" s="7" t="s">
        <v>1462</v>
      </c>
      <c r="K12" s="8" t="s">
        <v>1463</v>
      </c>
      <c r="L12" s="5"/>
      <c r="M12" s="4"/>
      <c r="N12" s="9"/>
      <c r="O12" s="4"/>
      <c r="P12" s="5"/>
      <c r="Q12" s="4" t="s">
        <v>1464</v>
      </c>
    </row>
    <row r="13" spans="5:17" ht="60">
      <c r="E13" s="4">
        <v>181</v>
      </c>
      <c r="F13" s="5" t="s">
        <v>1417</v>
      </c>
      <c r="G13" s="6">
        <v>45302</v>
      </c>
      <c r="H13" s="4">
        <v>153</v>
      </c>
      <c r="I13" s="5" t="s">
        <v>1418</v>
      </c>
      <c r="J13" s="7" t="s">
        <v>1465</v>
      </c>
      <c r="K13" s="8" t="s">
        <v>1442</v>
      </c>
      <c r="L13" s="5"/>
      <c r="M13" s="4" t="s">
        <v>1466</v>
      </c>
      <c r="N13" s="9">
        <v>10137.040000000001</v>
      </c>
      <c r="O13" s="4"/>
      <c r="P13" s="5"/>
      <c r="Q13" s="4"/>
    </row>
    <row r="14" spans="5:17" ht="75">
      <c r="E14" s="4">
        <v>233</v>
      </c>
      <c r="F14" s="5" t="s">
        <v>1417</v>
      </c>
      <c r="G14" s="6">
        <v>45302</v>
      </c>
      <c r="H14" s="4">
        <v>188</v>
      </c>
      <c r="I14" s="5" t="s">
        <v>1418</v>
      </c>
      <c r="J14" s="7" t="s">
        <v>1467</v>
      </c>
      <c r="K14" s="8" t="s">
        <v>1468</v>
      </c>
      <c r="L14" s="5"/>
      <c r="M14" s="4"/>
      <c r="N14" s="9"/>
      <c r="O14" s="4"/>
      <c r="P14" s="5"/>
      <c r="Q14" s="4" t="s">
        <v>1453</v>
      </c>
    </row>
    <row r="15" spans="5:17" ht="105">
      <c r="E15" s="4">
        <v>271</v>
      </c>
      <c r="F15" s="5" t="s">
        <v>1417</v>
      </c>
      <c r="G15" s="6">
        <v>45306</v>
      </c>
      <c r="H15" s="4">
        <v>224</v>
      </c>
      <c r="I15" s="5" t="s">
        <v>1418</v>
      </c>
      <c r="J15" s="7" t="s">
        <v>1469</v>
      </c>
      <c r="K15" s="8" t="s">
        <v>1470</v>
      </c>
      <c r="L15" s="5"/>
      <c r="M15" s="4" t="s">
        <v>1471</v>
      </c>
      <c r="N15" s="9">
        <v>4116000</v>
      </c>
      <c r="O15" s="4"/>
      <c r="P15" s="5"/>
      <c r="Q15" s="4" t="s">
        <v>1472</v>
      </c>
    </row>
    <row r="16" spans="5:17" ht="165">
      <c r="E16" s="4">
        <v>310</v>
      </c>
      <c r="F16" s="5" t="s">
        <v>1417</v>
      </c>
      <c r="G16" s="6">
        <v>45308</v>
      </c>
      <c r="H16" s="4">
        <v>257</v>
      </c>
      <c r="I16" s="5" t="s">
        <v>1418</v>
      </c>
      <c r="J16" s="7" t="s">
        <v>1473</v>
      </c>
      <c r="K16" s="8" t="s">
        <v>1474</v>
      </c>
      <c r="L16" s="5"/>
      <c r="M16" s="4"/>
      <c r="N16" s="9"/>
      <c r="O16" s="4" t="s">
        <v>1444</v>
      </c>
      <c r="P16" s="5"/>
      <c r="Q16" s="4"/>
    </row>
    <row r="17" spans="5:17" ht="29.25" customHeight="1">
      <c r="E17" s="4">
        <v>311</v>
      </c>
      <c r="F17" s="5" t="s">
        <v>1417</v>
      </c>
      <c r="G17" s="6">
        <v>45308</v>
      </c>
      <c r="H17" s="4">
        <v>258</v>
      </c>
      <c r="I17" s="5" t="s">
        <v>1418</v>
      </c>
      <c r="J17" s="7" t="s">
        <v>1475</v>
      </c>
      <c r="K17" s="8" t="s">
        <v>1424</v>
      </c>
      <c r="L17" s="5" t="s">
        <v>1476</v>
      </c>
      <c r="M17" s="4" t="s">
        <v>1477</v>
      </c>
      <c r="N17" s="9">
        <v>10236.1</v>
      </c>
      <c r="O17" s="4" t="s">
        <v>1478</v>
      </c>
      <c r="P17" s="5" t="s">
        <v>1479</v>
      </c>
      <c r="Q17" s="4" t="s">
        <v>1480</v>
      </c>
    </row>
    <row r="18" spans="5:17" ht="60">
      <c r="E18" s="4">
        <v>312</v>
      </c>
      <c r="F18" s="5" t="s">
        <v>1417</v>
      </c>
      <c r="G18" s="6">
        <v>45308</v>
      </c>
      <c r="H18" s="4">
        <v>259</v>
      </c>
      <c r="I18" s="5" t="s">
        <v>1418</v>
      </c>
      <c r="J18" s="7" t="s">
        <v>1481</v>
      </c>
      <c r="K18" s="8" t="s">
        <v>1482</v>
      </c>
      <c r="L18" s="5"/>
      <c r="M18" s="4" t="s">
        <v>1483</v>
      </c>
      <c r="N18" s="9">
        <v>54840</v>
      </c>
      <c r="O18" s="4"/>
      <c r="P18" s="5"/>
      <c r="Q18" s="4"/>
    </row>
    <row r="19" spans="5:17" ht="60">
      <c r="E19" s="4">
        <v>360</v>
      </c>
      <c r="F19" s="5" t="s">
        <v>1417</v>
      </c>
      <c r="G19" s="6">
        <v>45313</v>
      </c>
      <c r="H19" s="4">
        <v>308</v>
      </c>
      <c r="I19" s="5" t="s">
        <v>1418</v>
      </c>
      <c r="J19" s="7" t="s">
        <v>1484</v>
      </c>
      <c r="K19" s="8" t="s">
        <v>1485</v>
      </c>
      <c r="L19" s="5"/>
      <c r="M19" s="4"/>
      <c r="N19" s="9">
        <f>5732650.5/1.22</f>
        <v>4698893.8524590163</v>
      </c>
      <c r="O19" s="4"/>
      <c r="P19" s="5"/>
      <c r="Q19" s="4"/>
    </row>
    <row r="20" spans="5:17" ht="105">
      <c r="E20" s="4">
        <v>445</v>
      </c>
      <c r="F20" s="5" t="s">
        <v>1417</v>
      </c>
      <c r="G20" s="6">
        <v>45314</v>
      </c>
      <c r="H20" s="4">
        <v>356</v>
      </c>
      <c r="I20" s="5" t="s">
        <v>1418</v>
      </c>
      <c r="J20" s="7" t="s">
        <v>1486</v>
      </c>
      <c r="K20" s="8" t="s">
        <v>1442</v>
      </c>
      <c r="L20" s="5"/>
      <c r="M20" s="4" t="s">
        <v>1487</v>
      </c>
      <c r="N20" s="9">
        <v>5080</v>
      </c>
      <c r="O20" s="4" t="s">
        <v>1444</v>
      </c>
      <c r="P20" s="5"/>
      <c r="Q20" s="4"/>
    </row>
    <row r="21" spans="5:17" ht="120">
      <c r="E21" s="4">
        <v>454</v>
      </c>
      <c r="F21" s="5" t="s">
        <v>1417</v>
      </c>
      <c r="G21" s="6">
        <v>45315</v>
      </c>
      <c r="H21" s="4">
        <v>365</v>
      </c>
      <c r="I21" s="5" t="s">
        <v>1418</v>
      </c>
      <c r="J21" s="7" t="s">
        <v>1488</v>
      </c>
      <c r="K21" s="8" t="s">
        <v>1439</v>
      </c>
      <c r="L21" s="5"/>
      <c r="M21" s="4"/>
      <c r="N21" s="9">
        <v>63000000</v>
      </c>
      <c r="O21" s="4"/>
      <c r="P21" s="5"/>
      <c r="Q21" s="4" t="s">
        <v>1489</v>
      </c>
    </row>
    <row r="22" spans="5:17" ht="90">
      <c r="E22" s="4">
        <v>464</v>
      </c>
      <c r="F22" s="5" t="s">
        <v>1417</v>
      </c>
      <c r="G22" s="6">
        <v>45315</v>
      </c>
      <c r="H22" s="4">
        <v>374</v>
      </c>
      <c r="I22" s="5" t="s">
        <v>1418</v>
      </c>
      <c r="J22" s="7" t="s">
        <v>1490</v>
      </c>
      <c r="K22" s="8" t="s">
        <v>1424</v>
      </c>
      <c r="L22" s="5" t="s">
        <v>1491</v>
      </c>
      <c r="M22" s="4" t="s">
        <v>1492</v>
      </c>
      <c r="N22" s="9">
        <v>13165.46</v>
      </c>
      <c r="O22" s="4" t="s">
        <v>1427</v>
      </c>
      <c r="P22" s="11" t="s">
        <v>1493</v>
      </c>
      <c r="Q22" s="4"/>
    </row>
    <row r="23" spans="5:17" ht="75">
      <c r="E23" s="4">
        <v>465</v>
      </c>
      <c r="F23" s="5" t="s">
        <v>1417</v>
      </c>
      <c r="G23" s="6">
        <v>45315</v>
      </c>
      <c r="H23" s="4">
        <v>375</v>
      </c>
      <c r="I23" s="5" t="s">
        <v>1418</v>
      </c>
      <c r="J23" s="7" t="s">
        <v>1494</v>
      </c>
      <c r="K23" s="8" t="s">
        <v>1424</v>
      </c>
      <c r="L23" s="5" t="s">
        <v>1495</v>
      </c>
      <c r="M23" s="4" t="s">
        <v>1496</v>
      </c>
      <c r="N23" s="9">
        <v>120000</v>
      </c>
      <c r="O23" s="4"/>
      <c r="P23" s="5"/>
      <c r="Q23" s="4" t="s">
        <v>1453</v>
      </c>
    </row>
    <row r="24" spans="5:17" ht="75">
      <c r="E24" s="4">
        <v>473</v>
      </c>
      <c r="F24" s="5" t="s">
        <v>1417</v>
      </c>
      <c r="G24" s="6">
        <v>45315</v>
      </c>
      <c r="H24" s="4">
        <v>386</v>
      </c>
      <c r="I24" s="5" t="s">
        <v>1418</v>
      </c>
      <c r="J24" s="7" t="s">
        <v>1497</v>
      </c>
      <c r="K24" s="8" t="s">
        <v>1424</v>
      </c>
      <c r="L24" s="5" t="s">
        <v>1498</v>
      </c>
      <c r="M24" s="4" t="s">
        <v>1499</v>
      </c>
      <c r="N24" s="9">
        <v>1700</v>
      </c>
      <c r="O24" s="4" t="s">
        <v>1427</v>
      </c>
      <c r="P24" s="11" t="s">
        <v>1500</v>
      </c>
      <c r="Q24" s="4"/>
    </row>
    <row r="25" spans="5:17" ht="120">
      <c r="E25" s="4">
        <v>536</v>
      </c>
      <c r="F25" s="5" t="s">
        <v>1417</v>
      </c>
      <c r="G25" s="6">
        <v>45317</v>
      </c>
      <c r="H25" s="4">
        <v>455</v>
      </c>
      <c r="I25" s="5" t="s">
        <v>1418</v>
      </c>
      <c r="J25" s="7" t="s">
        <v>1501</v>
      </c>
      <c r="K25" s="8" t="s">
        <v>1420</v>
      </c>
      <c r="M25" s="4"/>
      <c r="N25" s="9"/>
      <c r="O25" s="4" t="s">
        <v>1444</v>
      </c>
      <c r="P25" s="5"/>
      <c r="Q25" s="4"/>
    </row>
    <row r="26" spans="5:17" ht="90">
      <c r="E26" s="4">
        <v>538</v>
      </c>
      <c r="F26" s="5" t="s">
        <v>1417</v>
      </c>
      <c r="G26" s="6">
        <v>45317</v>
      </c>
      <c r="H26" s="4">
        <v>456</v>
      </c>
      <c r="I26" s="5" t="s">
        <v>1418</v>
      </c>
      <c r="J26" s="7" t="s">
        <v>1502</v>
      </c>
      <c r="K26" s="8" t="s">
        <v>1503</v>
      </c>
      <c r="L26" s="5" t="s">
        <v>1504</v>
      </c>
      <c r="M26" s="4"/>
      <c r="N26" s="9">
        <v>37930</v>
      </c>
      <c r="O26" s="4"/>
      <c r="P26" s="5"/>
      <c r="Q26" s="4" t="s">
        <v>1453</v>
      </c>
    </row>
    <row r="27" spans="5:17" ht="45">
      <c r="E27" s="4">
        <v>583</v>
      </c>
      <c r="F27" s="5" t="s">
        <v>1417</v>
      </c>
      <c r="G27" s="6">
        <v>45317</v>
      </c>
      <c r="H27" s="4">
        <v>485</v>
      </c>
      <c r="I27" s="5" t="s">
        <v>1418</v>
      </c>
      <c r="J27" s="7" t="s">
        <v>1505</v>
      </c>
      <c r="K27" s="8" t="s">
        <v>1506</v>
      </c>
      <c r="L27" s="5"/>
      <c r="M27" s="4"/>
      <c r="N27" s="9"/>
      <c r="O27" s="4"/>
      <c r="P27" s="5"/>
      <c r="Q27" s="4" t="s">
        <v>1507</v>
      </c>
    </row>
    <row r="28" spans="5:17" ht="135">
      <c r="E28" s="4">
        <v>630</v>
      </c>
      <c r="F28" s="5" t="s">
        <v>1417</v>
      </c>
      <c r="G28" s="6">
        <v>45317</v>
      </c>
      <c r="H28" s="4">
        <v>525</v>
      </c>
      <c r="I28" s="5" t="s">
        <v>1418</v>
      </c>
      <c r="J28" s="7" t="s">
        <v>1508</v>
      </c>
      <c r="K28" s="8" t="s">
        <v>1509</v>
      </c>
      <c r="L28" s="5"/>
      <c r="M28" s="4"/>
      <c r="N28" s="9">
        <v>63000000</v>
      </c>
      <c r="O28" s="4"/>
      <c r="P28" s="5"/>
      <c r="Q28" s="4" t="s">
        <v>1489</v>
      </c>
    </row>
    <row r="29" spans="5:17" ht="90">
      <c r="E29" s="4">
        <v>679</v>
      </c>
      <c r="F29" s="5" t="s">
        <v>1417</v>
      </c>
      <c r="G29" s="6">
        <v>45323</v>
      </c>
      <c r="H29" s="4">
        <v>565</v>
      </c>
      <c r="I29" s="5" t="s">
        <v>1418</v>
      </c>
      <c r="J29" s="7" t="s">
        <v>1510</v>
      </c>
      <c r="K29" s="8" t="s">
        <v>1424</v>
      </c>
      <c r="L29" s="5" t="s">
        <v>1511</v>
      </c>
      <c r="M29" s="4"/>
      <c r="N29" s="9">
        <v>122109.2</v>
      </c>
      <c r="O29" s="4"/>
      <c r="P29" s="5"/>
      <c r="Q29" s="4"/>
    </row>
    <row r="30" spans="5:17" ht="120">
      <c r="E30" s="4">
        <v>837</v>
      </c>
      <c r="F30" s="5" t="s">
        <v>1417</v>
      </c>
      <c r="G30" s="6">
        <v>45331</v>
      </c>
      <c r="H30" s="4">
        <v>668</v>
      </c>
      <c r="I30" s="5" t="s">
        <v>1418</v>
      </c>
      <c r="J30" s="7" t="s">
        <v>1512</v>
      </c>
      <c r="K30" s="8" t="s">
        <v>1439</v>
      </c>
      <c r="L30" s="5"/>
      <c r="M30" s="4"/>
      <c r="N30" s="9">
        <v>300000</v>
      </c>
      <c r="O30" s="4"/>
      <c r="P30" s="5"/>
      <c r="Q30" s="4" t="s">
        <v>1513</v>
      </c>
    </row>
    <row r="31" spans="5:17" ht="75">
      <c r="E31" s="4">
        <v>864</v>
      </c>
      <c r="F31" s="5" t="s">
        <v>1417</v>
      </c>
      <c r="G31" s="6">
        <v>45334</v>
      </c>
      <c r="H31" s="4">
        <v>693</v>
      </c>
      <c r="I31" s="5" t="s">
        <v>1418</v>
      </c>
      <c r="J31" s="7" t="s">
        <v>1514</v>
      </c>
      <c r="K31" s="8" t="s">
        <v>1424</v>
      </c>
      <c r="L31" s="5" t="s">
        <v>1515</v>
      </c>
      <c r="M31" s="4" t="s">
        <v>1516</v>
      </c>
      <c r="N31" s="9">
        <v>69600</v>
      </c>
      <c r="O31" s="4"/>
      <c r="P31" s="5"/>
      <c r="Q31" s="4" t="s">
        <v>1517</v>
      </c>
    </row>
    <row r="32" spans="5:17" ht="120">
      <c r="E32" s="4">
        <v>884</v>
      </c>
      <c r="F32" s="5" t="s">
        <v>1417</v>
      </c>
      <c r="G32" s="6">
        <v>45335</v>
      </c>
      <c r="H32" s="4">
        <v>714</v>
      </c>
      <c r="I32" s="5" t="s">
        <v>1418</v>
      </c>
      <c r="J32" s="7" t="s">
        <v>1518</v>
      </c>
      <c r="K32" s="8" t="s">
        <v>1474</v>
      </c>
      <c r="L32" s="5"/>
      <c r="M32" s="4"/>
      <c r="N32" s="9">
        <v>1830000</v>
      </c>
      <c r="O32" s="4" t="s">
        <v>1519</v>
      </c>
      <c r="P32" s="5"/>
      <c r="Q32" s="4" t="s">
        <v>1520</v>
      </c>
    </row>
    <row r="33" spans="5:17" ht="105">
      <c r="E33" s="4">
        <v>885</v>
      </c>
      <c r="F33" s="5" t="s">
        <v>1417</v>
      </c>
      <c r="G33" s="6">
        <v>45335</v>
      </c>
      <c r="H33" s="4">
        <v>715</v>
      </c>
      <c r="I33" s="5" t="s">
        <v>1418</v>
      </c>
      <c r="J33" s="7" t="s">
        <v>1521</v>
      </c>
      <c r="K33" s="8" t="s">
        <v>1424</v>
      </c>
      <c r="L33" s="5" t="s">
        <v>1522</v>
      </c>
      <c r="M33" s="4"/>
      <c r="N33" s="9">
        <v>87151</v>
      </c>
      <c r="O33" s="4"/>
      <c r="P33" s="5"/>
      <c r="Q33" s="4"/>
    </row>
    <row r="34" spans="5:17" ht="90">
      <c r="E34" s="4">
        <v>886</v>
      </c>
      <c r="F34" s="5" t="s">
        <v>1417</v>
      </c>
      <c r="G34" s="6">
        <v>45335</v>
      </c>
      <c r="H34" s="4">
        <v>716</v>
      </c>
      <c r="I34" s="5" t="s">
        <v>1418</v>
      </c>
      <c r="J34" s="7" t="s">
        <v>1523</v>
      </c>
      <c r="K34" s="8" t="s">
        <v>1424</v>
      </c>
      <c r="L34" s="5" t="s">
        <v>1524</v>
      </c>
      <c r="M34" s="4" t="s">
        <v>1525</v>
      </c>
      <c r="N34" s="9">
        <f>1255.66/1.22</f>
        <v>1029.2295081967213</v>
      </c>
      <c r="O34" s="4" t="s">
        <v>1427</v>
      </c>
      <c r="P34" s="11" t="s">
        <v>1526</v>
      </c>
      <c r="Q34" s="4"/>
    </row>
    <row r="35" spans="5:17" ht="135">
      <c r="E35" s="4">
        <v>894</v>
      </c>
      <c r="F35" s="5" t="s">
        <v>1417</v>
      </c>
      <c r="G35" s="6">
        <v>45336</v>
      </c>
      <c r="H35" s="4">
        <v>724</v>
      </c>
      <c r="I35" s="5" t="s">
        <v>1418</v>
      </c>
      <c r="J35" s="7" t="s">
        <v>1527</v>
      </c>
      <c r="K35" s="8" t="s">
        <v>1528</v>
      </c>
      <c r="L35" s="5"/>
      <c r="M35" s="4"/>
      <c r="N35" s="9">
        <v>63000000</v>
      </c>
      <c r="O35" s="4"/>
      <c r="P35" s="5"/>
      <c r="Q35" s="4" t="s">
        <v>1489</v>
      </c>
    </row>
    <row r="36" spans="5:17" ht="90">
      <c r="E36" s="4">
        <v>924</v>
      </c>
      <c r="F36" s="5" t="s">
        <v>1417</v>
      </c>
      <c r="G36" s="6">
        <v>45336</v>
      </c>
      <c r="H36" s="4">
        <v>739</v>
      </c>
      <c r="I36" s="5" t="s">
        <v>1418</v>
      </c>
      <c r="J36" s="7" t="s">
        <v>1529</v>
      </c>
      <c r="K36" s="8" t="s">
        <v>1424</v>
      </c>
      <c r="L36" s="5" t="s">
        <v>1530</v>
      </c>
      <c r="M36" s="4"/>
      <c r="N36" s="9">
        <v>13455</v>
      </c>
      <c r="O36" s="4"/>
      <c r="P36" s="5"/>
      <c r="Q36" s="4" t="s">
        <v>1531</v>
      </c>
    </row>
    <row r="37" spans="5:17" ht="60">
      <c r="E37" s="4">
        <v>942</v>
      </c>
      <c r="F37" s="5" t="s">
        <v>1417</v>
      </c>
      <c r="G37" s="6">
        <v>45337</v>
      </c>
      <c r="H37" s="4">
        <v>755</v>
      </c>
      <c r="I37" s="5" t="s">
        <v>1418</v>
      </c>
      <c r="J37" s="7" t="s">
        <v>1532</v>
      </c>
      <c r="K37" s="8" t="s">
        <v>1474</v>
      </c>
      <c r="L37" s="5" t="s">
        <v>1533</v>
      </c>
      <c r="M37" s="4" t="s">
        <v>1534</v>
      </c>
      <c r="N37" s="9"/>
      <c r="O37" s="4"/>
      <c r="P37" s="5"/>
      <c r="Q37" s="4"/>
    </row>
    <row r="38" spans="5:17" ht="90">
      <c r="E38" s="4">
        <v>947</v>
      </c>
      <c r="F38" s="5" t="s">
        <v>1417</v>
      </c>
      <c r="G38" s="6">
        <v>45337</v>
      </c>
      <c r="H38" s="4">
        <v>760</v>
      </c>
      <c r="I38" s="5" t="s">
        <v>1418</v>
      </c>
      <c r="J38" s="7" t="s">
        <v>1535</v>
      </c>
      <c r="K38" s="8" t="s">
        <v>1424</v>
      </c>
      <c r="L38" s="5" t="s">
        <v>1536</v>
      </c>
      <c r="M38" s="4"/>
      <c r="N38" s="9">
        <v>76000</v>
      </c>
      <c r="O38" s="4"/>
      <c r="P38" s="5"/>
      <c r="Q38" s="4" t="s">
        <v>1537</v>
      </c>
    </row>
    <row r="39" spans="5:17" ht="90">
      <c r="E39" s="4">
        <v>1011</v>
      </c>
      <c r="F39" s="5" t="s">
        <v>1417</v>
      </c>
      <c r="G39" s="6">
        <v>45341</v>
      </c>
      <c r="H39" s="4">
        <v>822</v>
      </c>
      <c r="I39" s="5" t="s">
        <v>1538</v>
      </c>
      <c r="J39" s="7" t="s">
        <v>1539</v>
      </c>
      <c r="K39" s="8" t="s">
        <v>1424</v>
      </c>
      <c r="L39" s="5" t="s">
        <v>1540</v>
      </c>
      <c r="M39" s="4"/>
      <c r="N39" s="9"/>
      <c r="O39" s="4"/>
      <c r="P39" s="5"/>
      <c r="Q39" s="4"/>
    </row>
    <row r="40" spans="5:17" ht="90">
      <c r="E40" s="4">
        <v>1012</v>
      </c>
      <c r="F40" s="5" t="s">
        <v>1417</v>
      </c>
      <c r="G40" s="6">
        <v>45341</v>
      </c>
      <c r="H40" s="4">
        <v>823</v>
      </c>
      <c r="I40" s="5" t="s">
        <v>1538</v>
      </c>
      <c r="J40" s="7" t="s">
        <v>1541</v>
      </c>
      <c r="K40" s="8" t="s">
        <v>1424</v>
      </c>
      <c r="L40" s="5" t="s">
        <v>1542</v>
      </c>
      <c r="M40" s="4"/>
      <c r="N40" s="9">
        <v>9920</v>
      </c>
      <c r="O40" s="4"/>
      <c r="P40" s="5" t="s">
        <v>1543</v>
      </c>
      <c r="Q40" s="4"/>
    </row>
    <row r="41" spans="5:17" ht="72.75" customHeight="1">
      <c r="E41" s="4">
        <v>1086</v>
      </c>
      <c r="F41" s="5" t="s">
        <v>1417</v>
      </c>
      <c r="G41" s="6">
        <v>45343</v>
      </c>
      <c r="H41" s="4">
        <v>895</v>
      </c>
      <c r="I41" s="5" t="s">
        <v>1418</v>
      </c>
      <c r="J41" s="7" t="s">
        <v>1544</v>
      </c>
      <c r="K41" s="8" t="s">
        <v>1424</v>
      </c>
      <c r="L41" s="5" t="s">
        <v>1545</v>
      </c>
      <c r="M41" s="4" t="s">
        <v>1546</v>
      </c>
      <c r="N41" s="9">
        <v>50439</v>
      </c>
      <c r="O41" s="4"/>
      <c r="P41" s="5"/>
      <c r="Q41" s="4"/>
    </row>
    <row r="42" spans="5:17" ht="105">
      <c r="E42" s="4">
        <v>1089</v>
      </c>
      <c r="F42" s="5" t="s">
        <v>1417</v>
      </c>
      <c r="G42" s="6">
        <v>45343</v>
      </c>
      <c r="H42" s="4">
        <v>898</v>
      </c>
      <c r="I42" s="5" t="s">
        <v>1418</v>
      </c>
      <c r="J42" s="7" t="s">
        <v>1547</v>
      </c>
      <c r="K42" s="8" t="s">
        <v>1485</v>
      </c>
      <c r="L42" s="5"/>
      <c r="M42" s="4"/>
      <c r="N42" s="9">
        <f>293106.37/1.22</f>
        <v>240251.12295081967</v>
      </c>
      <c r="O42" s="4"/>
      <c r="P42" s="5"/>
      <c r="Q42" s="4"/>
    </row>
    <row r="43" spans="5:17" ht="105">
      <c r="E43" s="4">
        <v>1090</v>
      </c>
      <c r="F43" s="5" t="s">
        <v>1417</v>
      </c>
      <c r="G43" s="6">
        <v>45343</v>
      </c>
      <c r="H43" s="4">
        <v>899</v>
      </c>
      <c r="I43" s="5" t="s">
        <v>1418</v>
      </c>
      <c r="J43" s="7" t="s">
        <v>1548</v>
      </c>
      <c r="K43" s="8" t="s">
        <v>1424</v>
      </c>
      <c r="L43" s="5" t="s">
        <v>1549</v>
      </c>
      <c r="M43" s="4" t="s">
        <v>1550</v>
      </c>
      <c r="N43" s="9">
        <v>3160</v>
      </c>
      <c r="O43" s="4" t="s">
        <v>1427</v>
      </c>
      <c r="P43" s="11" t="s">
        <v>1551</v>
      </c>
      <c r="Q43" s="4"/>
    </row>
    <row r="44" spans="5:17" ht="90">
      <c r="E44" s="4">
        <v>1106</v>
      </c>
      <c r="F44" s="5" t="s">
        <v>1417</v>
      </c>
      <c r="G44" s="6">
        <v>45344</v>
      </c>
      <c r="H44" s="4">
        <v>915</v>
      </c>
      <c r="I44" s="5" t="s">
        <v>1538</v>
      </c>
      <c r="J44" s="7" t="s">
        <v>1552</v>
      </c>
      <c r="K44" s="8" t="s">
        <v>1424</v>
      </c>
      <c r="L44" s="5" t="s">
        <v>1553</v>
      </c>
      <c r="M44" s="4" t="s">
        <v>1554</v>
      </c>
      <c r="N44" s="9">
        <v>33500</v>
      </c>
      <c r="O44" s="4" t="s">
        <v>1427</v>
      </c>
      <c r="P44" s="11" t="s">
        <v>1555</v>
      </c>
      <c r="Q44" s="4"/>
    </row>
    <row r="45" spans="5:17" ht="120">
      <c r="E45" s="4">
        <v>1137</v>
      </c>
      <c r="F45" s="5" t="s">
        <v>1417</v>
      </c>
      <c r="G45" s="6">
        <v>45345</v>
      </c>
      <c r="H45" s="4">
        <v>925</v>
      </c>
      <c r="I45" s="5" t="s">
        <v>1418</v>
      </c>
      <c r="J45" s="7" t="s">
        <v>1556</v>
      </c>
      <c r="K45" s="8" t="s">
        <v>1439</v>
      </c>
      <c r="L45" s="5"/>
      <c r="M45" s="4"/>
      <c r="N45" s="9">
        <v>4378713.12</v>
      </c>
      <c r="O45" s="4"/>
      <c r="P45" s="5"/>
      <c r="Q45" s="4" t="s">
        <v>1557</v>
      </c>
    </row>
    <row r="46" spans="5:17" ht="45">
      <c r="E46" s="4">
        <v>1142</v>
      </c>
      <c r="F46" s="5" t="s">
        <v>1436</v>
      </c>
      <c r="G46" s="6">
        <v>45344</v>
      </c>
      <c r="H46" s="4" t="s">
        <v>1558</v>
      </c>
      <c r="I46" s="5" t="s">
        <v>1418</v>
      </c>
      <c r="J46" s="7" t="s">
        <v>1559</v>
      </c>
      <c r="K46" s="8" t="s">
        <v>1560</v>
      </c>
      <c r="L46" s="5"/>
      <c r="M46" s="4"/>
      <c r="N46" s="9"/>
      <c r="O46" s="4"/>
      <c r="P46" s="5"/>
      <c r="Q46" s="4" t="s">
        <v>1489</v>
      </c>
    </row>
    <row r="47" spans="5:17" ht="90">
      <c r="E47" s="4">
        <v>1149</v>
      </c>
      <c r="F47" s="5" t="s">
        <v>1417</v>
      </c>
      <c r="G47" s="6">
        <v>45348</v>
      </c>
      <c r="H47" s="4">
        <v>933</v>
      </c>
      <c r="I47" s="5" t="s">
        <v>1418</v>
      </c>
      <c r="J47" s="7" t="s">
        <v>1561</v>
      </c>
      <c r="K47" s="8" t="s">
        <v>1562</v>
      </c>
      <c r="L47" s="5"/>
      <c r="M47" s="4"/>
      <c r="N47" s="9">
        <v>2268731.65</v>
      </c>
      <c r="O47" s="4"/>
      <c r="P47" s="5"/>
      <c r="Q47" s="4" t="s">
        <v>1563</v>
      </c>
    </row>
    <row r="48" spans="5:17" ht="120">
      <c r="E48" s="4">
        <v>1173</v>
      </c>
      <c r="F48" s="5" t="s">
        <v>1417</v>
      </c>
      <c r="G48" s="6">
        <v>45348</v>
      </c>
      <c r="H48" s="4">
        <v>938</v>
      </c>
      <c r="I48" s="5" t="s">
        <v>1418</v>
      </c>
      <c r="J48" s="7" t="s">
        <v>1564</v>
      </c>
      <c r="K48" s="8" t="s">
        <v>1565</v>
      </c>
      <c r="L48" s="5" t="s">
        <v>1566</v>
      </c>
      <c r="M48" s="4">
        <v>8631939567</v>
      </c>
      <c r="N48" s="9">
        <v>130800</v>
      </c>
      <c r="O48" s="4"/>
      <c r="P48" s="5"/>
      <c r="Q48" s="4" t="s">
        <v>1563</v>
      </c>
    </row>
    <row r="49" spans="5:17" ht="300">
      <c r="E49" s="4">
        <v>1269</v>
      </c>
      <c r="F49" s="5" t="s">
        <v>1567</v>
      </c>
      <c r="G49" s="6">
        <v>45349</v>
      </c>
      <c r="H49" s="4">
        <v>200</v>
      </c>
      <c r="I49" s="5" t="s">
        <v>1418</v>
      </c>
      <c r="J49" s="7" t="s">
        <v>1568</v>
      </c>
      <c r="K49" s="8" t="s">
        <v>1569</v>
      </c>
      <c r="L49" s="5" t="s">
        <v>1570</v>
      </c>
      <c r="M49" s="4"/>
      <c r="N49" s="9">
        <v>20393040.09</v>
      </c>
      <c r="O49" s="4"/>
      <c r="P49" s="5"/>
      <c r="Q49" s="4"/>
    </row>
    <row r="50" spans="5:17" ht="75">
      <c r="E50" s="4">
        <v>1287</v>
      </c>
      <c r="F50" s="5" t="s">
        <v>1417</v>
      </c>
      <c r="G50" s="6">
        <v>45349</v>
      </c>
      <c r="H50" s="4">
        <v>1029</v>
      </c>
      <c r="I50" s="5" t="s">
        <v>1418</v>
      </c>
      <c r="J50" s="7" t="s">
        <v>1571</v>
      </c>
      <c r="K50" s="8" t="s">
        <v>1424</v>
      </c>
      <c r="L50" s="5" t="s">
        <v>1572</v>
      </c>
      <c r="M50" s="4" t="s">
        <v>1573</v>
      </c>
      <c r="N50" s="9">
        <v>107800</v>
      </c>
      <c r="O50" s="4"/>
      <c r="P50" s="5"/>
      <c r="Q50" s="4" t="s">
        <v>1453</v>
      </c>
    </row>
    <row r="51" spans="5:17" ht="135">
      <c r="E51" s="4">
        <v>1298</v>
      </c>
      <c r="F51" s="5" t="s">
        <v>1417</v>
      </c>
      <c r="G51" s="6">
        <v>45350</v>
      </c>
      <c r="H51" s="4">
        <v>1035</v>
      </c>
      <c r="I51" s="5" t="s">
        <v>1418</v>
      </c>
      <c r="J51" s="7" t="s">
        <v>1574</v>
      </c>
      <c r="K51" s="8" t="s">
        <v>1575</v>
      </c>
      <c r="L51" s="5" t="s">
        <v>1576</v>
      </c>
      <c r="M51" s="4"/>
      <c r="N51" s="9">
        <v>138000</v>
      </c>
      <c r="O51" s="4"/>
      <c r="P51" s="5"/>
      <c r="Q51" s="4"/>
    </row>
    <row r="52" spans="5:17" ht="30">
      <c r="E52" s="4">
        <v>1331</v>
      </c>
      <c r="F52" s="5" t="s">
        <v>1436</v>
      </c>
      <c r="G52" s="6">
        <v>45352</v>
      </c>
      <c r="H52" s="4" t="s">
        <v>1577</v>
      </c>
      <c r="I52" s="5" t="s">
        <v>1418</v>
      </c>
      <c r="J52" t="s">
        <v>1578</v>
      </c>
      <c r="K52" s="8" t="s">
        <v>1439</v>
      </c>
      <c r="L52" s="5"/>
      <c r="M52" s="4"/>
      <c r="N52" s="9"/>
      <c r="O52" s="4"/>
      <c r="P52" s="5"/>
      <c r="Q52" s="4" t="s">
        <v>1507</v>
      </c>
    </row>
    <row r="53" spans="5:17" ht="120">
      <c r="E53" s="4">
        <v>1333</v>
      </c>
      <c r="F53" s="5" t="s">
        <v>1417</v>
      </c>
      <c r="G53" s="6">
        <v>45349</v>
      </c>
      <c r="H53" s="4">
        <v>1066</v>
      </c>
      <c r="I53" s="5" t="s">
        <v>1418</v>
      </c>
      <c r="J53" s="7" t="s">
        <v>1579</v>
      </c>
      <c r="K53" s="8" t="s">
        <v>1580</v>
      </c>
      <c r="L53" s="5" t="s">
        <v>1581</v>
      </c>
      <c r="M53" s="4" t="s">
        <v>1582</v>
      </c>
      <c r="N53" s="9">
        <f>143082.51/1.1</f>
        <v>130075.00909090909</v>
      </c>
      <c r="O53" s="4"/>
      <c r="P53" s="5"/>
      <c r="Q53" s="4" t="s">
        <v>1583</v>
      </c>
    </row>
    <row r="54" spans="5:17" ht="90">
      <c r="E54" s="4">
        <v>1335</v>
      </c>
      <c r="F54" s="5" t="s">
        <v>1417</v>
      </c>
      <c r="G54" s="6">
        <v>45352</v>
      </c>
      <c r="H54" s="4">
        <v>1068</v>
      </c>
      <c r="I54" s="5" t="s">
        <v>1418</v>
      </c>
      <c r="J54" s="7" t="s">
        <v>1219</v>
      </c>
      <c r="K54" s="8" t="s">
        <v>1424</v>
      </c>
      <c r="L54" s="5" t="s">
        <v>1220</v>
      </c>
      <c r="M54" s="4" t="s">
        <v>1221</v>
      </c>
      <c r="N54" s="9">
        <v>5390</v>
      </c>
      <c r="O54" s="4" t="s">
        <v>1222</v>
      </c>
      <c r="P54" s="4" t="s">
        <v>1223</v>
      </c>
      <c r="Q54" s="4"/>
    </row>
    <row r="55" spans="5:17" ht="90">
      <c r="E55" s="4">
        <v>1345</v>
      </c>
      <c r="F55" s="5" t="s">
        <v>1417</v>
      </c>
      <c r="G55" s="6">
        <v>45355</v>
      </c>
      <c r="H55" s="4">
        <v>1078</v>
      </c>
      <c r="I55" s="5" t="s">
        <v>1538</v>
      </c>
      <c r="J55" s="7" t="s">
        <v>1224</v>
      </c>
      <c r="K55" s="8" t="s">
        <v>1424</v>
      </c>
      <c r="L55" s="5" t="s">
        <v>1225</v>
      </c>
      <c r="M55" s="4" t="s">
        <v>1226</v>
      </c>
      <c r="N55" s="9">
        <v>39200</v>
      </c>
      <c r="O55" s="4" t="s">
        <v>1227</v>
      </c>
      <c r="P55" s="11" t="s">
        <v>1228</v>
      </c>
      <c r="Q55" s="4"/>
    </row>
    <row r="56" spans="5:17" ht="90">
      <c r="E56" s="4">
        <v>1346</v>
      </c>
      <c r="F56" s="5" t="s">
        <v>1417</v>
      </c>
      <c r="G56" s="6">
        <v>45355</v>
      </c>
      <c r="H56" s="4">
        <v>1079</v>
      </c>
      <c r="I56" s="5" t="s">
        <v>1538</v>
      </c>
      <c r="J56" s="7" t="s">
        <v>1229</v>
      </c>
      <c r="K56" s="8" t="s">
        <v>1424</v>
      </c>
      <c r="L56" s="5" t="s">
        <v>1230</v>
      </c>
      <c r="M56" s="4" t="s">
        <v>1231</v>
      </c>
      <c r="N56" s="9">
        <v>1828.78</v>
      </c>
      <c r="O56" s="4" t="s">
        <v>1427</v>
      </c>
      <c r="P56" s="11" t="s">
        <v>1232</v>
      </c>
      <c r="Q56" s="4"/>
    </row>
    <row r="57" spans="5:17" ht="90">
      <c r="E57" s="4">
        <v>1347</v>
      </c>
      <c r="F57" s="5" t="s">
        <v>1417</v>
      </c>
      <c r="G57" s="6">
        <v>45355</v>
      </c>
      <c r="H57" s="4">
        <v>1080</v>
      </c>
      <c r="I57" s="5" t="s">
        <v>1538</v>
      </c>
      <c r="J57" s="7" t="s">
        <v>1233</v>
      </c>
      <c r="K57" s="8" t="s">
        <v>1424</v>
      </c>
      <c r="L57" s="5" t="s">
        <v>1230</v>
      </c>
      <c r="M57" s="4" t="s">
        <v>1234</v>
      </c>
      <c r="N57" s="9">
        <f>304.99/1.22</f>
        <v>249.99180327868854</v>
      </c>
      <c r="O57" s="4" t="s">
        <v>1427</v>
      </c>
      <c r="P57" s="11" t="s">
        <v>1235</v>
      </c>
      <c r="Q57" s="4"/>
    </row>
    <row r="58" spans="5:17" ht="120">
      <c r="E58" s="4">
        <v>1348</v>
      </c>
      <c r="F58" s="5" t="s">
        <v>1417</v>
      </c>
      <c r="G58" s="6">
        <v>45355</v>
      </c>
      <c r="H58" s="4">
        <v>1081</v>
      </c>
      <c r="I58" s="5" t="s">
        <v>1538</v>
      </c>
      <c r="J58" s="7" t="s">
        <v>1236</v>
      </c>
      <c r="K58" s="8" t="s">
        <v>1424</v>
      </c>
      <c r="L58" s="5" t="s">
        <v>1237</v>
      </c>
      <c r="M58" s="4" t="s">
        <v>1238</v>
      </c>
      <c r="N58" s="9">
        <v>8862.08</v>
      </c>
      <c r="O58" s="4" t="s">
        <v>1427</v>
      </c>
      <c r="P58" s="11" t="s">
        <v>1239</v>
      </c>
      <c r="Q58" s="4"/>
    </row>
    <row r="59" spans="5:17" ht="150">
      <c r="E59" s="4">
        <v>1349</v>
      </c>
      <c r="F59" s="5" t="s">
        <v>1417</v>
      </c>
      <c r="G59" s="6">
        <v>45355</v>
      </c>
      <c r="H59" s="4">
        <v>1082</v>
      </c>
      <c r="I59" s="5" t="s">
        <v>1538</v>
      </c>
      <c r="J59" s="7" t="s">
        <v>1240</v>
      </c>
      <c r="K59" s="8" t="s">
        <v>1424</v>
      </c>
      <c r="L59" s="5" t="s">
        <v>1241</v>
      </c>
      <c r="M59" s="4" t="s">
        <v>1242</v>
      </c>
      <c r="N59" s="9">
        <v>17351.86</v>
      </c>
      <c r="O59" s="4" t="s">
        <v>1427</v>
      </c>
      <c r="P59" s="11" t="s">
        <v>1243</v>
      </c>
      <c r="Q59" s="4"/>
    </row>
    <row r="60" spans="5:17" ht="45">
      <c r="E60" s="4">
        <v>1472</v>
      </c>
      <c r="F60" s="5" t="s">
        <v>1417</v>
      </c>
      <c r="G60" s="6">
        <v>45357</v>
      </c>
      <c r="H60" s="4">
        <v>1182</v>
      </c>
      <c r="I60" s="5" t="s">
        <v>1418</v>
      </c>
      <c r="J60" s="7" t="s">
        <v>1244</v>
      </c>
      <c r="K60" s="8" t="s">
        <v>1245</v>
      </c>
      <c r="L60" s="5" t="s">
        <v>1246</v>
      </c>
      <c r="M60" s="4" t="s">
        <v>1247</v>
      </c>
      <c r="N60" s="9"/>
      <c r="O60" s="4"/>
      <c r="P60" s="5"/>
      <c r="Q60" s="4" t="s">
        <v>1248</v>
      </c>
    </row>
    <row r="61" spans="5:17" ht="45">
      <c r="E61" s="4">
        <v>1473</v>
      </c>
      <c r="F61" s="5" t="s">
        <v>1417</v>
      </c>
      <c r="G61" s="6">
        <v>45357</v>
      </c>
      <c r="H61" s="4">
        <v>1183</v>
      </c>
      <c r="I61" s="5" t="s">
        <v>1418</v>
      </c>
      <c r="J61" s="7" t="s">
        <v>1249</v>
      </c>
      <c r="K61" s="8" t="s">
        <v>1245</v>
      </c>
      <c r="L61" s="5" t="s">
        <v>1250</v>
      </c>
      <c r="M61" s="4" t="s">
        <v>1247</v>
      </c>
      <c r="N61" s="9"/>
      <c r="O61" s="4"/>
      <c r="P61" s="5"/>
      <c r="Q61" s="4" t="s">
        <v>1248</v>
      </c>
    </row>
    <row r="62" spans="5:17" ht="90">
      <c r="E62" s="4">
        <v>1476</v>
      </c>
      <c r="F62" s="5" t="s">
        <v>1417</v>
      </c>
      <c r="G62" s="6">
        <v>45357</v>
      </c>
      <c r="H62" s="4">
        <v>1186</v>
      </c>
      <c r="I62" s="5" t="s">
        <v>1418</v>
      </c>
      <c r="J62" s="7" t="s">
        <v>1251</v>
      </c>
      <c r="K62" s="8" t="s">
        <v>1424</v>
      </c>
      <c r="L62" s="5" t="s">
        <v>1252</v>
      </c>
      <c r="M62" s="4" t="s">
        <v>1253</v>
      </c>
      <c r="N62" s="9">
        <v>32492</v>
      </c>
      <c r="O62" s="4" t="s">
        <v>1254</v>
      </c>
      <c r="P62" s="4" t="s">
        <v>1255</v>
      </c>
      <c r="Q62" s="4"/>
    </row>
    <row r="63" spans="5:17" ht="60">
      <c r="E63" s="4">
        <v>1479</v>
      </c>
      <c r="F63" s="5" t="s">
        <v>1417</v>
      </c>
      <c r="G63" s="6">
        <v>45358</v>
      </c>
      <c r="H63" s="4">
        <v>1189</v>
      </c>
      <c r="I63" s="5" t="s">
        <v>1418</v>
      </c>
      <c r="J63" s="7" t="s">
        <v>1256</v>
      </c>
      <c r="K63" s="8" t="s">
        <v>1442</v>
      </c>
      <c r="L63" s="5"/>
      <c r="M63" s="4"/>
      <c r="N63" s="9">
        <v>631.69000000000005</v>
      </c>
      <c r="O63" s="4"/>
      <c r="P63" s="5"/>
      <c r="Q63" s="4"/>
    </row>
    <row r="64" spans="5:17" ht="93.75" customHeight="1">
      <c r="E64" s="4">
        <v>1488</v>
      </c>
      <c r="F64" s="5" t="s">
        <v>1417</v>
      </c>
      <c r="G64" s="6">
        <v>45358</v>
      </c>
      <c r="H64" s="4">
        <v>1198</v>
      </c>
      <c r="I64" s="5" t="s">
        <v>1538</v>
      </c>
      <c r="J64" s="7" t="s">
        <v>1257</v>
      </c>
      <c r="K64" s="8" t="s">
        <v>1424</v>
      </c>
      <c r="L64" s="5" t="s">
        <v>1258</v>
      </c>
      <c r="M64" s="4" t="s">
        <v>1259</v>
      </c>
      <c r="N64" s="9">
        <v>5900</v>
      </c>
      <c r="O64" s="5" t="s">
        <v>1260</v>
      </c>
      <c r="P64" s="5" t="s">
        <v>1261</v>
      </c>
      <c r="Q64" s="4"/>
    </row>
    <row r="65" spans="5:17" ht="93.75" customHeight="1">
      <c r="E65" s="4">
        <v>1489</v>
      </c>
      <c r="F65" s="5" t="s">
        <v>1417</v>
      </c>
      <c r="G65" s="6">
        <v>45358</v>
      </c>
      <c r="H65" s="4">
        <v>1199</v>
      </c>
      <c r="I65" s="5" t="s">
        <v>1538</v>
      </c>
      <c r="J65" s="7" t="s">
        <v>1262</v>
      </c>
      <c r="K65" s="8" t="s">
        <v>1424</v>
      </c>
      <c r="L65" s="5" t="s">
        <v>1263</v>
      </c>
      <c r="M65" s="4" t="s">
        <v>1264</v>
      </c>
      <c r="N65" s="9">
        <v>22961.7</v>
      </c>
      <c r="O65" s="4" t="s">
        <v>1427</v>
      </c>
      <c r="P65" s="11" t="s">
        <v>1265</v>
      </c>
      <c r="Q65" s="4"/>
    </row>
    <row r="66" spans="5:17" ht="90">
      <c r="E66" s="4">
        <v>1490</v>
      </c>
      <c r="F66" s="5" t="s">
        <v>1417</v>
      </c>
      <c r="G66" s="6">
        <v>45358</v>
      </c>
      <c r="H66" s="4">
        <v>1200</v>
      </c>
      <c r="I66" s="5" t="s">
        <v>1538</v>
      </c>
      <c r="J66" s="7" t="s">
        <v>1266</v>
      </c>
      <c r="K66" s="8" t="s">
        <v>1424</v>
      </c>
      <c r="L66" s="5" t="s">
        <v>1267</v>
      </c>
      <c r="M66" s="4" t="s">
        <v>1268</v>
      </c>
      <c r="N66" s="9">
        <v>1265</v>
      </c>
      <c r="O66" s="4" t="s">
        <v>1427</v>
      </c>
      <c r="P66" s="11" t="s">
        <v>1269</v>
      </c>
      <c r="Q66" s="4"/>
    </row>
    <row r="67" spans="5:17" ht="45">
      <c r="E67" s="4">
        <v>1522</v>
      </c>
      <c r="F67" s="5" t="s">
        <v>1417</v>
      </c>
      <c r="G67" s="6">
        <v>45358</v>
      </c>
      <c r="H67" s="4">
        <v>1232</v>
      </c>
      <c r="I67" s="5" t="s">
        <v>1418</v>
      </c>
      <c r="J67" s="7" t="s">
        <v>1270</v>
      </c>
      <c r="K67" s="8" t="s">
        <v>1271</v>
      </c>
      <c r="L67" s="5"/>
      <c r="M67" s="4"/>
      <c r="N67" s="9">
        <v>18645.41</v>
      </c>
      <c r="O67" s="4"/>
      <c r="P67" s="5"/>
      <c r="Q67" s="4"/>
    </row>
    <row r="68" spans="5:17" ht="75">
      <c r="E68" s="4">
        <v>1523</v>
      </c>
      <c r="F68" s="5" t="s">
        <v>1417</v>
      </c>
      <c r="G68" s="6">
        <v>45358</v>
      </c>
      <c r="H68" s="4">
        <v>1233</v>
      </c>
      <c r="I68" s="5" t="s">
        <v>1418</v>
      </c>
      <c r="J68" s="7" t="s">
        <v>1272</v>
      </c>
      <c r="K68" s="8" t="s">
        <v>1424</v>
      </c>
      <c r="L68" s="5" t="s">
        <v>1451</v>
      </c>
      <c r="M68" s="4" t="s">
        <v>1273</v>
      </c>
      <c r="N68" s="9">
        <v>46992.6</v>
      </c>
      <c r="O68" s="4" t="s">
        <v>1274</v>
      </c>
      <c r="P68" s="5" t="s">
        <v>1275</v>
      </c>
      <c r="Q68" s="4"/>
    </row>
    <row r="69" spans="5:17" ht="105">
      <c r="E69" s="4">
        <v>1524</v>
      </c>
      <c r="F69" s="5" t="s">
        <v>1417</v>
      </c>
      <c r="G69" s="6">
        <v>45359</v>
      </c>
      <c r="H69" s="4">
        <v>1234</v>
      </c>
      <c r="I69" s="5" t="s">
        <v>1418</v>
      </c>
      <c r="J69" s="7" t="s">
        <v>1276</v>
      </c>
      <c r="K69" s="8" t="s">
        <v>1424</v>
      </c>
      <c r="L69" s="5" t="s">
        <v>1511</v>
      </c>
      <c r="M69" s="4" t="s">
        <v>1277</v>
      </c>
      <c r="N69" s="9">
        <v>29039.599999999999</v>
      </c>
      <c r="O69" s="4"/>
      <c r="P69" s="5"/>
      <c r="Q69" s="4" t="s">
        <v>1453</v>
      </c>
    </row>
    <row r="70" spans="5:17" ht="75">
      <c r="E70" s="4">
        <v>1525</v>
      </c>
      <c r="F70" s="5" t="s">
        <v>1417</v>
      </c>
      <c r="G70" s="6">
        <v>45359</v>
      </c>
      <c r="H70" s="4">
        <v>1235</v>
      </c>
      <c r="I70" s="5" t="s">
        <v>1418</v>
      </c>
      <c r="J70" s="7" t="s">
        <v>1278</v>
      </c>
      <c r="K70" s="8" t="s">
        <v>1279</v>
      </c>
      <c r="L70" s="5"/>
      <c r="M70" s="4"/>
      <c r="N70" s="9">
        <v>200000</v>
      </c>
      <c r="O70" s="4"/>
      <c r="P70" s="5"/>
      <c r="Q70" s="4" t="s">
        <v>1280</v>
      </c>
    </row>
    <row r="71" spans="5:17" ht="165">
      <c r="E71" s="4">
        <v>1526</v>
      </c>
      <c r="F71" s="5" t="s">
        <v>1417</v>
      </c>
      <c r="G71" s="6">
        <v>45359</v>
      </c>
      <c r="H71" s="4">
        <v>1236</v>
      </c>
      <c r="I71" s="5" t="s">
        <v>1418</v>
      </c>
      <c r="J71" s="7" t="s">
        <v>1281</v>
      </c>
      <c r="K71" s="8" t="s">
        <v>1580</v>
      </c>
      <c r="L71" s="5"/>
      <c r="M71" s="4" t="s">
        <v>1282</v>
      </c>
      <c r="N71" s="9">
        <v>14012.63</v>
      </c>
      <c r="O71" s="4"/>
      <c r="P71" s="5"/>
      <c r="Q71" s="4" t="s">
        <v>1283</v>
      </c>
    </row>
    <row r="72" spans="5:17" ht="120">
      <c r="E72" s="4">
        <v>1527</v>
      </c>
      <c r="F72" s="5" t="s">
        <v>1417</v>
      </c>
      <c r="G72" s="6">
        <v>45359</v>
      </c>
      <c r="H72" s="4">
        <v>1237</v>
      </c>
      <c r="I72" s="5" t="s">
        <v>1418</v>
      </c>
      <c r="J72" s="7" t="s">
        <v>1284</v>
      </c>
      <c r="K72" s="8" t="s">
        <v>1285</v>
      </c>
      <c r="L72" s="5"/>
      <c r="M72" s="4"/>
      <c r="N72" s="9">
        <v>146550</v>
      </c>
      <c r="O72" s="4"/>
      <c r="P72" s="5"/>
      <c r="Q72" s="4" t="s">
        <v>1286</v>
      </c>
    </row>
    <row r="73" spans="5:17" ht="75">
      <c r="E73" s="4">
        <v>1542</v>
      </c>
      <c r="F73" s="5" t="s">
        <v>1417</v>
      </c>
      <c r="G73" s="6">
        <v>45362</v>
      </c>
      <c r="H73" s="4">
        <v>1265</v>
      </c>
      <c r="I73" s="5" t="s">
        <v>1418</v>
      </c>
      <c r="J73" s="7" t="s">
        <v>1287</v>
      </c>
      <c r="K73" s="8" t="s">
        <v>1439</v>
      </c>
      <c r="L73" s="5"/>
      <c r="M73" s="4"/>
      <c r="N73" s="9">
        <v>14229055.199999999</v>
      </c>
      <c r="O73" s="4"/>
      <c r="P73" s="5"/>
      <c r="Q73" s="4" t="s">
        <v>1449</v>
      </c>
    </row>
    <row r="74" spans="5:17" ht="30">
      <c r="E74" s="4">
        <v>1604</v>
      </c>
      <c r="F74" s="5" t="s">
        <v>1417</v>
      </c>
      <c r="G74" s="6">
        <v>45363</v>
      </c>
      <c r="H74" s="4">
        <v>1292</v>
      </c>
      <c r="I74" s="5" t="s">
        <v>1418</v>
      </c>
      <c r="J74" s="7" t="s">
        <v>1288</v>
      </c>
      <c r="K74" s="8" t="s">
        <v>1424</v>
      </c>
      <c r="L74" s="5" t="s">
        <v>1289</v>
      </c>
      <c r="M74" s="12" t="s">
        <v>1247</v>
      </c>
      <c r="O74" s="4"/>
      <c r="P74" s="5"/>
      <c r="Q74" s="4"/>
    </row>
    <row r="75" spans="5:17" ht="90">
      <c r="E75" s="4">
        <v>1605</v>
      </c>
      <c r="F75" s="5" t="s">
        <v>1417</v>
      </c>
      <c r="G75" s="6">
        <v>45363</v>
      </c>
      <c r="H75" s="4">
        <v>1293</v>
      </c>
      <c r="I75" s="5" t="s">
        <v>1418</v>
      </c>
      <c r="J75" s="7" t="s">
        <v>1290</v>
      </c>
      <c r="K75" s="8" t="s">
        <v>1424</v>
      </c>
      <c r="L75" s="5" t="s">
        <v>1291</v>
      </c>
      <c r="M75" s="4" t="s">
        <v>1292</v>
      </c>
      <c r="N75" s="9">
        <v>48412</v>
      </c>
      <c r="O75" s="4"/>
      <c r="P75" s="5"/>
      <c r="Q75" s="4"/>
    </row>
    <row r="76" spans="5:17" ht="90">
      <c r="E76" s="4">
        <v>1660</v>
      </c>
      <c r="F76" s="5" t="s">
        <v>1417</v>
      </c>
      <c r="G76" s="6">
        <v>45365</v>
      </c>
      <c r="H76" s="4">
        <v>1344</v>
      </c>
      <c r="I76" s="5" t="s">
        <v>1538</v>
      </c>
      <c r="J76" s="7" t="s">
        <v>1293</v>
      </c>
      <c r="K76" s="8" t="s">
        <v>1424</v>
      </c>
      <c r="L76" s="5" t="s">
        <v>1294</v>
      </c>
      <c r="M76" s="4" t="s">
        <v>1295</v>
      </c>
      <c r="N76" s="9">
        <v>89000</v>
      </c>
      <c r="O76" s="5" t="s">
        <v>1296</v>
      </c>
      <c r="P76" s="5" t="s">
        <v>1297</v>
      </c>
      <c r="Q76" s="4"/>
    </row>
    <row r="77" spans="5:17" ht="105">
      <c r="E77" s="4">
        <v>1661</v>
      </c>
      <c r="F77" s="5" t="s">
        <v>1417</v>
      </c>
      <c r="G77" s="6">
        <v>45365</v>
      </c>
      <c r="H77" s="4">
        <v>1345</v>
      </c>
      <c r="I77" s="5" t="s">
        <v>1538</v>
      </c>
      <c r="J77" s="7" t="s">
        <v>1298</v>
      </c>
      <c r="K77" s="8" t="s">
        <v>1424</v>
      </c>
      <c r="L77" s="5" t="s">
        <v>1299</v>
      </c>
      <c r="M77" s="4" t="s">
        <v>1300</v>
      </c>
      <c r="N77" s="9">
        <v>13944.48</v>
      </c>
      <c r="O77" s="4" t="s">
        <v>1427</v>
      </c>
      <c r="P77" s="11" t="s">
        <v>1301</v>
      </c>
      <c r="Q77" s="4"/>
    </row>
    <row r="78" spans="5:17" ht="90">
      <c r="E78" s="4">
        <v>1662</v>
      </c>
      <c r="F78" s="5" t="s">
        <v>1417</v>
      </c>
      <c r="G78" s="6">
        <v>45365</v>
      </c>
      <c r="H78" s="4">
        <v>1346</v>
      </c>
      <c r="I78" s="5" t="s">
        <v>1538</v>
      </c>
      <c r="J78" s="7" t="s">
        <v>1302</v>
      </c>
      <c r="K78" s="8" t="s">
        <v>1424</v>
      </c>
      <c r="L78" s="5" t="s">
        <v>1303</v>
      </c>
      <c r="M78" s="4" t="s">
        <v>1304</v>
      </c>
      <c r="N78" s="9">
        <v>94671</v>
      </c>
      <c r="O78" s="4" t="s">
        <v>1427</v>
      </c>
      <c r="P78" s="11" t="s">
        <v>1305</v>
      </c>
      <c r="Q78" s="4"/>
    </row>
    <row r="79" spans="5:17" ht="45">
      <c r="E79" s="4">
        <v>1672</v>
      </c>
      <c r="F79" s="5" t="s">
        <v>1417</v>
      </c>
      <c r="G79" s="6">
        <v>45365</v>
      </c>
      <c r="H79" s="4">
        <v>1356</v>
      </c>
      <c r="I79" s="5" t="s">
        <v>1418</v>
      </c>
      <c r="J79" s="7" t="s">
        <v>1306</v>
      </c>
      <c r="K79" s="8" t="s">
        <v>1439</v>
      </c>
      <c r="L79" s="5"/>
      <c r="M79" s="4"/>
      <c r="N79" s="9">
        <v>214000</v>
      </c>
      <c r="O79" s="4"/>
      <c r="P79" s="5"/>
      <c r="Q79" s="4" t="s">
        <v>1307</v>
      </c>
    </row>
    <row r="80" spans="5:17" ht="90">
      <c r="E80" s="4">
        <v>1709</v>
      </c>
      <c r="F80" s="5" t="s">
        <v>1417</v>
      </c>
      <c r="G80" s="6">
        <v>45366</v>
      </c>
      <c r="H80" s="4">
        <v>1388</v>
      </c>
      <c r="I80" s="5" t="s">
        <v>1418</v>
      </c>
      <c r="J80" s="7" t="s">
        <v>1308</v>
      </c>
      <c r="K80" s="8" t="s">
        <v>1439</v>
      </c>
      <c r="L80" s="5"/>
      <c r="M80" s="4"/>
      <c r="N80" s="9">
        <v>221000</v>
      </c>
      <c r="O80" s="4"/>
      <c r="P80" s="5"/>
      <c r="Q80" s="4" t="s">
        <v>1309</v>
      </c>
    </row>
    <row r="81" spans="5:17" ht="135">
      <c r="E81" s="4">
        <v>1710</v>
      </c>
      <c r="F81" s="5" t="s">
        <v>1417</v>
      </c>
      <c r="G81" s="6">
        <v>45366</v>
      </c>
      <c r="H81" s="4">
        <v>1389</v>
      </c>
      <c r="I81" s="5" t="s">
        <v>1418</v>
      </c>
      <c r="J81" s="7" t="s">
        <v>1310</v>
      </c>
      <c r="K81" s="8" t="s">
        <v>1311</v>
      </c>
      <c r="L81" s="5"/>
      <c r="M81" s="4"/>
      <c r="N81" s="9">
        <v>122125</v>
      </c>
      <c r="O81" s="4"/>
      <c r="P81" s="5"/>
      <c r="Q81" s="4" t="s">
        <v>1286</v>
      </c>
    </row>
    <row r="82" spans="5:17" ht="60">
      <c r="E82" s="4">
        <v>1731</v>
      </c>
      <c r="F82" s="5" t="s">
        <v>1417</v>
      </c>
      <c r="G82" s="6">
        <v>45369</v>
      </c>
      <c r="H82" s="4">
        <v>1410</v>
      </c>
      <c r="I82" s="5" t="s">
        <v>1418</v>
      </c>
      <c r="J82" s="7" t="s">
        <v>1312</v>
      </c>
      <c r="K82" s="8" t="s">
        <v>1424</v>
      </c>
      <c r="L82" s="5" t="s">
        <v>1313</v>
      </c>
      <c r="M82" s="4" t="s">
        <v>1314</v>
      </c>
      <c r="N82" s="9">
        <v>41160</v>
      </c>
      <c r="O82" s="4" t="s">
        <v>1427</v>
      </c>
      <c r="P82" s="11" t="s">
        <v>1315</v>
      </c>
      <c r="Q82" s="4"/>
    </row>
    <row r="83" spans="5:17" ht="45">
      <c r="E83" s="4">
        <v>1733</v>
      </c>
      <c r="F83" s="5" t="s">
        <v>1417</v>
      </c>
      <c r="G83" s="6">
        <v>45366</v>
      </c>
      <c r="H83" s="4">
        <v>1386</v>
      </c>
      <c r="I83" s="5" t="s">
        <v>1418</v>
      </c>
      <c r="J83" s="7" t="s">
        <v>1316</v>
      </c>
      <c r="K83" s="8" t="s">
        <v>1424</v>
      </c>
      <c r="L83" s="5" t="s">
        <v>1317</v>
      </c>
      <c r="M83" s="4" t="s">
        <v>1318</v>
      </c>
      <c r="N83" s="9">
        <v>4269</v>
      </c>
      <c r="O83" s="4"/>
      <c r="P83" s="5"/>
      <c r="Q83" s="4" t="s">
        <v>1319</v>
      </c>
    </row>
    <row r="84" spans="5:17" ht="45">
      <c r="E84" s="4">
        <v>1745</v>
      </c>
      <c r="F84" s="5" t="s">
        <v>1320</v>
      </c>
      <c r="G84" s="6">
        <v>45370</v>
      </c>
      <c r="H84" s="4">
        <v>2</v>
      </c>
      <c r="I84" s="5" t="s">
        <v>1418</v>
      </c>
      <c r="J84" s="7" t="s">
        <v>1321</v>
      </c>
      <c r="K84" s="8" t="s">
        <v>1322</v>
      </c>
      <c r="L84" s="5"/>
      <c r="M84" s="4"/>
      <c r="N84" s="9"/>
      <c r="O84" s="4"/>
      <c r="P84" s="5"/>
      <c r="Q84" s="4" t="s">
        <v>1440</v>
      </c>
    </row>
    <row r="85" spans="5:17" ht="30">
      <c r="E85" s="4">
        <v>1782</v>
      </c>
      <c r="F85" s="5" t="s">
        <v>1417</v>
      </c>
      <c r="G85" s="6">
        <v>45370</v>
      </c>
      <c r="H85" s="4">
        <v>1449</v>
      </c>
      <c r="I85" s="5" t="s">
        <v>1418</v>
      </c>
      <c r="J85" s="7" t="s">
        <v>1323</v>
      </c>
      <c r="K85" s="8" t="s">
        <v>1324</v>
      </c>
      <c r="L85" s="5" t="s">
        <v>1325</v>
      </c>
      <c r="M85" s="4" t="s">
        <v>1326</v>
      </c>
      <c r="N85" s="9">
        <v>900</v>
      </c>
      <c r="O85" s="4"/>
      <c r="P85" s="5"/>
      <c r="Q85" s="4"/>
    </row>
    <row r="86" spans="5:17" ht="90">
      <c r="E86" s="4">
        <v>1799</v>
      </c>
      <c r="F86" s="5" t="s">
        <v>1417</v>
      </c>
      <c r="G86" s="6">
        <v>45371</v>
      </c>
      <c r="H86" s="4">
        <v>1451</v>
      </c>
      <c r="I86" s="5" t="s">
        <v>1418</v>
      </c>
      <c r="J86" s="7" t="s">
        <v>1327</v>
      </c>
      <c r="K86" s="8" t="s">
        <v>1424</v>
      </c>
      <c r="L86" s="5" t="s">
        <v>1328</v>
      </c>
      <c r="M86" s="4" t="s">
        <v>1329</v>
      </c>
      <c r="N86" s="9">
        <v>5278</v>
      </c>
      <c r="O86" s="4"/>
      <c r="P86" s="5"/>
      <c r="Q86" s="4" t="s">
        <v>1283</v>
      </c>
    </row>
    <row r="87" spans="5:17" ht="75">
      <c r="E87" s="4">
        <v>1800</v>
      </c>
      <c r="F87" s="5" t="s">
        <v>1417</v>
      </c>
      <c r="G87" s="6">
        <v>45371</v>
      </c>
      <c r="H87" s="4">
        <v>1452</v>
      </c>
      <c r="I87" s="5" t="s">
        <v>1418</v>
      </c>
      <c r="J87" s="7" t="s">
        <v>1330</v>
      </c>
      <c r="K87" s="8" t="s">
        <v>1331</v>
      </c>
      <c r="L87" s="5" t="s">
        <v>1332</v>
      </c>
      <c r="M87" s="4"/>
      <c r="N87" s="9"/>
      <c r="O87" s="4"/>
      <c r="P87" s="5"/>
      <c r="Q87" s="4" t="s">
        <v>1453</v>
      </c>
    </row>
    <row r="88" spans="5:17" ht="135">
      <c r="E88" s="4">
        <v>1801</v>
      </c>
      <c r="F88" s="5" t="s">
        <v>1417</v>
      </c>
      <c r="G88" s="6">
        <v>45371</v>
      </c>
      <c r="H88" s="4">
        <v>1453</v>
      </c>
      <c r="I88" s="5" t="s">
        <v>1418</v>
      </c>
      <c r="J88" s="7" t="s">
        <v>1333</v>
      </c>
      <c r="K88" s="8" t="s">
        <v>1580</v>
      </c>
      <c r="L88" s="5" t="s">
        <v>1334</v>
      </c>
      <c r="M88" s="4" t="s">
        <v>1335</v>
      </c>
      <c r="N88" s="9">
        <v>141334.56</v>
      </c>
      <c r="O88" s="4"/>
      <c r="P88" s="5"/>
      <c r="Q88" s="4" t="s">
        <v>1283</v>
      </c>
    </row>
    <row r="89" spans="5:17" ht="90">
      <c r="E89" s="4">
        <v>1802</v>
      </c>
      <c r="F89" s="5" t="s">
        <v>1417</v>
      </c>
      <c r="G89" s="6">
        <v>45371</v>
      </c>
      <c r="H89" s="4">
        <v>1454</v>
      </c>
      <c r="I89" s="5" t="s">
        <v>1418</v>
      </c>
      <c r="J89" s="7" t="s">
        <v>1336</v>
      </c>
      <c r="K89" s="8" t="s">
        <v>1424</v>
      </c>
      <c r="L89" s="5"/>
      <c r="M89" s="4"/>
      <c r="N89" s="9">
        <v>16140</v>
      </c>
      <c r="O89" s="4"/>
      <c r="P89" s="5"/>
      <c r="Q89" s="4" t="s">
        <v>1337</v>
      </c>
    </row>
    <row r="90" spans="5:17" ht="45">
      <c r="E90" s="4">
        <v>1938</v>
      </c>
      <c r="F90" s="5" t="s">
        <v>1320</v>
      </c>
      <c r="G90" s="6">
        <v>45376</v>
      </c>
      <c r="H90" s="4">
        <v>3</v>
      </c>
      <c r="I90" s="5" t="s">
        <v>1418</v>
      </c>
      <c r="J90" s="7" t="s">
        <v>1338</v>
      </c>
      <c r="K90" s="8" t="s">
        <v>1322</v>
      </c>
      <c r="L90" s="5"/>
      <c r="M90" s="4"/>
      <c r="N90" s="9"/>
      <c r="O90" s="4"/>
      <c r="P90" s="5"/>
      <c r="Q90" s="4" t="s">
        <v>1440</v>
      </c>
    </row>
    <row r="91" spans="5:17" ht="60">
      <c r="E91" s="4">
        <v>1941</v>
      </c>
      <c r="F91" s="5" t="s">
        <v>1417</v>
      </c>
      <c r="G91" s="6">
        <v>45376</v>
      </c>
      <c r="H91" s="4">
        <v>1555</v>
      </c>
      <c r="I91" s="5" t="s">
        <v>1418</v>
      </c>
      <c r="J91" s="7" t="s">
        <v>1339</v>
      </c>
      <c r="K91" s="8" t="s">
        <v>1506</v>
      </c>
      <c r="L91" s="5"/>
      <c r="M91" s="4"/>
      <c r="N91" s="9">
        <v>1200000</v>
      </c>
      <c r="O91" s="4"/>
      <c r="P91" s="5"/>
      <c r="Q91" s="4" t="s">
        <v>1340</v>
      </c>
    </row>
    <row r="92" spans="5:17" ht="75">
      <c r="E92" s="4">
        <v>1942</v>
      </c>
      <c r="F92" s="5" t="s">
        <v>1417</v>
      </c>
      <c r="G92" s="6">
        <v>45376</v>
      </c>
      <c r="H92" s="4">
        <v>1556</v>
      </c>
      <c r="I92" s="5" t="s">
        <v>1418</v>
      </c>
      <c r="J92" s="7" t="s">
        <v>1341</v>
      </c>
      <c r="K92" s="8" t="s">
        <v>1342</v>
      </c>
      <c r="L92" s="5"/>
      <c r="M92" s="4"/>
      <c r="N92" s="9">
        <v>2457.7199999999998</v>
      </c>
      <c r="O92" s="4"/>
      <c r="P92" s="5"/>
      <c r="Q92" s="4" t="s">
        <v>1343</v>
      </c>
    </row>
    <row r="93" spans="5:17" ht="105">
      <c r="E93" s="4">
        <v>1998</v>
      </c>
      <c r="F93" s="5" t="s">
        <v>1417</v>
      </c>
      <c r="G93" s="6">
        <v>45377</v>
      </c>
      <c r="H93" s="4">
        <v>1611</v>
      </c>
      <c r="I93" s="5" t="s">
        <v>1418</v>
      </c>
      <c r="J93" s="7" t="s">
        <v>1344</v>
      </c>
      <c r="K93" s="8" t="s">
        <v>1424</v>
      </c>
      <c r="L93" s="5" t="s">
        <v>1345</v>
      </c>
      <c r="M93" s="4" t="s">
        <v>1346</v>
      </c>
      <c r="N93" s="9">
        <v>138808</v>
      </c>
      <c r="O93" s="4"/>
      <c r="P93" s="5"/>
      <c r="Q93" s="4" t="s">
        <v>1347</v>
      </c>
    </row>
    <row r="94" spans="5:17" ht="75">
      <c r="E94" s="4">
        <v>1999</v>
      </c>
      <c r="F94" s="5" t="s">
        <v>1417</v>
      </c>
      <c r="G94" s="6">
        <v>45377</v>
      </c>
      <c r="H94" s="4">
        <v>1612</v>
      </c>
      <c r="I94" s="5" t="s">
        <v>1418</v>
      </c>
      <c r="J94" s="7" t="s">
        <v>1348</v>
      </c>
      <c r="K94" s="8" t="s">
        <v>1439</v>
      </c>
      <c r="L94" s="5"/>
      <c r="M94" s="4"/>
      <c r="N94" s="9">
        <v>378000</v>
      </c>
      <c r="O94" s="4"/>
      <c r="P94" s="5"/>
      <c r="Q94" s="4" t="s">
        <v>1349</v>
      </c>
    </row>
    <row r="95" spans="5:17" ht="105">
      <c r="E95" s="4">
        <v>2018</v>
      </c>
      <c r="F95" s="5" t="s">
        <v>1436</v>
      </c>
      <c r="G95" s="6">
        <v>45379</v>
      </c>
      <c r="H95" s="4" t="s">
        <v>1350</v>
      </c>
      <c r="I95" s="5" t="s">
        <v>1418</v>
      </c>
      <c r="J95" s="7" t="s">
        <v>1351</v>
      </c>
      <c r="K95" s="8" t="s">
        <v>1352</v>
      </c>
      <c r="L95" s="5"/>
      <c r="M95" s="4" t="s">
        <v>1353</v>
      </c>
      <c r="N95" s="9"/>
      <c r="O95" s="4"/>
      <c r="P95" s="5"/>
      <c r="Q95" s="4" t="s">
        <v>1354</v>
      </c>
    </row>
    <row r="96" spans="5:17" ht="90">
      <c r="E96" s="4">
        <v>2062</v>
      </c>
      <c r="F96" s="5" t="s">
        <v>1417</v>
      </c>
      <c r="G96" s="6">
        <v>45384</v>
      </c>
      <c r="H96" s="4">
        <v>1664</v>
      </c>
      <c r="I96" s="5" t="s">
        <v>1418</v>
      </c>
      <c r="J96" s="7" t="s">
        <v>1355</v>
      </c>
      <c r="K96" s="8" t="s">
        <v>1439</v>
      </c>
      <c r="L96" s="5"/>
      <c r="M96" s="4"/>
      <c r="N96" s="9">
        <v>387806</v>
      </c>
      <c r="O96" s="4"/>
      <c r="P96" s="5"/>
      <c r="Q96" s="4" t="s">
        <v>1356</v>
      </c>
    </row>
    <row r="97" spans="5:17" ht="105">
      <c r="E97" s="4">
        <v>2105</v>
      </c>
      <c r="F97" s="5" t="s">
        <v>1417</v>
      </c>
      <c r="G97" s="6">
        <v>45384</v>
      </c>
      <c r="H97" s="4">
        <v>1681</v>
      </c>
      <c r="I97" s="5" t="s">
        <v>1418</v>
      </c>
      <c r="J97" s="7" t="s">
        <v>1357</v>
      </c>
      <c r="K97" s="8" t="s">
        <v>1424</v>
      </c>
      <c r="L97" s="5" t="s">
        <v>1358</v>
      </c>
      <c r="M97" s="4" t="s">
        <v>1359</v>
      </c>
      <c r="N97" s="9">
        <f>109200+36000</f>
        <v>145200</v>
      </c>
      <c r="O97" s="4"/>
      <c r="P97" s="5"/>
      <c r="Q97" s="4" t="s">
        <v>1347</v>
      </c>
    </row>
    <row r="98" spans="5:17" ht="120">
      <c r="E98" s="4">
        <v>2106</v>
      </c>
      <c r="F98" s="5" t="s">
        <v>1417</v>
      </c>
      <c r="G98" s="6">
        <v>45384</v>
      </c>
      <c r="H98" s="4">
        <v>1682</v>
      </c>
      <c r="I98" s="5" t="s">
        <v>1418</v>
      </c>
      <c r="J98" s="7" t="s">
        <v>1360</v>
      </c>
      <c r="K98" s="8" t="s">
        <v>1424</v>
      </c>
      <c r="L98" s="5" t="s">
        <v>1576</v>
      </c>
      <c r="M98" s="4" t="s">
        <v>1361</v>
      </c>
      <c r="N98" s="9">
        <v>137577</v>
      </c>
      <c r="O98" s="4"/>
      <c r="P98" s="5"/>
      <c r="Q98" s="4" t="s">
        <v>1362</v>
      </c>
    </row>
    <row r="99" spans="5:17" ht="90">
      <c r="E99" s="4">
        <v>2129</v>
      </c>
      <c r="F99" s="5" t="s">
        <v>1417</v>
      </c>
      <c r="G99" s="6">
        <v>45385</v>
      </c>
      <c r="H99" s="4">
        <v>1696</v>
      </c>
      <c r="I99" s="5" t="s">
        <v>1418</v>
      </c>
      <c r="J99" s="7" t="s">
        <v>1363</v>
      </c>
      <c r="K99" s="8" t="s">
        <v>1424</v>
      </c>
      <c r="L99" s="5" t="s">
        <v>1364</v>
      </c>
      <c r="M99" s="4">
        <v>8363365321</v>
      </c>
      <c r="N99" s="9">
        <v>536801</v>
      </c>
      <c r="O99" s="4"/>
      <c r="P99" s="5"/>
      <c r="Q99" s="4"/>
    </row>
    <row r="100" spans="5:17" ht="105">
      <c r="E100" s="4">
        <v>2140</v>
      </c>
      <c r="F100" s="5" t="s">
        <v>1417</v>
      </c>
      <c r="G100" s="6">
        <v>45387</v>
      </c>
      <c r="H100" s="4">
        <v>1707</v>
      </c>
      <c r="I100" s="5" t="s">
        <v>1418</v>
      </c>
      <c r="J100" s="7" t="s">
        <v>1365</v>
      </c>
      <c r="K100" s="8" t="s">
        <v>1424</v>
      </c>
      <c r="L100" s="5" t="s">
        <v>1366</v>
      </c>
      <c r="M100" s="4" t="s">
        <v>1367</v>
      </c>
      <c r="N100" s="9">
        <v>76526962.069999993</v>
      </c>
      <c r="O100" s="4"/>
      <c r="P100" s="5"/>
      <c r="Q100" s="4" t="s">
        <v>1248</v>
      </c>
    </row>
    <row r="101" spans="5:17" ht="75">
      <c r="E101" s="4">
        <v>2143</v>
      </c>
      <c r="F101" s="5" t="s">
        <v>1417</v>
      </c>
      <c r="G101" s="6">
        <v>45390</v>
      </c>
      <c r="H101" s="4">
        <v>1709</v>
      </c>
      <c r="I101" s="5" t="s">
        <v>1418</v>
      </c>
      <c r="J101" s="7" t="s">
        <v>1368</v>
      </c>
      <c r="K101" s="8" t="s">
        <v>1424</v>
      </c>
      <c r="L101" s="5" t="s">
        <v>1498</v>
      </c>
      <c r="M101" s="4" t="s">
        <v>1369</v>
      </c>
      <c r="N101" s="9">
        <v>2000</v>
      </c>
      <c r="O101" s="5" t="s">
        <v>1370</v>
      </c>
      <c r="P101" s="5" t="s">
        <v>1371</v>
      </c>
      <c r="Q101" s="4"/>
    </row>
    <row r="102" spans="5:17" ht="90">
      <c r="E102" s="4">
        <v>2144</v>
      </c>
      <c r="F102" s="5" t="s">
        <v>1417</v>
      </c>
      <c r="G102" s="6">
        <v>45390</v>
      </c>
      <c r="H102" s="4">
        <v>1710</v>
      </c>
      <c r="I102" s="5" t="s">
        <v>1418</v>
      </c>
      <c r="J102" s="7" t="s">
        <v>1372</v>
      </c>
      <c r="K102" s="8" t="s">
        <v>1373</v>
      </c>
      <c r="L102" s="5"/>
      <c r="M102" s="4"/>
      <c r="N102" s="9">
        <v>30000</v>
      </c>
      <c r="O102" s="4"/>
      <c r="P102" s="5"/>
      <c r="Q102" s="4" t="s">
        <v>1453</v>
      </c>
    </row>
    <row r="103" spans="5:17" ht="105">
      <c r="E103" s="4">
        <v>2156</v>
      </c>
      <c r="F103" s="5" t="s">
        <v>1417</v>
      </c>
      <c r="G103" s="6">
        <v>45390</v>
      </c>
      <c r="H103" s="4">
        <v>1721</v>
      </c>
      <c r="I103" s="5" t="s">
        <v>1538</v>
      </c>
      <c r="J103" s="7" t="s">
        <v>1374</v>
      </c>
      <c r="K103" s="8" t="s">
        <v>1424</v>
      </c>
      <c r="L103" s="5" t="s">
        <v>1375</v>
      </c>
      <c r="M103" s="4"/>
      <c r="N103" s="9">
        <v>59747</v>
      </c>
      <c r="O103" s="4"/>
      <c r="P103" s="5"/>
      <c r="Q103" s="4" t="s">
        <v>1453</v>
      </c>
    </row>
    <row r="104" spans="5:17" ht="120">
      <c r="E104" s="4">
        <v>2157</v>
      </c>
      <c r="F104" s="5" t="s">
        <v>1417</v>
      </c>
      <c r="G104" s="6">
        <v>45390</v>
      </c>
      <c r="H104" s="4">
        <v>1722</v>
      </c>
      <c r="I104" s="5" t="s">
        <v>1538</v>
      </c>
      <c r="J104" s="7" t="s">
        <v>1376</v>
      </c>
      <c r="K104" s="8" t="s">
        <v>1424</v>
      </c>
      <c r="L104" s="5" t="s">
        <v>1377</v>
      </c>
      <c r="M104" s="4"/>
      <c r="N104" s="9">
        <v>65900</v>
      </c>
      <c r="O104" s="4"/>
      <c r="P104" s="5"/>
      <c r="Q104" s="4" t="s">
        <v>1453</v>
      </c>
    </row>
    <row r="105" spans="5:17" ht="135">
      <c r="E105" s="4">
        <v>2177</v>
      </c>
      <c r="F105" s="5" t="s">
        <v>1417</v>
      </c>
      <c r="G105" s="6">
        <v>45390</v>
      </c>
      <c r="H105" s="4">
        <v>1743</v>
      </c>
      <c r="I105" s="5" t="s">
        <v>1418</v>
      </c>
      <c r="J105" s="7" t="s">
        <v>1378</v>
      </c>
      <c r="K105" s="8" t="s">
        <v>1424</v>
      </c>
      <c r="L105" s="5" t="s">
        <v>1379</v>
      </c>
      <c r="M105" s="4"/>
      <c r="N105" s="9">
        <v>348680.29</v>
      </c>
      <c r="O105" s="4"/>
      <c r="P105" s="5"/>
      <c r="Q105" s="4" t="s">
        <v>1283</v>
      </c>
    </row>
    <row r="106" spans="5:17" ht="105">
      <c r="E106" s="4">
        <v>2235</v>
      </c>
      <c r="F106" s="5" t="s">
        <v>1417</v>
      </c>
      <c r="G106" s="6">
        <v>45392</v>
      </c>
      <c r="H106" s="4">
        <v>1771</v>
      </c>
      <c r="I106" s="5" t="s">
        <v>1418</v>
      </c>
      <c r="J106" s="7" t="s">
        <v>1380</v>
      </c>
      <c r="K106" s="8" t="s">
        <v>1439</v>
      </c>
      <c r="L106" s="5"/>
      <c r="M106" s="4"/>
      <c r="N106" s="9">
        <v>4830000</v>
      </c>
      <c r="O106" s="4"/>
      <c r="P106" s="5"/>
      <c r="Q106" s="4" t="s">
        <v>1464</v>
      </c>
    </row>
    <row r="107" spans="5:17" ht="60">
      <c r="E107" s="4">
        <v>2270</v>
      </c>
      <c r="F107" s="5" t="s">
        <v>1417</v>
      </c>
      <c r="G107" s="6">
        <v>45392</v>
      </c>
      <c r="H107" s="4">
        <v>1799</v>
      </c>
      <c r="I107" s="5" t="s">
        <v>1418</v>
      </c>
      <c r="J107" s="7" t="s">
        <v>1381</v>
      </c>
      <c r="K107" s="8" t="s">
        <v>1424</v>
      </c>
      <c r="L107" s="5" t="s">
        <v>1382</v>
      </c>
      <c r="M107" s="4" t="s">
        <v>1383</v>
      </c>
      <c r="N107" s="9">
        <v>11679.2</v>
      </c>
      <c r="O107" s="4"/>
      <c r="P107" s="5"/>
      <c r="Q107" s="4"/>
    </row>
    <row r="108" spans="5:17" ht="75">
      <c r="E108" s="4">
        <v>2271</v>
      </c>
      <c r="F108" s="5" t="s">
        <v>1417</v>
      </c>
      <c r="G108" s="6">
        <v>45392</v>
      </c>
      <c r="H108" s="4">
        <v>1800</v>
      </c>
      <c r="I108" s="5" t="s">
        <v>1418</v>
      </c>
      <c r="J108" s="7" t="s">
        <v>1384</v>
      </c>
      <c r="K108" s="8" t="s">
        <v>1424</v>
      </c>
      <c r="L108" s="5" t="s">
        <v>1385</v>
      </c>
      <c r="M108" s="4" t="s">
        <v>1386</v>
      </c>
      <c r="N108" s="9">
        <v>4964</v>
      </c>
      <c r="O108" s="4" t="s">
        <v>1387</v>
      </c>
      <c r="P108" s="5" t="s">
        <v>1388</v>
      </c>
      <c r="Q108" s="4"/>
    </row>
    <row r="109" spans="5:17" ht="45">
      <c r="E109" s="4">
        <v>2272</v>
      </c>
      <c r="F109" s="5" t="s">
        <v>1417</v>
      </c>
      <c r="G109" s="6">
        <v>45392</v>
      </c>
      <c r="H109" s="4">
        <v>1801</v>
      </c>
      <c r="I109" s="5" t="s">
        <v>1418</v>
      </c>
      <c r="J109" s="7" t="s">
        <v>1389</v>
      </c>
      <c r="K109" s="8" t="s">
        <v>1424</v>
      </c>
      <c r="L109" s="5" t="s">
        <v>1390</v>
      </c>
      <c r="M109" s="4" t="s">
        <v>1391</v>
      </c>
      <c r="N109" s="9">
        <v>12528</v>
      </c>
      <c r="O109" s="4"/>
      <c r="P109" s="5"/>
      <c r="Q109" s="4" t="s">
        <v>1392</v>
      </c>
    </row>
    <row r="110" spans="5:17" ht="45">
      <c r="E110" s="4">
        <v>2288</v>
      </c>
      <c r="F110" s="5" t="s">
        <v>1417</v>
      </c>
      <c r="G110" s="6">
        <v>45394</v>
      </c>
      <c r="H110" s="4">
        <v>1816</v>
      </c>
      <c r="I110" s="5" t="s">
        <v>1418</v>
      </c>
      <c r="J110" s="7" t="s">
        <v>1393</v>
      </c>
      <c r="K110" s="8" t="s">
        <v>1424</v>
      </c>
      <c r="L110" s="5" t="s">
        <v>1504</v>
      </c>
      <c r="M110" s="4" t="s">
        <v>1394</v>
      </c>
      <c r="N110" s="9">
        <v>201000</v>
      </c>
      <c r="O110" s="4" t="s">
        <v>1427</v>
      </c>
      <c r="P110" s="11" t="s">
        <v>1395</v>
      </c>
      <c r="Q110" s="4" t="s">
        <v>1307</v>
      </c>
    </row>
    <row r="111" spans="5:17" ht="60">
      <c r="E111" s="4">
        <v>2299</v>
      </c>
      <c r="F111" s="5" t="s">
        <v>1417</v>
      </c>
      <c r="G111" s="6">
        <v>45394</v>
      </c>
      <c r="H111" s="4">
        <v>1826</v>
      </c>
      <c r="I111" s="5" t="s">
        <v>1418</v>
      </c>
      <c r="J111" s="7" t="s">
        <v>1396</v>
      </c>
      <c r="K111" s="8" t="s">
        <v>1424</v>
      </c>
      <c r="L111" s="5" t="s">
        <v>1397</v>
      </c>
      <c r="M111" s="4" t="s">
        <v>1398</v>
      </c>
      <c r="N111" s="9">
        <v>19350</v>
      </c>
      <c r="O111" s="4" t="s">
        <v>1399</v>
      </c>
      <c r="P111" s="5" t="s">
        <v>1400</v>
      </c>
      <c r="Q111" s="4"/>
    </row>
    <row r="112" spans="5:17" ht="45">
      <c r="E112" s="4">
        <v>2313</v>
      </c>
      <c r="F112" s="5" t="s">
        <v>1417</v>
      </c>
      <c r="G112" s="6">
        <v>45397</v>
      </c>
      <c r="H112" s="4">
        <v>1840</v>
      </c>
      <c r="I112" s="5" t="s">
        <v>1418</v>
      </c>
      <c r="J112" s="7" t="s">
        <v>1401</v>
      </c>
      <c r="K112" s="8" t="s">
        <v>1424</v>
      </c>
      <c r="L112" s="5" t="s">
        <v>1402</v>
      </c>
      <c r="M112" s="4" t="s">
        <v>1403</v>
      </c>
      <c r="N112" s="9">
        <v>13168</v>
      </c>
      <c r="O112" s="4"/>
      <c r="P112" s="5"/>
      <c r="Q112" s="4" t="s">
        <v>1453</v>
      </c>
    </row>
    <row r="113" spans="5:17" ht="135">
      <c r="E113" s="4">
        <v>2314</v>
      </c>
      <c r="F113" s="5" t="s">
        <v>1417</v>
      </c>
      <c r="G113" s="6">
        <v>45397</v>
      </c>
      <c r="H113" s="4">
        <v>1841</v>
      </c>
      <c r="I113" s="5" t="s">
        <v>1418</v>
      </c>
      <c r="J113" s="7" t="s">
        <v>1076</v>
      </c>
      <c r="K113" s="8" t="s">
        <v>1424</v>
      </c>
      <c r="L113" s="5" t="s">
        <v>1077</v>
      </c>
      <c r="M113" s="4" t="s">
        <v>1078</v>
      </c>
      <c r="N113" s="9">
        <v>139012.98000000001</v>
      </c>
      <c r="O113" s="4"/>
      <c r="P113" s="5"/>
      <c r="Q113" s="4" t="s">
        <v>1283</v>
      </c>
    </row>
    <row r="114" spans="5:17" ht="105">
      <c r="E114" s="4">
        <v>2356</v>
      </c>
      <c r="F114" s="5" t="s">
        <v>1417</v>
      </c>
      <c r="G114" s="6">
        <v>45398</v>
      </c>
      <c r="H114" s="4">
        <v>1881</v>
      </c>
      <c r="I114" s="5" t="s">
        <v>1418</v>
      </c>
      <c r="J114" s="7" t="s">
        <v>1079</v>
      </c>
      <c r="K114" s="8" t="s">
        <v>1424</v>
      </c>
      <c r="L114" s="5" t="s">
        <v>1080</v>
      </c>
      <c r="M114" s="4" t="s">
        <v>1081</v>
      </c>
      <c r="N114" s="9">
        <v>784023.12</v>
      </c>
      <c r="O114" s="4"/>
      <c r="P114" s="5"/>
      <c r="Q114" s="4" t="s">
        <v>1082</v>
      </c>
    </row>
    <row r="115" spans="5:17" ht="90">
      <c r="E115" s="4">
        <v>2359</v>
      </c>
      <c r="F115" s="5" t="s">
        <v>1417</v>
      </c>
      <c r="G115" s="6">
        <v>45398</v>
      </c>
      <c r="H115" s="4">
        <v>1884</v>
      </c>
      <c r="I115" s="5" t="s">
        <v>1418</v>
      </c>
      <c r="J115" s="7" t="s">
        <v>1083</v>
      </c>
      <c r="K115" s="8" t="s">
        <v>1424</v>
      </c>
      <c r="L115" s="5" t="s">
        <v>1084</v>
      </c>
      <c r="M115" s="4" t="s">
        <v>1085</v>
      </c>
      <c r="N115" s="9">
        <v>40500</v>
      </c>
      <c r="O115" s="4"/>
      <c r="P115" s="5"/>
      <c r="Q115" s="4" t="s">
        <v>1086</v>
      </c>
    </row>
    <row r="116" spans="5:17" ht="90">
      <c r="E116" s="4">
        <v>2429</v>
      </c>
      <c r="F116" s="5" t="s">
        <v>1417</v>
      </c>
      <c r="G116" s="6">
        <v>45400</v>
      </c>
      <c r="H116" s="4">
        <v>1953</v>
      </c>
      <c r="I116" s="5" t="s">
        <v>1538</v>
      </c>
      <c r="J116" s="7" t="s">
        <v>1087</v>
      </c>
      <c r="K116" s="8" t="s">
        <v>1424</v>
      </c>
      <c r="L116" s="5" t="s">
        <v>1385</v>
      </c>
      <c r="M116" s="4" t="s">
        <v>1088</v>
      </c>
      <c r="N116" s="9">
        <v>4152.66</v>
      </c>
      <c r="O116" s="4" t="s">
        <v>1427</v>
      </c>
      <c r="P116" s="11" t="s">
        <v>1089</v>
      </c>
      <c r="Q116" s="4"/>
    </row>
    <row r="117" spans="5:17" ht="90">
      <c r="E117" s="4">
        <v>2463</v>
      </c>
      <c r="F117" s="5" t="s">
        <v>1417</v>
      </c>
      <c r="G117" s="6">
        <v>45401</v>
      </c>
      <c r="H117" s="4">
        <v>1965</v>
      </c>
      <c r="I117" s="5" t="s">
        <v>1538</v>
      </c>
      <c r="J117" s="7" t="s">
        <v>1090</v>
      </c>
      <c r="K117" s="8" t="s">
        <v>1424</v>
      </c>
      <c r="L117" s="5" t="s">
        <v>1091</v>
      </c>
      <c r="M117" s="4"/>
      <c r="N117" s="9">
        <v>5180</v>
      </c>
      <c r="O117" s="4"/>
      <c r="P117" s="5"/>
      <c r="Q117" s="4" t="s">
        <v>1453</v>
      </c>
    </row>
    <row r="118" spans="5:17" ht="90">
      <c r="E118" s="4">
        <v>2464</v>
      </c>
      <c r="F118" s="5" t="s">
        <v>1417</v>
      </c>
      <c r="G118" s="6">
        <v>45401</v>
      </c>
      <c r="H118" s="4">
        <v>1966</v>
      </c>
      <c r="I118" s="5" t="s">
        <v>1538</v>
      </c>
      <c r="J118" s="7" t="s">
        <v>1092</v>
      </c>
      <c r="K118" s="8" t="s">
        <v>1424</v>
      </c>
      <c r="L118" s="5" t="s">
        <v>1093</v>
      </c>
      <c r="M118" s="4" t="s">
        <v>1094</v>
      </c>
      <c r="N118" s="9">
        <v>3515</v>
      </c>
      <c r="O118" s="4" t="s">
        <v>1427</v>
      </c>
      <c r="P118" s="10" t="s">
        <v>1095</v>
      </c>
      <c r="Q118" s="4"/>
    </row>
    <row r="119" spans="5:17" ht="90">
      <c r="E119" s="4">
        <v>2586</v>
      </c>
      <c r="F119" s="5" t="s">
        <v>1417</v>
      </c>
      <c r="G119" s="6">
        <v>45406</v>
      </c>
      <c r="H119" s="4">
        <v>2059</v>
      </c>
      <c r="I119" s="5" t="s">
        <v>1538</v>
      </c>
      <c r="J119" s="7" t="s">
        <v>1096</v>
      </c>
      <c r="K119" s="8" t="s">
        <v>1424</v>
      </c>
      <c r="L119" s="5" t="s">
        <v>1515</v>
      </c>
      <c r="M119" s="4"/>
      <c r="N119" s="9">
        <v>24600</v>
      </c>
      <c r="O119" s="4"/>
      <c r="P119" s="5"/>
      <c r="Q119" s="4" t="s">
        <v>1453</v>
      </c>
    </row>
    <row r="120" spans="5:17" ht="90">
      <c r="E120" s="4">
        <v>2651</v>
      </c>
      <c r="F120" s="5" t="s">
        <v>1417</v>
      </c>
      <c r="G120" s="6">
        <v>45411</v>
      </c>
      <c r="H120" s="4">
        <v>2110</v>
      </c>
      <c r="I120" s="5" t="s">
        <v>1538</v>
      </c>
      <c r="J120" s="7" t="s">
        <v>1097</v>
      </c>
      <c r="K120" s="8" t="s">
        <v>1424</v>
      </c>
      <c r="L120" s="5" t="s">
        <v>1098</v>
      </c>
      <c r="M120" s="4"/>
      <c r="N120" s="9">
        <v>3540</v>
      </c>
      <c r="O120" s="4"/>
      <c r="P120" s="5"/>
      <c r="Q120" s="4" t="s">
        <v>1099</v>
      </c>
    </row>
    <row r="121" spans="5:17" ht="90">
      <c r="E121" s="4">
        <v>2670</v>
      </c>
      <c r="F121" s="5" t="s">
        <v>1417</v>
      </c>
      <c r="G121" s="6">
        <v>45411</v>
      </c>
      <c r="H121" s="4">
        <v>2114</v>
      </c>
      <c r="I121" s="5" t="s">
        <v>1418</v>
      </c>
      <c r="J121" s="7" t="s">
        <v>1100</v>
      </c>
      <c r="K121" s="8" t="s">
        <v>1424</v>
      </c>
      <c r="L121" s="5"/>
      <c r="M121" s="4"/>
      <c r="N121" s="9">
        <v>1180532.44</v>
      </c>
      <c r="O121" s="4"/>
      <c r="P121" s="5"/>
      <c r="Q121" s="4" t="s">
        <v>1453</v>
      </c>
    </row>
    <row r="122" spans="5:17" ht="42.75" customHeight="1">
      <c r="E122" s="4">
        <v>2712</v>
      </c>
      <c r="F122" s="5" t="s">
        <v>1436</v>
      </c>
      <c r="G122" s="6">
        <v>45411</v>
      </c>
      <c r="H122" s="4" t="s">
        <v>1101</v>
      </c>
      <c r="I122" s="5" t="s">
        <v>1418</v>
      </c>
      <c r="J122" s="7" t="s">
        <v>1102</v>
      </c>
      <c r="K122" s="8"/>
      <c r="L122" s="5"/>
      <c r="M122" s="4"/>
      <c r="N122" s="9"/>
      <c r="O122" s="4"/>
      <c r="P122" s="5"/>
      <c r="Q122" s="4" t="s">
        <v>1464</v>
      </c>
    </row>
    <row r="123" spans="5:17" ht="60">
      <c r="E123" s="4">
        <v>2713</v>
      </c>
      <c r="F123" s="5" t="s">
        <v>1417</v>
      </c>
      <c r="G123" s="6">
        <v>45412</v>
      </c>
      <c r="H123" s="4">
        <v>2156</v>
      </c>
      <c r="I123" s="5" t="s">
        <v>1418</v>
      </c>
      <c r="J123" s="7" t="s">
        <v>1103</v>
      </c>
      <c r="K123" s="8" t="s">
        <v>1424</v>
      </c>
      <c r="L123" s="5" t="s">
        <v>1104</v>
      </c>
      <c r="M123" s="4" t="s">
        <v>1105</v>
      </c>
      <c r="N123" s="9">
        <v>48750</v>
      </c>
      <c r="O123" s="4"/>
      <c r="P123" s="5"/>
      <c r="Q123" s="4" t="s">
        <v>1106</v>
      </c>
    </row>
    <row r="124" spans="5:17" ht="90">
      <c r="E124" s="4">
        <v>2721</v>
      </c>
      <c r="F124" s="5" t="s">
        <v>1417</v>
      </c>
      <c r="G124" s="6">
        <v>45414</v>
      </c>
      <c r="H124" s="4">
        <v>2164</v>
      </c>
      <c r="I124" s="5" t="s">
        <v>1538</v>
      </c>
      <c r="J124" s="7" t="s">
        <v>1107</v>
      </c>
      <c r="K124" s="8" t="s">
        <v>1424</v>
      </c>
      <c r="L124" s="5" t="s">
        <v>1108</v>
      </c>
      <c r="M124" s="4"/>
      <c r="N124" s="9">
        <v>6726</v>
      </c>
      <c r="O124" s="4"/>
      <c r="P124" s="5"/>
      <c r="Q124" s="4" t="s">
        <v>1453</v>
      </c>
    </row>
    <row r="125" spans="5:17" ht="120">
      <c r="E125" s="4">
        <v>2745</v>
      </c>
      <c r="F125" s="5" t="s">
        <v>1417</v>
      </c>
      <c r="G125" s="6">
        <v>45418</v>
      </c>
      <c r="H125" s="4">
        <v>2186</v>
      </c>
      <c r="I125" s="5" t="s">
        <v>1538</v>
      </c>
      <c r="J125" s="7" t="s">
        <v>1109</v>
      </c>
      <c r="K125" s="8" t="s">
        <v>1424</v>
      </c>
      <c r="L125" s="5" t="s">
        <v>1110</v>
      </c>
      <c r="M125" s="4" t="s">
        <v>1111</v>
      </c>
      <c r="N125" s="9">
        <v>48699.696721311499</v>
      </c>
      <c r="O125" s="11" t="s">
        <v>1112</v>
      </c>
      <c r="P125" s="4" t="s">
        <v>1113</v>
      </c>
      <c r="Q125" s="4"/>
    </row>
    <row r="126" spans="5:17" ht="60">
      <c r="E126" s="4">
        <v>2746</v>
      </c>
      <c r="F126" s="5" t="s">
        <v>1417</v>
      </c>
      <c r="G126" s="6">
        <v>45418</v>
      </c>
      <c r="H126" s="4">
        <v>2187</v>
      </c>
      <c r="I126" s="5" t="s">
        <v>1418</v>
      </c>
      <c r="J126" s="7" t="s">
        <v>1114</v>
      </c>
      <c r="K126" s="8"/>
      <c r="L126" s="5"/>
      <c r="M126" s="4"/>
      <c r="N126" s="9"/>
      <c r="O126" s="4"/>
      <c r="P126" s="5"/>
      <c r="Q126" s="4"/>
    </row>
    <row r="127" spans="5:17" ht="120">
      <c r="E127" s="4">
        <v>2747</v>
      </c>
      <c r="F127" s="5" t="s">
        <v>1417</v>
      </c>
      <c r="G127" s="6">
        <v>45418</v>
      </c>
      <c r="H127" s="4">
        <v>2188</v>
      </c>
      <c r="I127" s="5" t="s">
        <v>1418</v>
      </c>
      <c r="J127" s="7" t="s">
        <v>1115</v>
      </c>
      <c r="K127" s="8" t="s">
        <v>1424</v>
      </c>
      <c r="L127" s="5" t="s">
        <v>1116</v>
      </c>
      <c r="M127" s="4" t="s">
        <v>1117</v>
      </c>
      <c r="N127" s="9">
        <v>43307.5</v>
      </c>
      <c r="O127" s="4"/>
      <c r="P127" s="5"/>
      <c r="Q127" s="4" t="s">
        <v>1099</v>
      </c>
    </row>
    <row r="128" spans="5:17" ht="90">
      <c r="E128" s="4">
        <v>2748</v>
      </c>
      <c r="F128" s="5" t="s">
        <v>1417</v>
      </c>
      <c r="G128" s="6">
        <v>45418</v>
      </c>
      <c r="H128" s="4">
        <v>2189</v>
      </c>
      <c r="I128" s="5" t="s">
        <v>1418</v>
      </c>
      <c r="J128" s="7" t="s">
        <v>1118</v>
      </c>
      <c r="K128" s="8" t="s">
        <v>1424</v>
      </c>
      <c r="L128" s="5" t="s">
        <v>1119</v>
      </c>
      <c r="M128" s="4" t="s">
        <v>1120</v>
      </c>
      <c r="N128" s="9">
        <v>220000</v>
      </c>
      <c r="O128" s="4"/>
      <c r="P128" s="5"/>
      <c r="Q128" s="4" t="s">
        <v>1309</v>
      </c>
    </row>
    <row r="129" spans="5:17" ht="135">
      <c r="E129" s="4">
        <v>2749</v>
      </c>
      <c r="F129" s="5" t="s">
        <v>1417</v>
      </c>
      <c r="G129" s="6">
        <v>45418</v>
      </c>
      <c r="H129" s="4">
        <v>2191</v>
      </c>
      <c r="I129" s="5" t="s">
        <v>1418</v>
      </c>
      <c r="J129" s="7" t="s">
        <v>1121</v>
      </c>
      <c r="K129" s="8" t="s">
        <v>1439</v>
      </c>
      <c r="L129" s="5"/>
      <c r="M129" s="4"/>
      <c r="N129" s="9">
        <v>1492337.12</v>
      </c>
      <c r="O129" s="4"/>
      <c r="P129" s="5"/>
      <c r="Q129" s="4" t="s">
        <v>1122</v>
      </c>
    </row>
    <row r="130" spans="5:17" ht="135">
      <c r="E130" s="4">
        <v>2750</v>
      </c>
      <c r="F130" s="5" t="s">
        <v>1417</v>
      </c>
      <c r="G130" s="6">
        <v>45418</v>
      </c>
      <c r="H130" s="4">
        <v>2190</v>
      </c>
      <c r="I130" s="5" t="s">
        <v>1418</v>
      </c>
      <c r="J130" s="7" t="s">
        <v>1123</v>
      </c>
      <c r="K130" s="8" t="s">
        <v>1439</v>
      </c>
      <c r="L130" s="5" t="s">
        <v>1124</v>
      </c>
      <c r="M130" s="4"/>
      <c r="N130" s="9">
        <v>3000000</v>
      </c>
      <c r="O130" s="4"/>
      <c r="P130" s="5"/>
      <c r="Q130" s="4" t="s">
        <v>1125</v>
      </c>
    </row>
    <row r="131" spans="5:17" ht="90">
      <c r="E131" s="4">
        <v>2790</v>
      </c>
      <c r="F131" s="5" t="s">
        <v>1417</v>
      </c>
      <c r="G131" s="6">
        <v>45420</v>
      </c>
      <c r="H131" s="4">
        <v>2227</v>
      </c>
      <c r="I131" s="5" t="s">
        <v>1418</v>
      </c>
      <c r="J131" s="7" t="s">
        <v>1126</v>
      </c>
      <c r="K131" s="8" t="s">
        <v>1424</v>
      </c>
      <c r="L131" s="5" t="s">
        <v>1127</v>
      </c>
      <c r="M131" s="4"/>
      <c r="N131" s="9">
        <v>14754.0983606557</v>
      </c>
      <c r="O131" s="4"/>
      <c r="P131" s="5"/>
      <c r="Q131" s="4" t="s">
        <v>1283</v>
      </c>
    </row>
    <row r="132" spans="5:17" ht="60">
      <c r="E132" s="4">
        <v>2791</v>
      </c>
      <c r="F132" s="5" t="s">
        <v>1417</v>
      </c>
      <c r="G132" s="6">
        <v>45420</v>
      </c>
      <c r="H132" s="4">
        <v>2228</v>
      </c>
      <c r="I132" s="5" t="s">
        <v>1418</v>
      </c>
      <c r="J132" s="7" t="s">
        <v>1128</v>
      </c>
      <c r="K132" s="8" t="s">
        <v>1424</v>
      </c>
      <c r="L132" s="5" t="s">
        <v>1129</v>
      </c>
      <c r="M132" s="4"/>
      <c r="N132" s="9">
        <v>221439</v>
      </c>
      <c r="O132" s="4"/>
      <c r="P132" s="5"/>
      <c r="Q132" s="4" t="s">
        <v>1130</v>
      </c>
    </row>
    <row r="133" spans="5:17" ht="105">
      <c r="E133" s="4">
        <v>2810</v>
      </c>
      <c r="F133" s="5" t="s">
        <v>1417</v>
      </c>
      <c r="G133" s="6">
        <v>45420</v>
      </c>
      <c r="H133" s="4">
        <v>2248</v>
      </c>
      <c r="I133" s="5" t="s">
        <v>1418</v>
      </c>
      <c r="J133" s="7" t="s">
        <v>1131</v>
      </c>
      <c r="K133" s="8" t="s">
        <v>1424</v>
      </c>
      <c r="L133" s="5" t="s">
        <v>1132</v>
      </c>
      <c r="M133" s="4"/>
      <c r="N133" s="9">
        <v>68400</v>
      </c>
      <c r="O133" s="4"/>
      <c r="P133" s="5"/>
      <c r="Q133" s="4" t="s">
        <v>1099</v>
      </c>
    </row>
    <row r="134" spans="5:17" ht="45">
      <c r="E134" s="4">
        <v>2812</v>
      </c>
      <c r="F134" s="5" t="s">
        <v>1567</v>
      </c>
      <c r="G134" s="6">
        <v>45420</v>
      </c>
      <c r="H134" s="4">
        <v>475</v>
      </c>
      <c r="I134" s="5" t="s">
        <v>1418</v>
      </c>
      <c r="J134" s="7" t="s">
        <v>1133</v>
      </c>
      <c r="K134" s="8" t="s">
        <v>1424</v>
      </c>
      <c r="L134" s="5" t="s">
        <v>1134</v>
      </c>
      <c r="M134" s="4" t="s">
        <v>1135</v>
      </c>
      <c r="N134" s="9">
        <v>17775</v>
      </c>
      <c r="O134" s="4"/>
      <c r="P134" s="5"/>
      <c r="Q134" s="4" t="s">
        <v>1136</v>
      </c>
    </row>
    <row r="135" spans="5:17" ht="105">
      <c r="E135" s="4">
        <v>2864</v>
      </c>
      <c r="F135" s="5" t="s">
        <v>1417</v>
      </c>
      <c r="G135" s="6">
        <v>45422</v>
      </c>
      <c r="H135" s="4">
        <v>2279</v>
      </c>
      <c r="I135" s="5" t="s">
        <v>1418</v>
      </c>
      <c r="J135" s="7" t="s">
        <v>1137</v>
      </c>
      <c r="K135" s="8" t="s">
        <v>1138</v>
      </c>
      <c r="L135" s="5" t="s">
        <v>1127</v>
      </c>
      <c r="M135" s="4"/>
      <c r="N135" s="9">
        <v>14754.0983606557</v>
      </c>
      <c r="O135" s="4"/>
      <c r="P135" s="5"/>
      <c r="Q135" s="4" t="s">
        <v>1283</v>
      </c>
    </row>
    <row r="136" spans="5:17" ht="45">
      <c r="E136" s="4">
        <v>2866</v>
      </c>
      <c r="F136" s="5" t="s">
        <v>1436</v>
      </c>
      <c r="G136" s="6">
        <v>45418</v>
      </c>
      <c r="H136" s="4" t="s">
        <v>1139</v>
      </c>
      <c r="I136" s="5" t="s">
        <v>1418</v>
      </c>
      <c r="J136" s="7" t="s">
        <v>1140</v>
      </c>
      <c r="K136" s="8" t="s">
        <v>1439</v>
      </c>
      <c r="L136" s="5"/>
      <c r="M136" s="4"/>
      <c r="N136" s="9"/>
      <c r="O136" s="4"/>
      <c r="P136" s="5"/>
      <c r="Q136" s="4" t="s">
        <v>1340</v>
      </c>
    </row>
    <row r="137" spans="5:17" ht="60">
      <c r="E137" s="4">
        <v>2867</v>
      </c>
      <c r="F137" s="5" t="s">
        <v>1417</v>
      </c>
      <c r="G137" s="6">
        <v>45422</v>
      </c>
      <c r="H137" s="4">
        <v>2281</v>
      </c>
      <c r="I137" s="5" t="s">
        <v>1418</v>
      </c>
      <c r="J137" s="7" t="s">
        <v>1141</v>
      </c>
      <c r="K137" s="8" t="s">
        <v>1424</v>
      </c>
      <c r="L137" s="5" t="s">
        <v>1142</v>
      </c>
      <c r="M137" s="4" t="s">
        <v>1143</v>
      </c>
      <c r="N137" s="9">
        <v>3098.5</v>
      </c>
      <c r="O137" s="4"/>
      <c r="P137" s="5"/>
      <c r="Q137" s="4" t="s">
        <v>1144</v>
      </c>
    </row>
    <row r="138" spans="5:17" ht="105">
      <c r="E138" s="4">
        <v>2880</v>
      </c>
      <c r="F138" s="5" t="s">
        <v>1417</v>
      </c>
      <c r="G138" s="6">
        <v>45425</v>
      </c>
      <c r="H138" s="4">
        <v>2294</v>
      </c>
      <c r="I138" s="5" t="s">
        <v>1418</v>
      </c>
      <c r="J138" s="7" t="s">
        <v>1145</v>
      </c>
      <c r="K138" s="8" t="s">
        <v>1439</v>
      </c>
      <c r="L138" s="5"/>
      <c r="M138" s="4"/>
      <c r="N138" s="9">
        <v>381555.11818181799</v>
      </c>
      <c r="O138" s="4"/>
      <c r="P138" s="5"/>
      <c r="Q138" s="4" t="s">
        <v>1146</v>
      </c>
    </row>
    <row r="139" spans="5:17" ht="150">
      <c r="E139" s="4">
        <v>2881</v>
      </c>
      <c r="F139" s="5" t="s">
        <v>1417</v>
      </c>
      <c r="G139" s="6">
        <v>45425</v>
      </c>
      <c r="H139" s="4">
        <v>2295</v>
      </c>
      <c r="I139" s="5" t="s">
        <v>1418</v>
      </c>
      <c r="J139" s="7" t="s">
        <v>1147</v>
      </c>
      <c r="K139" s="8" t="s">
        <v>1148</v>
      </c>
      <c r="L139" s="5"/>
      <c r="M139" s="4"/>
      <c r="N139" s="9">
        <v>28238.400000000001</v>
      </c>
      <c r="O139" s="4" t="s">
        <v>1422</v>
      </c>
      <c r="P139" s="5"/>
      <c r="Q139" s="4" t="s">
        <v>1149</v>
      </c>
    </row>
    <row r="140" spans="5:17" ht="150">
      <c r="E140" s="4">
        <v>2882</v>
      </c>
      <c r="F140" s="5" t="s">
        <v>1417</v>
      </c>
      <c r="G140" s="6">
        <v>45425</v>
      </c>
      <c r="H140" s="4">
        <v>2296</v>
      </c>
      <c r="I140" s="5" t="s">
        <v>1418</v>
      </c>
      <c r="J140" s="7" t="s">
        <v>1150</v>
      </c>
      <c r="K140" s="8" t="s">
        <v>1439</v>
      </c>
      <c r="L140" s="5"/>
      <c r="M140" s="4"/>
      <c r="N140" s="9">
        <v>207145.17</v>
      </c>
      <c r="O140" s="4"/>
      <c r="P140" s="5"/>
      <c r="Q140" s="4" t="s">
        <v>1151</v>
      </c>
    </row>
    <row r="141" spans="5:17" ht="90">
      <c r="E141" s="4">
        <v>2902</v>
      </c>
      <c r="F141" s="5" t="s">
        <v>1417</v>
      </c>
      <c r="G141" s="6">
        <v>45426</v>
      </c>
      <c r="H141" s="4">
        <v>2316</v>
      </c>
      <c r="I141" s="5" t="s">
        <v>1418</v>
      </c>
      <c r="J141" s="7" t="s">
        <v>1152</v>
      </c>
      <c r="K141" s="8" t="s">
        <v>1424</v>
      </c>
      <c r="L141" s="5" t="s">
        <v>1132</v>
      </c>
      <c r="M141" s="4"/>
      <c r="N141" s="9">
        <v>29800</v>
      </c>
      <c r="O141" s="4"/>
      <c r="P141" s="5"/>
      <c r="Q141" s="4" t="s">
        <v>1453</v>
      </c>
    </row>
    <row r="142" spans="5:17" ht="90">
      <c r="E142" s="4">
        <v>2938</v>
      </c>
      <c r="F142" s="5" t="s">
        <v>1417</v>
      </c>
      <c r="G142" s="6">
        <v>45427</v>
      </c>
      <c r="H142" s="4">
        <v>2349</v>
      </c>
      <c r="I142" s="5" t="s">
        <v>1538</v>
      </c>
      <c r="J142" s="7" t="s">
        <v>1153</v>
      </c>
      <c r="K142" s="8" t="s">
        <v>1424</v>
      </c>
      <c r="L142" s="5" t="s">
        <v>1154</v>
      </c>
      <c r="M142" s="4" t="s">
        <v>1155</v>
      </c>
      <c r="N142" s="9">
        <v>1308</v>
      </c>
      <c r="O142" s="4"/>
      <c r="P142" s="5"/>
      <c r="Q142" s="4" t="s">
        <v>1453</v>
      </c>
    </row>
    <row r="143" spans="5:17" ht="135">
      <c r="E143" s="4">
        <v>2939</v>
      </c>
      <c r="F143" s="5" t="s">
        <v>1417</v>
      </c>
      <c r="G143" s="6">
        <v>45427</v>
      </c>
      <c r="H143" s="4">
        <v>2350</v>
      </c>
      <c r="I143" s="5" t="s">
        <v>1538</v>
      </c>
      <c r="J143" s="7" t="s">
        <v>1156</v>
      </c>
      <c r="K143" s="8" t="s">
        <v>1424</v>
      </c>
      <c r="L143" s="5" t="s">
        <v>1157</v>
      </c>
      <c r="M143" s="4" t="s">
        <v>1158</v>
      </c>
      <c r="N143" s="9">
        <v>3540</v>
      </c>
      <c r="O143" s="4"/>
      <c r="P143" s="5"/>
      <c r="Q143" s="4" t="s">
        <v>1453</v>
      </c>
    </row>
    <row r="144" spans="5:17" ht="90">
      <c r="E144" s="4">
        <v>2940</v>
      </c>
      <c r="F144" s="5" t="s">
        <v>1417</v>
      </c>
      <c r="G144" s="6">
        <v>45427</v>
      </c>
      <c r="H144" s="4">
        <v>2351</v>
      </c>
      <c r="I144" s="5" t="s">
        <v>1538</v>
      </c>
      <c r="J144" s="7" t="s">
        <v>1159</v>
      </c>
      <c r="K144" s="8" t="s">
        <v>1424</v>
      </c>
      <c r="L144" s="5" t="s">
        <v>1160</v>
      </c>
      <c r="M144" s="4" t="s">
        <v>1161</v>
      </c>
      <c r="N144" s="9">
        <v>4200</v>
      </c>
      <c r="O144" s="4"/>
      <c r="P144" s="5"/>
      <c r="Q144" s="4" t="s">
        <v>1099</v>
      </c>
    </row>
    <row r="145" spans="4:17" ht="105">
      <c r="E145" s="4">
        <v>2942</v>
      </c>
      <c r="F145" s="5" t="s">
        <v>1417</v>
      </c>
      <c r="G145" s="6">
        <v>45427</v>
      </c>
      <c r="H145" s="4">
        <v>2352</v>
      </c>
      <c r="I145" s="5" t="s">
        <v>1538</v>
      </c>
      <c r="J145" s="7" t="s">
        <v>1162</v>
      </c>
      <c r="K145" s="8" t="s">
        <v>1424</v>
      </c>
      <c r="L145" s="5" t="s">
        <v>1163</v>
      </c>
      <c r="M145" s="4"/>
      <c r="N145" s="9">
        <v>61040</v>
      </c>
      <c r="O145" s="4"/>
      <c r="P145" s="5"/>
      <c r="Q145" s="4" t="s">
        <v>1453</v>
      </c>
    </row>
    <row r="146" spans="4:17" ht="90">
      <c r="E146" s="4">
        <v>2995</v>
      </c>
      <c r="F146" s="5" t="s">
        <v>1417</v>
      </c>
      <c r="G146" s="6">
        <v>45429</v>
      </c>
      <c r="H146" s="4">
        <v>2379</v>
      </c>
      <c r="I146" s="5" t="s">
        <v>1538</v>
      </c>
      <c r="J146" s="7" t="s">
        <v>1164</v>
      </c>
      <c r="K146" s="8" t="s">
        <v>1424</v>
      </c>
      <c r="L146" s="5" t="s">
        <v>1165</v>
      </c>
      <c r="M146" s="4" t="s">
        <v>1166</v>
      </c>
      <c r="N146" s="9">
        <v>17100</v>
      </c>
      <c r="O146" s="4"/>
      <c r="P146" s="5"/>
      <c r="Q146" s="4" t="s">
        <v>1144</v>
      </c>
    </row>
    <row r="147" spans="4:17" ht="150">
      <c r="E147" s="4">
        <v>3001</v>
      </c>
      <c r="F147" s="5" t="s">
        <v>1417</v>
      </c>
      <c r="G147" s="6">
        <v>45428</v>
      </c>
      <c r="H147" s="4">
        <v>2369</v>
      </c>
      <c r="I147" s="5" t="s">
        <v>1418</v>
      </c>
      <c r="J147" s="7" t="s">
        <v>1167</v>
      </c>
      <c r="K147" s="8" t="s">
        <v>1168</v>
      </c>
      <c r="L147" s="5"/>
      <c r="M147" s="4"/>
      <c r="N147" s="9"/>
      <c r="O147" s="4"/>
      <c r="P147" s="5"/>
      <c r="Q147" s="4" t="s">
        <v>1149</v>
      </c>
    </row>
    <row r="148" spans="4:17" ht="105">
      <c r="E148" s="4">
        <v>3021</v>
      </c>
      <c r="F148" s="5" t="s">
        <v>1417</v>
      </c>
      <c r="G148" s="6">
        <v>45429</v>
      </c>
      <c r="H148" s="4">
        <v>2391</v>
      </c>
      <c r="I148" s="5" t="s">
        <v>1418</v>
      </c>
      <c r="J148" s="7" t="s">
        <v>1169</v>
      </c>
      <c r="K148" s="8" t="s">
        <v>1424</v>
      </c>
      <c r="L148" s="5" t="s">
        <v>1170</v>
      </c>
      <c r="M148" s="4" t="s">
        <v>1171</v>
      </c>
      <c r="N148" s="9">
        <v>4448.8</v>
      </c>
      <c r="O148" s="4"/>
      <c r="P148" s="5"/>
      <c r="Q148" s="4" t="s">
        <v>1172</v>
      </c>
    </row>
    <row r="149" spans="4:17" ht="90">
      <c r="E149" s="4">
        <v>3044</v>
      </c>
      <c r="F149" s="5" t="s">
        <v>1417</v>
      </c>
      <c r="G149" s="6">
        <v>45433</v>
      </c>
      <c r="H149" s="4">
        <v>2414</v>
      </c>
      <c r="I149" s="5" t="s">
        <v>1538</v>
      </c>
      <c r="J149" s="7" t="s">
        <v>1173</v>
      </c>
      <c r="K149" s="8" t="s">
        <v>1424</v>
      </c>
      <c r="L149" s="5" t="s">
        <v>1132</v>
      </c>
      <c r="M149" s="4"/>
      <c r="N149" s="9">
        <v>36166</v>
      </c>
      <c r="O149" s="4"/>
      <c r="P149" s="5"/>
      <c r="Q149" s="4" t="s">
        <v>1099</v>
      </c>
    </row>
    <row r="150" spans="4:17" ht="90">
      <c r="E150" s="4">
        <v>3046</v>
      </c>
      <c r="F150" s="5" t="s">
        <v>1417</v>
      </c>
      <c r="G150" s="6">
        <v>45433</v>
      </c>
      <c r="H150" s="4">
        <v>2415</v>
      </c>
      <c r="I150" s="5" t="s">
        <v>1538</v>
      </c>
      <c r="J150" s="7" t="s">
        <v>1174</v>
      </c>
      <c r="K150" s="8" t="s">
        <v>1424</v>
      </c>
      <c r="L150" s="5" t="s">
        <v>1175</v>
      </c>
      <c r="M150" s="4"/>
      <c r="N150" s="9">
        <v>7500</v>
      </c>
      <c r="O150" s="4"/>
      <c r="P150" s="5"/>
      <c r="Q150" s="4" t="s">
        <v>1099</v>
      </c>
    </row>
    <row r="151" spans="4:17" ht="90">
      <c r="E151" s="4">
        <v>3047</v>
      </c>
      <c r="F151" s="5" t="s">
        <v>1417</v>
      </c>
      <c r="G151" s="6">
        <v>45433</v>
      </c>
      <c r="H151" s="4">
        <v>2416</v>
      </c>
      <c r="I151" s="5" t="s">
        <v>1538</v>
      </c>
      <c r="J151" s="7" t="s">
        <v>1176</v>
      </c>
      <c r="K151" s="8" t="s">
        <v>1424</v>
      </c>
      <c r="L151" s="5" t="s">
        <v>1177</v>
      </c>
      <c r="M151" s="4" t="s">
        <v>1178</v>
      </c>
      <c r="N151" s="9">
        <v>3348.14</v>
      </c>
      <c r="O151" s="4"/>
      <c r="P151" s="5"/>
      <c r="Q151" s="4" t="s">
        <v>1179</v>
      </c>
    </row>
    <row r="152" spans="4:17" ht="120">
      <c r="E152" s="4">
        <v>3048</v>
      </c>
      <c r="F152" s="5" t="s">
        <v>1417</v>
      </c>
      <c r="G152" s="6">
        <v>45433</v>
      </c>
      <c r="H152" s="4">
        <v>2417</v>
      </c>
      <c r="I152" s="5" t="s">
        <v>1538</v>
      </c>
      <c r="J152" s="7" t="s">
        <v>1180</v>
      </c>
      <c r="K152" s="8" t="s">
        <v>1424</v>
      </c>
      <c r="L152" s="5" t="s">
        <v>1181</v>
      </c>
      <c r="M152" s="4"/>
      <c r="N152" s="9">
        <v>139587.9</v>
      </c>
      <c r="O152" s="4"/>
      <c r="P152" s="5"/>
      <c r="Q152" s="4" t="s">
        <v>1099</v>
      </c>
    </row>
    <row r="153" spans="4:17" ht="165">
      <c r="E153" s="4">
        <v>3076</v>
      </c>
      <c r="F153" s="5" t="s">
        <v>1417</v>
      </c>
      <c r="G153" s="6">
        <v>45433</v>
      </c>
      <c r="H153" s="4">
        <v>2419</v>
      </c>
      <c r="I153" s="5" t="s">
        <v>1418</v>
      </c>
      <c r="J153" s="7" t="s">
        <v>1182</v>
      </c>
      <c r="K153" s="8" t="s">
        <v>1439</v>
      </c>
      <c r="L153" s="5"/>
      <c r="M153" s="4"/>
      <c r="N153" s="9">
        <v>486000</v>
      </c>
      <c r="O153" s="4"/>
      <c r="P153" s="5"/>
      <c r="Q153" s="4" t="s">
        <v>1183</v>
      </c>
    </row>
    <row r="154" spans="4:17" ht="150">
      <c r="D154" s="13" t="s">
        <v>1184</v>
      </c>
      <c r="E154" s="4">
        <v>3108</v>
      </c>
      <c r="F154" s="5" t="s">
        <v>1417</v>
      </c>
      <c r="G154" s="6">
        <v>45435</v>
      </c>
      <c r="H154" s="4">
        <v>2462</v>
      </c>
      <c r="I154" s="5" t="s">
        <v>1538</v>
      </c>
      <c r="J154" s="7" t="s">
        <v>1185</v>
      </c>
      <c r="K154" s="8" t="s">
        <v>1424</v>
      </c>
      <c r="L154" s="5" t="s">
        <v>1186</v>
      </c>
      <c r="M154" s="4" t="s">
        <v>1187</v>
      </c>
      <c r="N154" s="9">
        <v>2965.68</v>
      </c>
      <c r="O154" s="4"/>
      <c r="P154" s="10" t="s">
        <v>1188</v>
      </c>
      <c r="Q154" s="4"/>
    </row>
    <row r="155" spans="4:17" ht="90">
      <c r="E155" s="4">
        <v>3110</v>
      </c>
      <c r="F155" s="5" t="s">
        <v>1417</v>
      </c>
      <c r="G155" s="6">
        <v>45435</v>
      </c>
      <c r="H155" s="4">
        <v>2463</v>
      </c>
      <c r="I155" s="5" t="s">
        <v>1538</v>
      </c>
      <c r="J155" s="7" t="s">
        <v>1189</v>
      </c>
      <c r="K155" s="8" t="s">
        <v>1424</v>
      </c>
      <c r="L155" s="5" t="s">
        <v>1190</v>
      </c>
      <c r="M155" s="4" t="s">
        <v>1191</v>
      </c>
      <c r="N155" s="9">
        <v>4950</v>
      </c>
      <c r="O155" s="4"/>
      <c r="P155" s="5"/>
      <c r="Q155" s="4" t="s">
        <v>1192</v>
      </c>
    </row>
    <row r="156" spans="4:17" ht="90">
      <c r="E156" s="4">
        <v>3111</v>
      </c>
      <c r="F156" s="5" t="s">
        <v>1417</v>
      </c>
      <c r="G156" s="6">
        <v>45435</v>
      </c>
      <c r="H156" s="4">
        <v>2464</v>
      </c>
      <c r="I156" s="5" t="s">
        <v>1538</v>
      </c>
      <c r="J156" s="7" t="s">
        <v>1193</v>
      </c>
      <c r="K156" s="8" t="s">
        <v>1424</v>
      </c>
      <c r="L156" s="5" t="s">
        <v>1194</v>
      </c>
      <c r="M156" s="4"/>
      <c r="N156" s="9">
        <v>5040</v>
      </c>
      <c r="O156" s="4"/>
      <c r="P156" s="5"/>
      <c r="Q156" s="4" t="s">
        <v>1453</v>
      </c>
    </row>
    <row r="157" spans="4:17" ht="75">
      <c r="E157" s="4">
        <v>3129</v>
      </c>
      <c r="F157" s="5" t="s">
        <v>1417</v>
      </c>
      <c r="G157" s="6">
        <v>45436</v>
      </c>
      <c r="H157" s="4">
        <v>2483</v>
      </c>
      <c r="I157" s="5" t="s">
        <v>1418</v>
      </c>
      <c r="J157" s="7" t="s">
        <v>1195</v>
      </c>
      <c r="K157" s="8" t="s">
        <v>1424</v>
      </c>
      <c r="L157" s="5" t="s">
        <v>1196</v>
      </c>
      <c r="M157" s="4" t="s">
        <v>1197</v>
      </c>
      <c r="N157" s="9">
        <v>373180</v>
      </c>
      <c r="O157" s="4"/>
      <c r="P157" s="5"/>
      <c r="Q157" s="4" t="s">
        <v>1198</v>
      </c>
    </row>
    <row r="158" spans="4:17" ht="90">
      <c r="E158" s="4">
        <v>3130</v>
      </c>
      <c r="F158" s="5" t="s">
        <v>1417</v>
      </c>
      <c r="G158" s="6">
        <v>45436</v>
      </c>
      <c r="H158" s="4">
        <v>2482</v>
      </c>
      <c r="I158" s="5" t="s">
        <v>1538</v>
      </c>
      <c r="J158" s="7" t="s">
        <v>1199</v>
      </c>
      <c r="K158" s="8" t="s">
        <v>1424</v>
      </c>
      <c r="L158" s="5" t="s">
        <v>1200</v>
      </c>
      <c r="M158" s="4"/>
      <c r="N158" s="9">
        <v>48685</v>
      </c>
      <c r="O158" s="4"/>
      <c r="P158" s="5"/>
      <c r="Q158" s="4" t="s">
        <v>1099</v>
      </c>
    </row>
    <row r="159" spans="4:17" ht="60">
      <c r="E159" s="4">
        <v>3136</v>
      </c>
      <c r="F159" s="5" t="s">
        <v>1417</v>
      </c>
      <c r="G159" s="6">
        <v>45436</v>
      </c>
      <c r="H159" s="4">
        <v>2485</v>
      </c>
      <c r="I159" s="5" t="s">
        <v>1418</v>
      </c>
      <c r="J159" s="7" t="s">
        <v>1201</v>
      </c>
      <c r="K159" s="8"/>
      <c r="L159" s="14"/>
      <c r="M159" s="4"/>
      <c r="N159" s="9">
        <v>2138940</v>
      </c>
      <c r="O159" s="4"/>
      <c r="P159" s="5"/>
      <c r="Q159" s="4"/>
    </row>
    <row r="160" spans="4:17" ht="120">
      <c r="E160" s="4">
        <v>3138</v>
      </c>
      <c r="F160" s="5" t="s">
        <v>1417</v>
      </c>
      <c r="G160" s="6">
        <v>45436</v>
      </c>
      <c r="H160" s="4">
        <v>2487</v>
      </c>
      <c r="I160" s="5" t="s">
        <v>1418</v>
      </c>
      <c r="J160" s="7" t="s">
        <v>1202</v>
      </c>
      <c r="K160" s="8" t="s">
        <v>1439</v>
      </c>
      <c r="L160" s="5"/>
      <c r="M160" s="4"/>
      <c r="N160" s="9">
        <v>1492337.12</v>
      </c>
      <c r="O160" s="4"/>
      <c r="P160" s="5"/>
      <c r="Q160" s="4" t="s">
        <v>1203</v>
      </c>
    </row>
    <row r="161" spans="5:17" ht="90">
      <c r="E161" s="4">
        <v>3155</v>
      </c>
      <c r="F161" s="5" t="s">
        <v>1417</v>
      </c>
      <c r="G161" s="6">
        <v>45436</v>
      </c>
      <c r="H161" s="4">
        <v>2504</v>
      </c>
      <c r="I161" s="5" t="s">
        <v>1418</v>
      </c>
      <c r="J161" s="7" t="s">
        <v>1204</v>
      </c>
      <c r="K161" s="8" t="s">
        <v>1439</v>
      </c>
      <c r="L161" s="5"/>
      <c r="M161" s="4"/>
      <c r="N161" s="9">
        <v>140000</v>
      </c>
      <c r="O161" s="4"/>
      <c r="P161" s="5"/>
      <c r="Q161" s="4"/>
    </row>
    <row r="162" spans="5:17" ht="45">
      <c r="E162" s="4">
        <v>3185</v>
      </c>
      <c r="F162" s="5" t="s">
        <v>1417</v>
      </c>
      <c r="G162" s="6">
        <v>45439</v>
      </c>
      <c r="H162" s="4">
        <v>2512</v>
      </c>
      <c r="I162" s="5" t="s">
        <v>1418</v>
      </c>
      <c r="J162" s="7" t="s">
        <v>1205</v>
      </c>
      <c r="K162" s="8" t="s">
        <v>1439</v>
      </c>
      <c r="L162" s="5"/>
      <c r="M162" s="4"/>
      <c r="N162" s="9">
        <v>1248468</v>
      </c>
      <c r="O162" s="4" t="s">
        <v>1206</v>
      </c>
      <c r="P162" s="5"/>
      <c r="Q162" s="4"/>
    </row>
    <row r="163" spans="5:17" ht="60">
      <c r="E163" s="4">
        <v>3186</v>
      </c>
      <c r="F163" s="5" t="s">
        <v>1417</v>
      </c>
      <c r="G163" s="6">
        <v>45439</v>
      </c>
      <c r="H163" s="4">
        <v>2513</v>
      </c>
      <c r="I163" s="5" t="s">
        <v>1418</v>
      </c>
      <c r="J163" s="7" t="s">
        <v>1207</v>
      </c>
      <c r="K163" s="8" t="s">
        <v>1424</v>
      </c>
      <c r="L163" s="5" t="s">
        <v>1208</v>
      </c>
      <c r="M163" s="4" t="s">
        <v>1209</v>
      </c>
      <c r="N163" s="9">
        <v>11640</v>
      </c>
      <c r="O163" s="4" t="s">
        <v>1427</v>
      </c>
      <c r="P163" s="4" t="s">
        <v>1210</v>
      </c>
      <c r="Q163" s="4"/>
    </row>
    <row r="164" spans="5:17" ht="105">
      <c r="E164" s="4">
        <v>3188</v>
      </c>
      <c r="F164" s="5" t="s">
        <v>1417</v>
      </c>
      <c r="G164" s="6">
        <v>45439</v>
      </c>
      <c r="H164" s="4">
        <v>2515</v>
      </c>
      <c r="I164" s="5" t="s">
        <v>1418</v>
      </c>
      <c r="J164" s="7" t="s">
        <v>1211</v>
      </c>
      <c r="K164" s="8" t="s">
        <v>1439</v>
      </c>
      <c r="L164" s="5"/>
      <c r="M164" s="4"/>
      <c r="N164" s="9">
        <v>85000</v>
      </c>
      <c r="O164" s="4"/>
      <c r="P164" s="5"/>
      <c r="Q164" s="4" t="s">
        <v>1362</v>
      </c>
    </row>
    <row r="165" spans="5:17" ht="120">
      <c r="E165" s="4">
        <v>3189</v>
      </c>
      <c r="F165" s="5" t="s">
        <v>1417</v>
      </c>
      <c r="G165" s="6">
        <v>45439</v>
      </c>
      <c r="H165" s="4">
        <v>2516</v>
      </c>
      <c r="I165" s="5" t="s">
        <v>1418</v>
      </c>
      <c r="J165" s="7" t="s">
        <v>1212</v>
      </c>
      <c r="K165" s="8" t="s">
        <v>1424</v>
      </c>
      <c r="L165" s="5" t="s">
        <v>1213</v>
      </c>
      <c r="M165" s="4" t="s">
        <v>1214</v>
      </c>
      <c r="N165" s="9">
        <v>6950</v>
      </c>
      <c r="O165" s="4"/>
      <c r="P165" s="5"/>
      <c r="Q165" s="4" t="s">
        <v>1215</v>
      </c>
    </row>
    <row r="166" spans="5:17" ht="105">
      <c r="E166" s="4">
        <v>3192</v>
      </c>
      <c r="F166" s="5" t="s">
        <v>1417</v>
      </c>
      <c r="G166" s="6">
        <v>45439</v>
      </c>
      <c r="H166" s="4">
        <v>2519</v>
      </c>
      <c r="I166" s="5" t="s">
        <v>1418</v>
      </c>
      <c r="J166" s="7" t="s">
        <v>1216</v>
      </c>
      <c r="K166" s="8" t="s">
        <v>1424</v>
      </c>
      <c r="L166" s="5" t="s">
        <v>1217</v>
      </c>
      <c r="M166" s="4" t="s">
        <v>1218</v>
      </c>
      <c r="N166" s="9">
        <v>21600</v>
      </c>
      <c r="O166" s="4"/>
      <c r="P166" s="5"/>
      <c r="Q166" s="4" t="s">
        <v>1453</v>
      </c>
    </row>
    <row r="167" spans="5:17" ht="150">
      <c r="E167" s="4">
        <v>3208</v>
      </c>
      <c r="F167" s="5" t="s">
        <v>1417</v>
      </c>
      <c r="G167" s="6">
        <v>45439</v>
      </c>
      <c r="H167" s="4">
        <v>2535</v>
      </c>
      <c r="I167" s="5" t="s">
        <v>1538</v>
      </c>
      <c r="J167" s="7" t="s">
        <v>898</v>
      </c>
      <c r="K167" s="8" t="s">
        <v>1424</v>
      </c>
      <c r="L167" s="5" t="s">
        <v>899</v>
      </c>
      <c r="M167" s="4" t="s">
        <v>900</v>
      </c>
      <c r="N167" s="9">
        <v>86850</v>
      </c>
      <c r="O167" s="4" t="s">
        <v>901</v>
      </c>
      <c r="P167" s="10" t="s">
        <v>902</v>
      </c>
      <c r="Q167" s="4"/>
    </row>
    <row r="168" spans="5:17" ht="90">
      <c r="E168" s="4">
        <v>3209</v>
      </c>
      <c r="F168" s="5" t="s">
        <v>1417</v>
      </c>
      <c r="G168" s="6">
        <v>45439</v>
      </c>
      <c r="H168" s="4">
        <v>2536</v>
      </c>
      <c r="I168" s="5" t="s">
        <v>1538</v>
      </c>
      <c r="J168" s="7" t="s">
        <v>903</v>
      </c>
      <c r="K168" s="8" t="s">
        <v>1424</v>
      </c>
      <c r="L168" s="5" t="s">
        <v>904</v>
      </c>
      <c r="M168" s="4"/>
      <c r="N168" s="9">
        <v>1800</v>
      </c>
      <c r="O168" s="4"/>
      <c r="P168" s="5"/>
      <c r="Q168" s="4"/>
    </row>
    <row r="169" spans="5:17" ht="90">
      <c r="E169" s="4">
        <v>3213</v>
      </c>
      <c r="F169" s="5" t="s">
        <v>1417</v>
      </c>
      <c r="G169" s="6">
        <v>45439</v>
      </c>
      <c r="H169" s="4">
        <v>2540</v>
      </c>
      <c r="I169" s="5" t="s">
        <v>1538</v>
      </c>
      <c r="J169" s="7" t="s">
        <v>905</v>
      </c>
      <c r="K169" s="8" t="s">
        <v>1424</v>
      </c>
      <c r="L169" s="5" t="s">
        <v>906</v>
      </c>
      <c r="M169" s="4" t="s">
        <v>907</v>
      </c>
      <c r="N169" s="9">
        <v>4929.2</v>
      </c>
      <c r="O169" s="4"/>
      <c r="P169" s="5"/>
      <c r="Q169" s="4"/>
    </row>
    <row r="170" spans="5:17" ht="60">
      <c r="E170" s="4">
        <v>3225</v>
      </c>
      <c r="F170" s="5" t="s">
        <v>1417</v>
      </c>
      <c r="G170" s="6">
        <v>45440</v>
      </c>
      <c r="H170" s="4">
        <v>2546</v>
      </c>
      <c r="I170" s="5" t="s">
        <v>1418</v>
      </c>
      <c r="J170" s="7" t="s">
        <v>908</v>
      </c>
      <c r="K170" s="8" t="s">
        <v>1424</v>
      </c>
      <c r="L170" s="5" t="s">
        <v>909</v>
      </c>
      <c r="M170" s="4" t="s">
        <v>910</v>
      </c>
      <c r="N170" s="9">
        <v>4850</v>
      </c>
      <c r="O170" s="4"/>
      <c r="P170" s="5"/>
      <c r="Q170" s="4" t="s">
        <v>911</v>
      </c>
    </row>
    <row r="171" spans="5:17" ht="180">
      <c r="E171" s="4">
        <v>3247</v>
      </c>
      <c r="F171" s="5" t="s">
        <v>1417</v>
      </c>
      <c r="G171" s="6">
        <v>45440</v>
      </c>
      <c r="H171" s="4">
        <v>2568</v>
      </c>
      <c r="I171" s="5" t="s">
        <v>1418</v>
      </c>
      <c r="J171" s="7" t="s">
        <v>912</v>
      </c>
      <c r="K171" s="8" t="s">
        <v>1474</v>
      </c>
      <c r="L171" s="5"/>
      <c r="M171" s="4"/>
      <c r="N171" s="9">
        <v>47482</v>
      </c>
      <c r="O171" s="4" t="s">
        <v>1519</v>
      </c>
      <c r="P171" s="5"/>
      <c r="Q171" s="4"/>
    </row>
    <row r="172" spans="5:17" ht="105">
      <c r="E172" s="4">
        <v>3250</v>
      </c>
      <c r="F172" s="5" t="s">
        <v>1417</v>
      </c>
      <c r="G172" s="6">
        <v>45440</v>
      </c>
      <c r="H172" s="4">
        <v>2571</v>
      </c>
      <c r="I172" s="5" t="s">
        <v>1418</v>
      </c>
      <c r="J172" s="7" t="s">
        <v>913</v>
      </c>
      <c r="K172" s="8" t="s">
        <v>1424</v>
      </c>
      <c r="L172" s="5" t="s">
        <v>914</v>
      </c>
      <c r="M172" s="4"/>
      <c r="N172" s="9">
        <v>43500</v>
      </c>
      <c r="O172" s="4"/>
      <c r="P172" s="5"/>
      <c r="Q172" s="4" t="s">
        <v>915</v>
      </c>
    </row>
    <row r="173" spans="5:17" ht="69.75" customHeight="1">
      <c r="E173" s="4">
        <v>3258</v>
      </c>
      <c r="F173" s="5" t="s">
        <v>1417</v>
      </c>
      <c r="G173" s="6">
        <v>45440</v>
      </c>
      <c r="H173" s="4">
        <v>2579</v>
      </c>
      <c r="I173" s="5" t="s">
        <v>1418</v>
      </c>
      <c r="J173" s="7" t="s">
        <v>916</v>
      </c>
      <c r="K173" s="8" t="s">
        <v>1424</v>
      </c>
      <c r="L173" s="5" t="s">
        <v>917</v>
      </c>
      <c r="M173" s="4" t="s">
        <v>918</v>
      </c>
      <c r="N173" s="9">
        <v>2000</v>
      </c>
      <c r="O173" s="4"/>
      <c r="P173" s="5"/>
      <c r="Q173" s="4" t="s">
        <v>919</v>
      </c>
    </row>
    <row r="174" spans="5:17" ht="75">
      <c r="E174" s="4">
        <v>3259</v>
      </c>
      <c r="F174" s="5" t="s">
        <v>1417</v>
      </c>
      <c r="G174" s="6">
        <v>45440</v>
      </c>
      <c r="H174" s="4">
        <v>2580</v>
      </c>
      <c r="I174" s="5" t="s">
        <v>1418</v>
      </c>
      <c r="J174" s="7" t="s">
        <v>920</v>
      </c>
      <c r="K174" s="8" t="s">
        <v>1424</v>
      </c>
      <c r="L174" s="5" t="s">
        <v>921</v>
      </c>
      <c r="M174" s="4" t="s">
        <v>922</v>
      </c>
      <c r="N174" s="9">
        <v>1428.86</v>
      </c>
      <c r="O174" s="4" t="s">
        <v>923</v>
      </c>
      <c r="P174" s="11" t="s">
        <v>924</v>
      </c>
      <c r="Q174" s="4"/>
    </row>
    <row r="175" spans="5:17" ht="60">
      <c r="E175" s="4">
        <v>3265</v>
      </c>
      <c r="F175" s="5" t="s">
        <v>1417</v>
      </c>
      <c r="G175" s="6">
        <v>45440</v>
      </c>
      <c r="H175" s="4">
        <v>2586</v>
      </c>
      <c r="I175" s="5" t="s">
        <v>1418</v>
      </c>
      <c r="J175" s="7" t="s">
        <v>925</v>
      </c>
      <c r="K175" s="8" t="s">
        <v>1424</v>
      </c>
      <c r="L175" s="5" t="s">
        <v>926</v>
      </c>
      <c r="M175" s="4" t="s">
        <v>927</v>
      </c>
      <c r="N175" s="9">
        <v>4913.4399999999996</v>
      </c>
      <c r="O175" s="4"/>
      <c r="P175" s="5"/>
      <c r="Q175" s="4" t="s">
        <v>911</v>
      </c>
    </row>
    <row r="176" spans="5:17" ht="60">
      <c r="E176" s="4">
        <v>3295</v>
      </c>
      <c r="F176" s="5" t="s">
        <v>1417</v>
      </c>
      <c r="G176" s="6">
        <v>45440</v>
      </c>
      <c r="H176" s="4" t="s">
        <v>928</v>
      </c>
      <c r="I176" s="5" t="s">
        <v>1418</v>
      </c>
      <c r="J176" s="7" t="s">
        <v>929</v>
      </c>
      <c r="K176" s="8"/>
      <c r="L176" s="5"/>
      <c r="M176" s="4"/>
      <c r="N176" s="9"/>
      <c r="O176" s="4"/>
      <c r="P176" s="5"/>
      <c r="Q176" s="4" t="s">
        <v>930</v>
      </c>
    </row>
    <row r="177" spans="5:17" ht="150">
      <c r="E177" s="4">
        <v>3320</v>
      </c>
      <c r="F177" s="5" t="s">
        <v>1417</v>
      </c>
      <c r="G177" s="6">
        <v>45442</v>
      </c>
      <c r="H177" s="4">
        <v>2624</v>
      </c>
      <c r="I177" s="5" t="s">
        <v>1418</v>
      </c>
      <c r="J177" s="7" t="s">
        <v>931</v>
      </c>
      <c r="K177" s="8" t="s">
        <v>1424</v>
      </c>
      <c r="L177" s="5" t="s">
        <v>932</v>
      </c>
      <c r="M177" s="4" t="s">
        <v>933</v>
      </c>
      <c r="N177" s="9">
        <v>109064</v>
      </c>
      <c r="O177" s="4" t="s">
        <v>1519</v>
      </c>
      <c r="P177" s="11" t="s">
        <v>934</v>
      </c>
      <c r="Q177" s="4"/>
    </row>
    <row r="178" spans="5:17" ht="75">
      <c r="E178" s="4">
        <v>3323</v>
      </c>
      <c r="F178" s="5" t="s">
        <v>1417</v>
      </c>
      <c r="G178" s="6">
        <v>45442</v>
      </c>
      <c r="H178" s="4">
        <v>2627</v>
      </c>
      <c r="I178" s="5" t="s">
        <v>1418</v>
      </c>
      <c r="J178" s="7" t="s">
        <v>935</v>
      </c>
      <c r="K178" s="8" t="s">
        <v>936</v>
      </c>
      <c r="L178" s="5"/>
      <c r="M178" s="4" t="s">
        <v>937</v>
      </c>
      <c r="N178" s="9">
        <v>5975610.8200000003</v>
      </c>
      <c r="O178" s="4"/>
      <c r="P178" s="5"/>
      <c r="Q178" s="4" t="s">
        <v>1440</v>
      </c>
    </row>
    <row r="179" spans="5:17" ht="120">
      <c r="E179" s="4">
        <v>3324</v>
      </c>
      <c r="F179" s="5" t="s">
        <v>1417</v>
      </c>
      <c r="G179" s="6">
        <v>45442</v>
      </c>
      <c r="H179" s="4">
        <v>2628</v>
      </c>
      <c r="I179" s="5" t="s">
        <v>1418</v>
      </c>
      <c r="J179" s="7" t="s">
        <v>938</v>
      </c>
      <c r="K179" s="8" t="s">
        <v>936</v>
      </c>
      <c r="L179" s="5"/>
      <c r="M179" s="4" t="s">
        <v>939</v>
      </c>
      <c r="N179" s="9">
        <v>25000</v>
      </c>
      <c r="O179" s="4"/>
      <c r="P179" s="5"/>
      <c r="Q179" s="4" t="s">
        <v>1354</v>
      </c>
    </row>
    <row r="180" spans="5:17" ht="45">
      <c r="E180" s="4">
        <v>3329</v>
      </c>
      <c r="F180" s="5" t="s">
        <v>1417</v>
      </c>
      <c r="G180" s="6">
        <v>45443</v>
      </c>
      <c r="H180" s="4">
        <v>2633</v>
      </c>
      <c r="I180" s="5" t="s">
        <v>1418</v>
      </c>
      <c r="J180" s="7" t="s">
        <v>940</v>
      </c>
      <c r="K180" s="8" t="s">
        <v>941</v>
      </c>
      <c r="L180" s="5"/>
      <c r="M180" s="4"/>
      <c r="N180" s="9"/>
      <c r="O180" s="4" t="s">
        <v>942</v>
      </c>
      <c r="P180" s="5"/>
      <c r="Q180" s="4"/>
    </row>
    <row r="181" spans="5:17" ht="45">
      <c r="E181" s="4">
        <v>3331</v>
      </c>
      <c r="F181" s="5" t="s">
        <v>1417</v>
      </c>
      <c r="G181" s="6">
        <v>45443</v>
      </c>
      <c r="H181" s="4">
        <v>2637</v>
      </c>
      <c r="I181" s="5" t="s">
        <v>1418</v>
      </c>
      <c r="J181" s="7" t="s">
        <v>943</v>
      </c>
      <c r="K181" s="8"/>
      <c r="L181" s="5"/>
      <c r="M181" s="4"/>
      <c r="N181" s="9"/>
      <c r="O181" s="4" t="s">
        <v>942</v>
      </c>
      <c r="P181" s="5"/>
      <c r="Q181" s="4"/>
    </row>
    <row r="182" spans="5:17" ht="135">
      <c r="E182" s="4">
        <v>3337</v>
      </c>
      <c r="F182" s="5" t="s">
        <v>1417</v>
      </c>
      <c r="G182" s="6">
        <v>45443</v>
      </c>
      <c r="H182" s="4">
        <v>2640</v>
      </c>
      <c r="I182" s="5" t="s">
        <v>1418</v>
      </c>
      <c r="J182" s="7" t="s">
        <v>944</v>
      </c>
      <c r="K182" s="8" t="s">
        <v>1424</v>
      </c>
      <c r="L182" s="5" t="s">
        <v>945</v>
      </c>
      <c r="M182" s="4"/>
      <c r="N182" s="9">
        <v>14271780</v>
      </c>
      <c r="O182" s="4"/>
      <c r="P182" s="5"/>
      <c r="Q182" s="4" t="s">
        <v>946</v>
      </c>
    </row>
    <row r="183" spans="5:17" ht="105">
      <c r="E183" s="4">
        <v>3346</v>
      </c>
      <c r="F183" s="5" t="s">
        <v>1417</v>
      </c>
      <c r="G183" s="6">
        <v>45443</v>
      </c>
      <c r="H183" s="4">
        <v>2641</v>
      </c>
      <c r="I183" s="5" t="s">
        <v>1418</v>
      </c>
      <c r="J183" s="7" t="s">
        <v>947</v>
      </c>
      <c r="K183" s="8" t="s">
        <v>1424</v>
      </c>
      <c r="L183" s="5" t="s">
        <v>948</v>
      </c>
      <c r="M183" s="4" t="s">
        <v>949</v>
      </c>
      <c r="N183" s="9" t="s">
        <v>950</v>
      </c>
      <c r="O183" s="4"/>
      <c r="P183" s="5"/>
      <c r="Q183" s="4" t="s">
        <v>1347</v>
      </c>
    </row>
    <row r="184" spans="5:17" ht="105">
      <c r="E184" s="4">
        <v>3347</v>
      </c>
      <c r="F184" s="5" t="s">
        <v>1417</v>
      </c>
      <c r="G184" s="6">
        <v>45443</v>
      </c>
      <c r="H184" s="4">
        <v>2642</v>
      </c>
      <c r="I184" s="5" t="s">
        <v>1418</v>
      </c>
      <c r="J184" s="7" t="s">
        <v>951</v>
      </c>
      <c r="K184" s="8" t="s">
        <v>1424</v>
      </c>
      <c r="L184" s="5" t="s">
        <v>952</v>
      </c>
      <c r="M184" s="4" t="s">
        <v>953</v>
      </c>
      <c r="N184" s="9">
        <v>35600</v>
      </c>
      <c r="O184" s="4"/>
      <c r="P184" s="5"/>
      <c r="Q184" s="4" t="s">
        <v>1347</v>
      </c>
    </row>
    <row r="185" spans="5:17" ht="90">
      <c r="E185" s="4">
        <v>3348</v>
      </c>
      <c r="F185" s="5" t="s">
        <v>1417</v>
      </c>
      <c r="G185" s="6">
        <v>45443</v>
      </c>
      <c r="H185" s="4">
        <v>2643</v>
      </c>
      <c r="I185" s="5" t="s">
        <v>1418</v>
      </c>
      <c r="J185" s="7" t="s">
        <v>954</v>
      </c>
      <c r="K185" s="8" t="s">
        <v>1424</v>
      </c>
      <c r="L185" s="5" t="s">
        <v>955</v>
      </c>
      <c r="M185" s="4" t="s">
        <v>956</v>
      </c>
      <c r="N185" s="9">
        <v>18654</v>
      </c>
      <c r="O185" s="4"/>
      <c r="P185" s="5"/>
      <c r="Q185" s="4" t="s">
        <v>957</v>
      </c>
    </row>
    <row r="186" spans="5:17" ht="75">
      <c r="E186" s="4">
        <v>3349</v>
      </c>
      <c r="F186" s="5" t="s">
        <v>1417</v>
      </c>
      <c r="G186" s="6">
        <v>45443</v>
      </c>
      <c r="H186" s="4">
        <v>2644</v>
      </c>
      <c r="I186" s="5" t="s">
        <v>1418</v>
      </c>
      <c r="J186" s="7" t="s">
        <v>958</v>
      </c>
      <c r="K186" s="8" t="s">
        <v>1424</v>
      </c>
      <c r="L186" s="5" t="s">
        <v>1170</v>
      </c>
      <c r="M186" s="4" t="s">
        <v>959</v>
      </c>
      <c r="N186" s="9">
        <v>1462.3</v>
      </c>
      <c r="O186" s="4"/>
      <c r="P186" s="5"/>
      <c r="Q186" s="4" t="s">
        <v>960</v>
      </c>
    </row>
    <row r="187" spans="5:17" ht="60">
      <c r="E187" s="4">
        <v>3350</v>
      </c>
      <c r="F187" s="5" t="s">
        <v>1417</v>
      </c>
      <c r="G187" s="6">
        <v>45443</v>
      </c>
      <c r="H187" s="4">
        <v>2645</v>
      </c>
      <c r="I187" s="5" t="s">
        <v>1418</v>
      </c>
      <c r="J187" s="7" t="s">
        <v>961</v>
      </c>
      <c r="K187" s="8" t="s">
        <v>1424</v>
      </c>
      <c r="L187" s="5" t="s">
        <v>962</v>
      </c>
      <c r="M187" s="4" t="s">
        <v>963</v>
      </c>
      <c r="N187" s="9">
        <v>3960</v>
      </c>
      <c r="O187" s="4"/>
      <c r="P187" s="5"/>
      <c r="Q187" s="15" t="s">
        <v>964</v>
      </c>
    </row>
    <row r="188" spans="5:17" ht="30">
      <c r="E188" s="4">
        <v>3411</v>
      </c>
      <c r="F188" s="5" t="s">
        <v>1417</v>
      </c>
      <c r="G188" s="6">
        <v>45453</v>
      </c>
      <c r="H188" s="4">
        <v>2748</v>
      </c>
      <c r="I188" s="5" t="s">
        <v>1418</v>
      </c>
      <c r="J188" s="7" t="s">
        <v>965</v>
      </c>
      <c r="K188" s="8"/>
      <c r="L188" s="5"/>
      <c r="M188" s="4"/>
      <c r="N188" s="9"/>
      <c r="O188" s="4" t="s">
        <v>942</v>
      </c>
      <c r="P188" s="5"/>
      <c r="Q188" s="4"/>
    </row>
    <row r="189" spans="5:17" ht="90">
      <c r="E189" s="4">
        <v>3420</v>
      </c>
      <c r="F189" s="5" t="s">
        <v>1417</v>
      </c>
      <c r="G189" s="6">
        <v>45448</v>
      </c>
      <c r="H189" s="4">
        <v>2697</v>
      </c>
      <c r="I189" s="5" t="s">
        <v>1418</v>
      </c>
      <c r="J189" s="7" t="s">
        <v>966</v>
      </c>
      <c r="K189" s="8" t="s">
        <v>967</v>
      </c>
      <c r="L189" s="5" t="s">
        <v>1196</v>
      </c>
      <c r="M189" s="4"/>
      <c r="N189" s="9">
        <v>373180</v>
      </c>
      <c r="O189" s="4"/>
      <c r="P189" s="5"/>
      <c r="Q189" s="4" t="s">
        <v>1198</v>
      </c>
    </row>
    <row r="190" spans="5:17" ht="75">
      <c r="E190" s="4">
        <v>3446</v>
      </c>
      <c r="F190" s="5" t="s">
        <v>1417</v>
      </c>
      <c r="G190" s="6">
        <v>45449</v>
      </c>
      <c r="H190" s="4">
        <v>2722</v>
      </c>
      <c r="I190" s="5" t="s">
        <v>1418</v>
      </c>
      <c r="J190" s="7" t="s">
        <v>968</v>
      </c>
      <c r="K190" s="8"/>
      <c r="L190" s="5"/>
      <c r="M190" s="4"/>
      <c r="N190" s="9"/>
      <c r="O190" s="4" t="s">
        <v>942</v>
      </c>
      <c r="P190" s="5"/>
      <c r="Q190" s="4"/>
    </row>
    <row r="191" spans="5:17" ht="45">
      <c r="E191" s="4">
        <v>3447</v>
      </c>
      <c r="F191" s="5" t="s">
        <v>1417</v>
      </c>
      <c r="G191" s="6">
        <v>45449</v>
      </c>
      <c r="H191" s="4">
        <v>2723</v>
      </c>
      <c r="I191" s="5" t="s">
        <v>1418</v>
      </c>
      <c r="J191" s="7" t="s">
        <v>969</v>
      </c>
      <c r="K191" s="8"/>
      <c r="L191" s="5"/>
      <c r="M191" s="4"/>
      <c r="N191" s="9"/>
      <c r="O191" s="4" t="s">
        <v>942</v>
      </c>
      <c r="P191" s="5"/>
      <c r="Q191" s="4"/>
    </row>
    <row r="192" spans="5:17" ht="30">
      <c r="E192" s="4">
        <v>3448</v>
      </c>
      <c r="F192" s="5" t="s">
        <v>1417</v>
      </c>
      <c r="G192" s="6">
        <v>45449</v>
      </c>
      <c r="H192" s="4">
        <v>2724</v>
      </c>
      <c r="I192" s="5" t="s">
        <v>1418</v>
      </c>
      <c r="J192" s="7" t="s">
        <v>970</v>
      </c>
      <c r="K192" s="8"/>
      <c r="L192" s="5"/>
      <c r="M192" s="4"/>
      <c r="N192" s="9"/>
      <c r="O192" s="4" t="s">
        <v>942</v>
      </c>
      <c r="P192" s="5"/>
      <c r="Q192" s="4"/>
    </row>
    <row r="193" spans="5:17" ht="105">
      <c r="E193" s="4">
        <v>3449</v>
      </c>
      <c r="F193" s="5" t="s">
        <v>1417</v>
      </c>
      <c r="G193" s="6">
        <v>45449</v>
      </c>
      <c r="H193" s="4">
        <v>2725</v>
      </c>
      <c r="I193" s="5" t="s">
        <v>1418</v>
      </c>
      <c r="J193" s="7" t="s">
        <v>971</v>
      </c>
      <c r="K193" s="8" t="s">
        <v>972</v>
      </c>
      <c r="L193" s="5"/>
      <c r="M193" s="4"/>
      <c r="N193" s="9">
        <v>134394301.78</v>
      </c>
      <c r="O193" s="4"/>
      <c r="P193" s="5"/>
      <c r="Q193" s="4" t="s">
        <v>1283</v>
      </c>
    </row>
    <row r="194" spans="5:17" ht="90">
      <c r="E194" s="4">
        <v>3481</v>
      </c>
      <c r="F194" s="5" t="s">
        <v>1417</v>
      </c>
      <c r="G194" s="6">
        <v>45454</v>
      </c>
      <c r="H194" s="4">
        <v>2758</v>
      </c>
      <c r="I194" s="5" t="s">
        <v>1538</v>
      </c>
      <c r="J194" s="7" t="s">
        <v>973</v>
      </c>
      <c r="K194" s="8" t="s">
        <v>1424</v>
      </c>
      <c r="L194" s="5" t="s">
        <v>974</v>
      </c>
      <c r="M194" s="4"/>
      <c r="N194" s="9">
        <v>464</v>
      </c>
      <c r="O194" s="4"/>
      <c r="P194" s="5"/>
      <c r="Q194" s="4"/>
    </row>
    <row r="195" spans="5:17" ht="45">
      <c r="E195" s="4">
        <v>3483</v>
      </c>
      <c r="F195" s="5" t="s">
        <v>1417</v>
      </c>
      <c r="G195" s="6">
        <v>45454</v>
      </c>
      <c r="H195" s="4">
        <v>2760</v>
      </c>
      <c r="I195" s="5" t="s">
        <v>1418</v>
      </c>
      <c r="J195" s="7" t="s">
        <v>975</v>
      </c>
      <c r="K195" s="8"/>
      <c r="L195" s="5"/>
      <c r="M195" s="4"/>
      <c r="N195" s="9"/>
      <c r="O195" s="4" t="s">
        <v>942</v>
      </c>
      <c r="P195" s="5"/>
      <c r="Q195" s="4"/>
    </row>
    <row r="196" spans="5:17" ht="105">
      <c r="E196" s="4">
        <v>3484</v>
      </c>
      <c r="F196" s="5" t="s">
        <v>1417</v>
      </c>
      <c r="G196" s="6">
        <v>45454</v>
      </c>
      <c r="H196" s="4">
        <v>2761</v>
      </c>
      <c r="I196" s="5" t="s">
        <v>1418</v>
      </c>
      <c r="J196" s="7" t="s">
        <v>976</v>
      </c>
      <c r="K196" s="8" t="s">
        <v>1439</v>
      </c>
      <c r="L196" s="5"/>
      <c r="M196" s="4"/>
      <c r="N196" s="9">
        <v>15063856.449999999</v>
      </c>
      <c r="O196" s="4"/>
      <c r="P196" s="5"/>
      <c r="Q196" s="4" t="s">
        <v>977</v>
      </c>
    </row>
    <row r="197" spans="5:17" ht="60">
      <c r="E197" s="4">
        <v>3485</v>
      </c>
      <c r="F197" s="5" t="s">
        <v>1417</v>
      </c>
      <c r="G197" s="6">
        <v>45454</v>
      </c>
      <c r="H197" s="4">
        <v>2762</v>
      </c>
      <c r="I197" s="5" t="s">
        <v>1418</v>
      </c>
      <c r="J197" s="7" t="s">
        <v>978</v>
      </c>
      <c r="K197" s="8" t="s">
        <v>1485</v>
      </c>
      <c r="L197" s="5"/>
      <c r="M197" s="4"/>
      <c r="N197" s="9">
        <v>5732650</v>
      </c>
      <c r="O197" s="4"/>
      <c r="P197" s="5"/>
      <c r="Q197" s="4"/>
    </row>
    <row r="198" spans="5:17" ht="60">
      <c r="E198" s="4">
        <v>3487</v>
      </c>
      <c r="F198" s="5" t="s">
        <v>1417</v>
      </c>
      <c r="G198" s="6">
        <v>45454</v>
      </c>
      <c r="H198" s="4">
        <v>2764</v>
      </c>
      <c r="I198" s="5" t="s">
        <v>1418</v>
      </c>
      <c r="J198" s="7" t="s">
        <v>979</v>
      </c>
      <c r="K198" s="8" t="s">
        <v>1424</v>
      </c>
      <c r="L198" s="5" t="s">
        <v>980</v>
      </c>
      <c r="M198" s="4" t="s">
        <v>981</v>
      </c>
      <c r="N198" s="9">
        <v>17900</v>
      </c>
      <c r="O198" s="4"/>
      <c r="P198" s="10" t="s">
        <v>982</v>
      </c>
      <c r="Q198" s="4" t="s">
        <v>983</v>
      </c>
    </row>
    <row r="199" spans="5:17" ht="105">
      <c r="E199" s="4">
        <v>3491</v>
      </c>
      <c r="F199" s="5" t="s">
        <v>1417</v>
      </c>
      <c r="G199" s="6">
        <v>45454</v>
      </c>
      <c r="H199" s="4">
        <v>2768</v>
      </c>
      <c r="I199" s="5" t="s">
        <v>1418</v>
      </c>
      <c r="J199" s="7" t="s">
        <v>984</v>
      </c>
      <c r="K199" s="8" t="s">
        <v>985</v>
      </c>
      <c r="L199" s="5" t="s">
        <v>1127</v>
      </c>
      <c r="M199" s="4"/>
      <c r="N199" s="9">
        <v>14754.0983606557</v>
      </c>
      <c r="O199" s="4"/>
      <c r="P199" s="5"/>
      <c r="Q199" s="4" t="s">
        <v>1283</v>
      </c>
    </row>
    <row r="200" spans="5:17" ht="135">
      <c r="E200" s="4">
        <v>3504</v>
      </c>
      <c r="F200" s="5" t="s">
        <v>1417</v>
      </c>
      <c r="G200" s="6">
        <v>45455</v>
      </c>
      <c r="H200" s="4">
        <v>2784</v>
      </c>
      <c r="I200" s="5" t="s">
        <v>1538</v>
      </c>
      <c r="J200" s="7" t="s">
        <v>986</v>
      </c>
      <c r="K200" s="8" t="s">
        <v>1424</v>
      </c>
      <c r="L200" s="5" t="s">
        <v>987</v>
      </c>
      <c r="M200" s="4" t="s">
        <v>988</v>
      </c>
      <c r="N200" s="9">
        <v>132480</v>
      </c>
      <c r="O200" s="4"/>
      <c r="P200" s="5"/>
      <c r="Q200" s="4" t="s">
        <v>1453</v>
      </c>
    </row>
    <row r="201" spans="5:17" ht="75">
      <c r="E201" s="4">
        <v>3517</v>
      </c>
      <c r="F201" s="5" t="s">
        <v>1417</v>
      </c>
      <c r="G201" s="6">
        <v>45455</v>
      </c>
      <c r="H201" s="4">
        <v>2794</v>
      </c>
      <c r="I201" s="5" t="s">
        <v>1418</v>
      </c>
      <c r="J201" s="7" t="s">
        <v>989</v>
      </c>
      <c r="K201" s="8" t="s">
        <v>1439</v>
      </c>
      <c r="L201" s="5"/>
      <c r="M201" s="4"/>
      <c r="N201" s="9">
        <v>17000</v>
      </c>
      <c r="O201" s="4"/>
      <c r="P201" s="5"/>
      <c r="Q201" s="4" t="s">
        <v>1453</v>
      </c>
    </row>
    <row r="202" spans="5:17" ht="60">
      <c r="E202" s="4">
        <v>3518</v>
      </c>
      <c r="F202" s="5" t="s">
        <v>1417</v>
      </c>
      <c r="G202" s="6">
        <v>45455</v>
      </c>
      <c r="H202" s="4">
        <v>2796</v>
      </c>
      <c r="I202" s="5" t="s">
        <v>1418</v>
      </c>
      <c r="J202" s="7" t="s">
        <v>990</v>
      </c>
      <c r="K202" s="8" t="s">
        <v>1424</v>
      </c>
      <c r="L202" s="5" t="s">
        <v>991</v>
      </c>
      <c r="M202" s="4" t="s">
        <v>992</v>
      </c>
      <c r="N202" s="9">
        <v>9900</v>
      </c>
      <c r="O202" s="4"/>
      <c r="P202" s="5"/>
      <c r="Q202" s="4" t="s">
        <v>993</v>
      </c>
    </row>
    <row r="203" spans="5:17" ht="120">
      <c r="E203" s="4">
        <v>3519</v>
      </c>
      <c r="F203" s="5" t="s">
        <v>1417</v>
      </c>
      <c r="G203" s="6">
        <v>45455</v>
      </c>
      <c r="H203" s="4">
        <v>2795</v>
      </c>
      <c r="I203" s="5" t="s">
        <v>1418</v>
      </c>
      <c r="J203" s="7" t="s">
        <v>994</v>
      </c>
      <c r="K203" s="8" t="s">
        <v>1424</v>
      </c>
      <c r="L203" s="5"/>
      <c r="M203" s="4" t="s">
        <v>995</v>
      </c>
      <c r="N203" s="9"/>
      <c r="O203" s="4"/>
      <c r="P203" s="5"/>
      <c r="Q203" s="4" t="s">
        <v>1283</v>
      </c>
    </row>
    <row r="204" spans="5:17" ht="60">
      <c r="E204" s="4">
        <v>3520</v>
      </c>
      <c r="F204" s="5" t="s">
        <v>1417</v>
      </c>
      <c r="G204" s="6">
        <v>45455</v>
      </c>
      <c r="H204" s="4">
        <v>2797</v>
      </c>
      <c r="I204" s="5" t="s">
        <v>1418</v>
      </c>
      <c r="J204" s="7" t="s">
        <v>996</v>
      </c>
      <c r="K204" s="8" t="s">
        <v>997</v>
      </c>
      <c r="L204" s="5" t="s">
        <v>998</v>
      </c>
      <c r="M204" s="4"/>
      <c r="N204" s="9"/>
      <c r="O204" s="4"/>
      <c r="P204" s="5"/>
      <c r="Q204" s="4" t="s">
        <v>1283</v>
      </c>
    </row>
    <row r="205" spans="5:17" ht="135">
      <c r="E205" s="4">
        <v>3581</v>
      </c>
      <c r="F205" s="5" t="s">
        <v>1417</v>
      </c>
      <c r="G205" s="6">
        <v>45456</v>
      </c>
      <c r="H205" s="4">
        <v>2825</v>
      </c>
      <c r="I205" s="5" t="s">
        <v>1538</v>
      </c>
      <c r="J205" s="7" t="s">
        <v>999</v>
      </c>
      <c r="K205" s="8" t="s">
        <v>1424</v>
      </c>
      <c r="L205" s="5"/>
      <c r="M205" s="4"/>
      <c r="N205" s="9">
        <v>87975</v>
      </c>
      <c r="O205" s="4"/>
      <c r="P205" s="5"/>
      <c r="Q205" s="4" t="s">
        <v>1000</v>
      </c>
    </row>
    <row r="206" spans="5:17" ht="90">
      <c r="E206" s="4">
        <v>3582</v>
      </c>
      <c r="F206" s="5" t="s">
        <v>1417</v>
      </c>
      <c r="G206" s="6">
        <v>45456</v>
      </c>
      <c r="H206" s="4">
        <v>2826</v>
      </c>
      <c r="I206" s="5" t="s">
        <v>1538</v>
      </c>
      <c r="J206" s="7" t="s">
        <v>1001</v>
      </c>
      <c r="K206" s="8" t="s">
        <v>1424</v>
      </c>
      <c r="L206" s="5" t="s">
        <v>1002</v>
      </c>
      <c r="M206" s="4" t="s">
        <v>1003</v>
      </c>
      <c r="N206" s="9">
        <v>2466</v>
      </c>
      <c r="O206" s="4"/>
      <c r="P206" s="5"/>
      <c r="Q206" s="4" t="s">
        <v>1000</v>
      </c>
    </row>
    <row r="207" spans="5:17" ht="90">
      <c r="E207" s="4">
        <v>3583</v>
      </c>
      <c r="F207" s="5" t="s">
        <v>1417</v>
      </c>
      <c r="G207" s="6">
        <v>45456</v>
      </c>
      <c r="H207" s="4">
        <v>2827</v>
      </c>
      <c r="I207" s="5" t="s">
        <v>1538</v>
      </c>
      <c r="J207" s="7" t="s">
        <v>1004</v>
      </c>
      <c r="K207" s="8" t="s">
        <v>1424</v>
      </c>
      <c r="L207" s="5" t="s">
        <v>1451</v>
      </c>
      <c r="M207" s="4"/>
      <c r="N207" s="9">
        <v>20944</v>
      </c>
      <c r="O207" s="4"/>
      <c r="P207" s="5"/>
      <c r="Q207" s="4" t="s">
        <v>1005</v>
      </c>
    </row>
    <row r="208" spans="5:17" ht="60">
      <c r="E208" s="4">
        <v>3645</v>
      </c>
      <c r="F208" s="5" t="s">
        <v>1417</v>
      </c>
      <c r="G208" s="6">
        <v>45460</v>
      </c>
      <c r="H208" s="4">
        <v>2900</v>
      </c>
      <c r="I208" s="5" t="s">
        <v>1418</v>
      </c>
      <c r="J208" s="7" t="s">
        <v>1006</v>
      </c>
      <c r="K208" s="8" t="s">
        <v>1424</v>
      </c>
      <c r="L208" s="5" t="s">
        <v>1007</v>
      </c>
      <c r="M208" s="4" t="s">
        <v>1008</v>
      </c>
      <c r="N208" s="9">
        <v>4122</v>
      </c>
      <c r="O208" s="4" t="s">
        <v>1009</v>
      </c>
      <c r="P208" s="10" t="s">
        <v>1010</v>
      </c>
      <c r="Q208" s="4"/>
    </row>
    <row r="209" spans="5:17" ht="60">
      <c r="E209" s="4">
        <v>3646</v>
      </c>
      <c r="F209" s="5" t="s">
        <v>1417</v>
      </c>
      <c r="G209" s="6">
        <v>45460</v>
      </c>
      <c r="H209" s="4">
        <v>2901</v>
      </c>
      <c r="I209" s="5" t="s">
        <v>1418</v>
      </c>
      <c r="J209" s="7" t="s">
        <v>1011</v>
      </c>
      <c r="K209" s="8" t="s">
        <v>1424</v>
      </c>
      <c r="L209" s="5" t="s">
        <v>1012</v>
      </c>
      <c r="M209" s="4" t="s">
        <v>1013</v>
      </c>
      <c r="N209" s="9">
        <v>28408.18</v>
      </c>
      <c r="O209" s="4" t="s">
        <v>1009</v>
      </c>
      <c r="P209" s="10" t="s">
        <v>1014</v>
      </c>
      <c r="Q209" s="4"/>
    </row>
    <row r="210" spans="5:17" ht="60">
      <c r="E210" s="4">
        <v>3647</v>
      </c>
      <c r="F210" s="5" t="s">
        <v>1417</v>
      </c>
      <c r="G210" s="6">
        <v>45460</v>
      </c>
      <c r="H210" s="4">
        <v>2902</v>
      </c>
      <c r="I210" s="5" t="s">
        <v>1418</v>
      </c>
      <c r="J210" s="7" t="s">
        <v>1015</v>
      </c>
      <c r="K210" s="8" t="s">
        <v>1424</v>
      </c>
      <c r="L210" s="5" t="s">
        <v>1016</v>
      </c>
      <c r="M210" s="4" t="s">
        <v>1017</v>
      </c>
      <c r="N210" s="9">
        <v>67193.45</v>
      </c>
      <c r="O210" s="4" t="s">
        <v>1009</v>
      </c>
      <c r="P210" s="10" t="s">
        <v>1018</v>
      </c>
      <c r="Q210" s="4"/>
    </row>
    <row r="211" spans="5:17" ht="75">
      <c r="E211" s="4">
        <v>3648</v>
      </c>
      <c r="F211" s="5" t="s">
        <v>1417</v>
      </c>
      <c r="G211" s="6">
        <v>45460</v>
      </c>
      <c r="H211" s="4">
        <v>2903</v>
      </c>
      <c r="I211" s="5" t="s">
        <v>1418</v>
      </c>
      <c r="J211" s="7" t="s">
        <v>1019</v>
      </c>
      <c r="K211" s="8" t="s">
        <v>1424</v>
      </c>
      <c r="L211" s="5" t="s">
        <v>1020</v>
      </c>
      <c r="M211" s="4" t="s">
        <v>1021</v>
      </c>
      <c r="N211" s="9">
        <v>53010.885245901598</v>
      </c>
      <c r="O211" s="4" t="s">
        <v>1009</v>
      </c>
      <c r="P211" s="10" t="s">
        <v>1022</v>
      </c>
      <c r="Q211" s="4"/>
    </row>
    <row r="212" spans="5:17" ht="45">
      <c r="E212" s="4">
        <v>3649</v>
      </c>
      <c r="F212" s="5" t="s">
        <v>1417</v>
      </c>
      <c r="G212" s="6">
        <v>45460</v>
      </c>
      <c r="H212" s="4">
        <v>2904</v>
      </c>
      <c r="I212" s="5" t="s">
        <v>1418</v>
      </c>
      <c r="J212" s="7" t="s">
        <v>1023</v>
      </c>
      <c r="K212" s="8" t="s">
        <v>1424</v>
      </c>
      <c r="L212" s="5" t="s">
        <v>1024</v>
      </c>
      <c r="M212" s="4" t="s">
        <v>1025</v>
      </c>
      <c r="N212" s="9">
        <v>9850</v>
      </c>
      <c r="O212" s="4" t="s">
        <v>1009</v>
      </c>
      <c r="P212" s="10" t="s">
        <v>1026</v>
      </c>
      <c r="Q212" s="4"/>
    </row>
    <row r="213" spans="5:17" ht="45">
      <c r="E213" s="4">
        <v>3650</v>
      </c>
      <c r="F213" s="5" t="s">
        <v>1417</v>
      </c>
      <c r="G213" s="6">
        <v>45460</v>
      </c>
      <c r="H213" s="4">
        <v>2905</v>
      </c>
      <c r="I213" s="5" t="s">
        <v>1418</v>
      </c>
      <c r="J213" s="7" t="s">
        <v>1027</v>
      </c>
      <c r="K213" s="8" t="s">
        <v>1424</v>
      </c>
      <c r="L213" s="5" t="s">
        <v>1028</v>
      </c>
      <c r="M213" s="4" t="s">
        <v>1029</v>
      </c>
      <c r="N213" s="9">
        <v>3480.34</v>
      </c>
      <c r="O213" s="4" t="s">
        <v>1009</v>
      </c>
      <c r="P213" s="10" t="s">
        <v>1030</v>
      </c>
      <c r="Q213" s="4"/>
    </row>
    <row r="214" spans="5:17" ht="60">
      <c r="E214" s="4">
        <v>3672</v>
      </c>
      <c r="F214" s="5" t="s">
        <v>1417</v>
      </c>
      <c r="G214" s="6">
        <v>45460</v>
      </c>
      <c r="H214" s="4">
        <v>2915</v>
      </c>
      <c r="I214" s="5" t="s">
        <v>1418</v>
      </c>
      <c r="J214" s="7" t="s">
        <v>1031</v>
      </c>
      <c r="K214" s="8" t="s">
        <v>1424</v>
      </c>
      <c r="L214" s="5" t="s">
        <v>1032</v>
      </c>
      <c r="M214" s="4"/>
      <c r="N214" s="9">
        <v>87426</v>
      </c>
      <c r="O214" s="4" t="s">
        <v>1009</v>
      </c>
      <c r="P214" s="5"/>
      <c r="Q214" s="4"/>
    </row>
    <row r="215" spans="5:17" ht="45">
      <c r="E215" s="4">
        <v>3710</v>
      </c>
      <c r="F215" s="5" t="s">
        <v>1417</v>
      </c>
      <c r="G215" s="6">
        <v>45461</v>
      </c>
      <c r="H215" s="4">
        <v>2947</v>
      </c>
      <c r="I215" s="5" t="s">
        <v>1418</v>
      </c>
      <c r="J215" s="7" t="s">
        <v>1033</v>
      </c>
      <c r="K215" s="8" t="s">
        <v>1034</v>
      </c>
      <c r="L215" s="5"/>
      <c r="M215" s="4"/>
      <c r="N215" s="9">
        <v>4200</v>
      </c>
      <c r="O215" s="4"/>
      <c r="P215" s="5"/>
      <c r="Q215" s="4"/>
    </row>
    <row r="216" spans="5:17" ht="120.75" customHeight="1">
      <c r="E216" s="4">
        <v>3711</v>
      </c>
      <c r="F216" s="5" t="s">
        <v>1417</v>
      </c>
      <c r="G216" s="6">
        <v>45461</v>
      </c>
      <c r="H216" s="4">
        <v>2948</v>
      </c>
      <c r="I216" s="5" t="s">
        <v>1538</v>
      </c>
      <c r="J216" s="7" t="s">
        <v>1035</v>
      </c>
      <c r="K216" s="8" t="s">
        <v>1424</v>
      </c>
      <c r="L216" s="5" t="s">
        <v>1036</v>
      </c>
      <c r="M216" s="4"/>
      <c r="N216" s="9">
        <v>3449.4</v>
      </c>
      <c r="O216" s="4"/>
      <c r="P216" s="5"/>
      <c r="Q216" s="4" t="s">
        <v>1347</v>
      </c>
    </row>
    <row r="217" spans="5:17" ht="90">
      <c r="E217" s="4">
        <v>3712</v>
      </c>
      <c r="F217" s="5" t="s">
        <v>1417</v>
      </c>
      <c r="G217" s="6">
        <v>45461</v>
      </c>
      <c r="H217" s="4">
        <v>2949</v>
      </c>
      <c r="I217" s="5" t="s">
        <v>1538</v>
      </c>
      <c r="J217" s="7" t="s">
        <v>1037</v>
      </c>
      <c r="K217" s="8" t="s">
        <v>1424</v>
      </c>
      <c r="L217" s="5" t="s">
        <v>1038</v>
      </c>
      <c r="M217" s="4"/>
      <c r="N217" s="9">
        <v>19864</v>
      </c>
      <c r="O217" s="4"/>
      <c r="P217" s="5"/>
      <c r="Q217" s="4" t="s">
        <v>1531</v>
      </c>
    </row>
    <row r="218" spans="5:17" ht="60">
      <c r="E218" s="4">
        <v>3714</v>
      </c>
      <c r="F218" s="5" t="s">
        <v>1417</v>
      </c>
      <c r="G218" s="6">
        <v>45449</v>
      </c>
      <c r="H218" s="4" t="s">
        <v>1039</v>
      </c>
      <c r="I218" s="5" t="s">
        <v>1418</v>
      </c>
      <c r="J218" s="7" t="s">
        <v>1040</v>
      </c>
      <c r="K218" s="8"/>
      <c r="L218" s="5" t="s">
        <v>1041</v>
      </c>
      <c r="M218" s="4"/>
      <c r="N218" s="9"/>
      <c r="O218" s="4"/>
      <c r="P218" s="5"/>
      <c r="Q218" s="4" t="s">
        <v>1125</v>
      </c>
    </row>
    <row r="219" spans="5:17" ht="150">
      <c r="E219" s="4">
        <v>3744</v>
      </c>
      <c r="F219" s="5" t="s">
        <v>1417</v>
      </c>
      <c r="G219" s="6">
        <v>45463</v>
      </c>
      <c r="H219" s="4" t="s">
        <v>1042</v>
      </c>
      <c r="I219" s="5" t="s">
        <v>1418</v>
      </c>
      <c r="J219" s="7" t="s">
        <v>1043</v>
      </c>
      <c r="K219" s="8" t="s">
        <v>1439</v>
      </c>
      <c r="L219" s="5"/>
      <c r="M219" s="4"/>
      <c r="N219" s="9"/>
      <c r="O219" s="4"/>
      <c r="P219" s="5"/>
      <c r="Q219" s="4" t="s">
        <v>1044</v>
      </c>
    </row>
    <row r="220" spans="5:17" ht="90">
      <c r="E220" s="4">
        <v>3759</v>
      </c>
      <c r="F220" s="5" t="s">
        <v>1417</v>
      </c>
      <c r="G220" s="6">
        <v>45462</v>
      </c>
      <c r="H220" s="4">
        <v>2968</v>
      </c>
      <c r="I220" s="5" t="s">
        <v>1538</v>
      </c>
      <c r="J220" s="7" t="s">
        <v>1045</v>
      </c>
      <c r="K220" s="8" t="s">
        <v>1424</v>
      </c>
      <c r="L220" s="5" t="s">
        <v>1046</v>
      </c>
      <c r="M220" s="4" t="s">
        <v>1047</v>
      </c>
      <c r="N220" s="9">
        <v>646.1</v>
      </c>
      <c r="O220" s="4" t="s">
        <v>1427</v>
      </c>
      <c r="P220" s="10" t="s">
        <v>1048</v>
      </c>
      <c r="Q220" s="4" t="s">
        <v>1049</v>
      </c>
    </row>
    <row r="221" spans="5:17" ht="90">
      <c r="E221" s="4">
        <v>3779</v>
      </c>
      <c r="F221" s="5" t="s">
        <v>1417</v>
      </c>
      <c r="G221" s="6">
        <v>45463</v>
      </c>
      <c r="H221" s="4">
        <v>2988</v>
      </c>
      <c r="I221" s="5" t="s">
        <v>1538</v>
      </c>
      <c r="J221" s="7" t="s">
        <v>1050</v>
      </c>
      <c r="K221" s="8" t="s">
        <v>1424</v>
      </c>
      <c r="L221" s="5" t="s">
        <v>1051</v>
      </c>
      <c r="M221" s="4" t="s">
        <v>1052</v>
      </c>
      <c r="N221" s="9">
        <v>5788</v>
      </c>
      <c r="O221" s="4"/>
      <c r="P221" s="10" t="s">
        <v>1053</v>
      </c>
      <c r="Q221" s="4" t="s">
        <v>1054</v>
      </c>
    </row>
    <row r="222" spans="5:17" ht="75">
      <c r="E222" s="4">
        <v>3820</v>
      </c>
      <c r="F222" s="5" t="s">
        <v>1417</v>
      </c>
      <c r="G222" s="6">
        <v>45467</v>
      </c>
      <c r="H222" s="4">
        <v>3027</v>
      </c>
      <c r="I222" s="5" t="s">
        <v>1418</v>
      </c>
      <c r="J222" s="7" t="s">
        <v>1055</v>
      </c>
      <c r="K222" s="8" t="s">
        <v>1424</v>
      </c>
      <c r="L222" s="5" t="s">
        <v>1056</v>
      </c>
      <c r="M222" s="4" t="s">
        <v>1057</v>
      </c>
      <c r="N222" s="9">
        <v>139000</v>
      </c>
      <c r="O222" s="4"/>
      <c r="P222" s="5"/>
      <c r="Q222" s="4" t="s">
        <v>1058</v>
      </c>
    </row>
    <row r="223" spans="5:17" ht="75">
      <c r="E223" s="4">
        <v>3821</v>
      </c>
      <c r="F223" s="5" t="s">
        <v>1417</v>
      </c>
      <c r="G223" s="6">
        <v>45467</v>
      </c>
      <c r="H223" s="4">
        <v>3028</v>
      </c>
      <c r="I223" s="5" t="s">
        <v>1418</v>
      </c>
      <c r="J223" s="7" t="s">
        <v>1059</v>
      </c>
      <c r="K223" s="8" t="s">
        <v>1424</v>
      </c>
      <c r="L223" s="5" t="s">
        <v>1060</v>
      </c>
      <c r="M223" s="4" t="s">
        <v>1061</v>
      </c>
      <c r="N223" s="9">
        <v>5900</v>
      </c>
      <c r="O223" s="4" t="s">
        <v>1062</v>
      </c>
      <c r="P223" s="5"/>
      <c r="Q223" s="4" t="s">
        <v>1063</v>
      </c>
    </row>
    <row r="224" spans="5:17" ht="90">
      <c r="E224" s="4">
        <v>3835</v>
      </c>
      <c r="F224" s="5" t="s">
        <v>1417</v>
      </c>
      <c r="G224" s="6">
        <v>45468</v>
      </c>
      <c r="H224" s="4">
        <v>3036</v>
      </c>
      <c r="I224" s="5" t="s">
        <v>1538</v>
      </c>
      <c r="J224" s="7" t="s">
        <v>1064</v>
      </c>
      <c r="K224" s="8" t="s">
        <v>1424</v>
      </c>
      <c r="L224" s="5" t="s">
        <v>1065</v>
      </c>
      <c r="M224" s="4"/>
      <c r="N224" s="9">
        <v>30000</v>
      </c>
      <c r="O224" s="4"/>
      <c r="P224" s="5"/>
      <c r="Q224" s="4" t="s">
        <v>1537</v>
      </c>
    </row>
    <row r="225" spans="5:17" ht="120">
      <c r="E225" s="4">
        <v>3836</v>
      </c>
      <c r="F225" s="5" t="s">
        <v>1417</v>
      </c>
      <c r="G225" s="6">
        <v>45468</v>
      </c>
      <c r="H225" s="4">
        <v>3037</v>
      </c>
      <c r="I225" s="5" t="s">
        <v>1538</v>
      </c>
      <c r="J225" s="7" t="s">
        <v>1066</v>
      </c>
      <c r="K225" s="8" t="s">
        <v>1424</v>
      </c>
      <c r="L225" s="5" t="s">
        <v>1067</v>
      </c>
      <c r="M225" s="4" t="s">
        <v>1068</v>
      </c>
      <c r="N225" s="9">
        <v>10582.2</v>
      </c>
      <c r="O225" s="4"/>
      <c r="P225" s="5"/>
      <c r="Q225" s="4" t="s">
        <v>1537</v>
      </c>
    </row>
    <row r="226" spans="5:17" ht="135">
      <c r="E226" s="4">
        <v>3853</v>
      </c>
      <c r="F226" s="5" t="s">
        <v>1417</v>
      </c>
      <c r="G226" s="6">
        <v>45468</v>
      </c>
      <c r="H226" s="4">
        <v>3055</v>
      </c>
      <c r="I226" s="5" t="s">
        <v>1418</v>
      </c>
      <c r="J226" s="7" t="s">
        <v>1069</v>
      </c>
      <c r="K226" s="8" t="s">
        <v>1070</v>
      </c>
      <c r="L226" s="5"/>
      <c r="M226" s="4"/>
      <c r="N226" s="9">
        <v>15063856.449999999</v>
      </c>
      <c r="O226" s="4"/>
      <c r="P226" s="5"/>
      <c r="Q226" s="4" t="s">
        <v>977</v>
      </c>
    </row>
    <row r="227" spans="5:17" ht="75">
      <c r="E227" s="4">
        <v>3874</v>
      </c>
      <c r="F227" s="5" t="s">
        <v>1417</v>
      </c>
      <c r="G227" s="6">
        <v>45469</v>
      </c>
      <c r="H227" s="4">
        <v>3066</v>
      </c>
      <c r="I227" s="5" t="s">
        <v>1418</v>
      </c>
      <c r="J227" s="7" t="s">
        <v>1071</v>
      </c>
      <c r="K227" s="8" t="s">
        <v>1072</v>
      </c>
      <c r="L227" s="5" t="s">
        <v>1073</v>
      </c>
      <c r="M227" s="4" t="s">
        <v>1074</v>
      </c>
      <c r="N227" s="9">
        <v>139864</v>
      </c>
      <c r="O227" s="4" t="s">
        <v>1009</v>
      </c>
      <c r="P227" s="10" t="s">
        <v>1075</v>
      </c>
      <c r="Q227" s="4"/>
    </row>
    <row r="228" spans="5:17" ht="75">
      <c r="E228" s="4">
        <v>3877</v>
      </c>
      <c r="F228" s="5" t="s">
        <v>1417</v>
      </c>
      <c r="G228" s="6">
        <v>45469</v>
      </c>
      <c r="H228" s="4">
        <v>3068</v>
      </c>
      <c r="I228" s="5" t="s">
        <v>1418</v>
      </c>
      <c r="J228" s="7" t="s">
        <v>721</v>
      </c>
      <c r="K228" s="8" t="s">
        <v>936</v>
      </c>
      <c r="L228" s="5"/>
      <c r="M228" s="4"/>
      <c r="N228" s="9">
        <v>200000</v>
      </c>
      <c r="O228" s="4"/>
      <c r="P228" s="5"/>
      <c r="Q228" s="4" t="s">
        <v>1280</v>
      </c>
    </row>
    <row r="229" spans="5:17" ht="120">
      <c r="E229" s="4">
        <v>3879</v>
      </c>
      <c r="F229" s="5" t="s">
        <v>1417</v>
      </c>
      <c r="G229" s="6">
        <v>45470</v>
      </c>
      <c r="H229" s="4">
        <v>3091</v>
      </c>
      <c r="I229" s="5" t="s">
        <v>1418</v>
      </c>
      <c r="J229" s="7" t="s">
        <v>722</v>
      </c>
      <c r="K229" s="8" t="s">
        <v>723</v>
      </c>
      <c r="L229" s="5"/>
      <c r="M229" s="4"/>
      <c r="N229" s="9">
        <v>63000000</v>
      </c>
      <c r="O229" s="4"/>
      <c r="P229" s="5"/>
      <c r="Q229" s="4" t="s">
        <v>1489</v>
      </c>
    </row>
    <row r="230" spans="5:17" ht="105">
      <c r="E230" s="4">
        <v>3894</v>
      </c>
      <c r="F230" s="5" t="s">
        <v>1417</v>
      </c>
      <c r="G230" s="6">
        <v>45470</v>
      </c>
      <c r="H230" s="4">
        <v>3082</v>
      </c>
      <c r="I230" s="5" t="s">
        <v>1538</v>
      </c>
      <c r="J230" s="7" t="s">
        <v>724</v>
      </c>
      <c r="K230" s="8" t="s">
        <v>1424</v>
      </c>
      <c r="L230" s="5" t="s">
        <v>725</v>
      </c>
      <c r="M230" s="4"/>
      <c r="N230" s="9">
        <v>46440</v>
      </c>
      <c r="O230" s="4"/>
      <c r="P230" s="5"/>
      <c r="Q230" s="4" t="s">
        <v>726</v>
      </c>
    </row>
    <row r="231" spans="5:17" ht="60">
      <c r="E231" s="4">
        <v>3896</v>
      </c>
      <c r="F231" s="5" t="s">
        <v>1417</v>
      </c>
      <c r="G231" s="6">
        <v>45471</v>
      </c>
      <c r="H231" s="4">
        <v>3101</v>
      </c>
      <c r="I231" s="5" t="s">
        <v>1418</v>
      </c>
      <c r="J231" s="7" t="s">
        <v>727</v>
      </c>
      <c r="K231" s="8"/>
      <c r="L231" s="5"/>
      <c r="M231" s="4"/>
      <c r="N231" s="9">
        <v>28200</v>
      </c>
      <c r="O231" s="4" t="s">
        <v>1009</v>
      </c>
      <c r="P231" s="5"/>
      <c r="Q231" s="4"/>
    </row>
    <row r="232" spans="5:17" ht="60">
      <c r="E232" s="4">
        <v>3897</v>
      </c>
      <c r="F232" s="5" t="s">
        <v>1417</v>
      </c>
      <c r="G232" s="6">
        <v>45471</v>
      </c>
      <c r="H232" s="4">
        <v>3102</v>
      </c>
      <c r="I232" s="5" t="s">
        <v>1418</v>
      </c>
      <c r="J232" s="7" t="s">
        <v>728</v>
      </c>
      <c r="K232" s="8" t="s">
        <v>1424</v>
      </c>
      <c r="L232" s="5" t="s">
        <v>729</v>
      </c>
      <c r="M232" s="4" t="s">
        <v>730</v>
      </c>
      <c r="N232" s="9">
        <v>6687</v>
      </c>
      <c r="O232" s="4" t="s">
        <v>1009</v>
      </c>
      <c r="P232" s="10" t="s">
        <v>731</v>
      </c>
      <c r="Q232" s="4"/>
    </row>
    <row r="233" spans="5:17" ht="60">
      <c r="E233" s="4">
        <v>3898</v>
      </c>
      <c r="F233" s="5" t="s">
        <v>1417</v>
      </c>
      <c r="G233" s="6">
        <v>45471</v>
      </c>
      <c r="H233" s="4">
        <v>3103</v>
      </c>
      <c r="I233" s="5" t="s">
        <v>1418</v>
      </c>
      <c r="J233" s="7" t="s">
        <v>732</v>
      </c>
      <c r="K233" s="8" t="s">
        <v>1424</v>
      </c>
      <c r="L233" s="5" t="s">
        <v>733</v>
      </c>
      <c r="M233" s="4" t="s">
        <v>734</v>
      </c>
      <c r="N233" s="9">
        <v>19000</v>
      </c>
      <c r="O233" s="4" t="s">
        <v>1009</v>
      </c>
      <c r="P233" s="10" t="s">
        <v>735</v>
      </c>
      <c r="Q233" s="4"/>
    </row>
    <row r="234" spans="5:17" ht="60">
      <c r="E234" s="4">
        <v>3899</v>
      </c>
      <c r="F234" s="5" t="s">
        <v>1417</v>
      </c>
      <c r="G234" s="6">
        <v>45471</v>
      </c>
      <c r="H234" s="4">
        <v>3104</v>
      </c>
      <c r="I234" s="5" t="s">
        <v>1418</v>
      </c>
      <c r="J234" s="7" t="s">
        <v>736</v>
      </c>
      <c r="K234" s="8" t="s">
        <v>1424</v>
      </c>
      <c r="L234" s="5" t="s">
        <v>737</v>
      </c>
      <c r="M234" s="4" t="s">
        <v>738</v>
      </c>
      <c r="N234" s="9">
        <v>3430</v>
      </c>
      <c r="P234" s="10" t="s">
        <v>739</v>
      </c>
      <c r="Q234" s="4"/>
    </row>
    <row r="235" spans="5:17" ht="75">
      <c r="E235" s="4">
        <v>3904</v>
      </c>
      <c r="F235" s="5" t="s">
        <v>1417</v>
      </c>
      <c r="G235" s="6">
        <v>45471</v>
      </c>
      <c r="H235" s="4">
        <v>3107</v>
      </c>
      <c r="I235" s="5" t="s">
        <v>1418</v>
      </c>
      <c r="J235" s="7" t="s">
        <v>740</v>
      </c>
      <c r="K235" s="8" t="s">
        <v>741</v>
      </c>
      <c r="L235" s="5" t="s">
        <v>1024</v>
      </c>
      <c r="M235" s="4" t="s">
        <v>742</v>
      </c>
      <c r="N235" s="9">
        <v>129450</v>
      </c>
      <c r="O235" s="4" t="s">
        <v>1009</v>
      </c>
      <c r="P235" s="10" t="s">
        <v>743</v>
      </c>
      <c r="Q235" s="4"/>
    </row>
    <row r="236" spans="5:17" ht="75">
      <c r="E236" s="4">
        <v>3930</v>
      </c>
      <c r="F236" s="5" t="s">
        <v>1417</v>
      </c>
      <c r="G236" s="6">
        <v>45471</v>
      </c>
      <c r="H236" s="4">
        <v>3114</v>
      </c>
      <c r="I236" s="5" t="s">
        <v>1418</v>
      </c>
      <c r="J236" s="7" t="s">
        <v>744</v>
      </c>
      <c r="K236" s="8" t="s">
        <v>745</v>
      </c>
      <c r="L236" s="5" t="s">
        <v>746</v>
      </c>
      <c r="M236" s="4" t="s">
        <v>747</v>
      </c>
      <c r="N236" s="9">
        <v>28200</v>
      </c>
      <c r="O236" s="4" t="s">
        <v>1009</v>
      </c>
      <c r="P236" s="10" t="s">
        <v>748</v>
      </c>
      <c r="Q236" s="4"/>
    </row>
    <row r="237" spans="5:17" ht="135">
      <c r="E237" s="4">
        <v>3931</v>
      </c>
      <c r="F237" s="5" t="s">
        <v>1417</v>
      </c>
      <c r="G237" s="6">
        <v>45471</v>
      </c>
      <c r="H237" s="4">
        <v>3115</v>
      </c>
      <c r="I237" s="5" t="s">
        <v>1418</v>
      </c>
      <c r="J237" s="7" t="s">
        <v>749</v>
      </c>
      <c r="K237" s="8" t="s">
        <v>1474</v>
      </c>
      <c r="L237" s="5" t="s">
        <v>750</v>
      </c>
      <c r="M237" s="4" t="s">
        <v>751</v>
      </c>
      <c r="N237" s="9">
        <v>515627.56</v>
      </c>
      <c r="O237" s="4" t="s">
        <v>1519</v>
      </c>
      <c r="P237" s="11" t="s">
        <v>752</v>
      </c>
      <c r="Q237" s="4"/>
    </row>
    <row r="238" spans="5:17" ht="75">
      <c r="E238" s="4">
        <v>3938</v>
      </c>
      <c r="F238" s="5" t="s">
        <v>1417</v>
      </c>
      <c r="G238" s="6">
        <v>45475</v>
      </c>
      <c r="H238" s="4" t="s">
        <v>753</v>
      </c>
      <c r="I238" s="5" t="s">
        <v>1418</v>
      </c>
      <c r="J238" s="7" t="s">
        <v>754</v>
      </c>
      <c r="K238" s="8" t="s">
        <v>1439</v>
      </c>
      <c r="L238" s="5"/>
      <c r="M238" s="4"/>
      <c r="N238" s="9">
        <v>15063856.449999999</v>
      </c>
      <c r="O238" s="4"/>
      <c r="P238" s="5"/>
      <c r="Q238" s="4" t="s">
        <v>977</v>
      </c>
    </row>
    <row r="239" spans="5:17" ht="90">
      <c r="E239" s="4">
        <v>4030</v>
      </c>
      <c r="F239" s="5" t="s">
        <v>1417</v>
      </c>
      <c r="G239" s="6">
        <v>45476</v>
      </c>
      <c r="H239" s="4">
        <v>3174</v>
      </c>
      <c r="I239" s="5" t="s">
        <v>1538</v>
      </c>
      <c r="J239" s="7" t="s">
        <v>755</v>
      </c>
      <c r="K239" s="8" t="s">
        <v>1424</v>
      </c>
      <c r="L239" s="5" t="s">
        <v>1524</v>
      </c>
      <c r="M239" s="4"/>
      <c r="N239" s="9">
        <v>36593.21</v>
      </c>
      <c r="O239" s="4"/>
      <c r="P239" s="11" t="s">
        <v>756</v>
      </c>
      <c r="Q239" s="4"/>
    </row>
    <row r="240" spans="5:17" ht="105">
      <c r="E240" s="4">
        <v>4031</v>
      </c>
      <c r="F240" s="5" t="s">
        <v>1417</v>
      </c>
      <c r="G240" s="6">
        <v>45476</v>
      </c>
      <c r="H240" s="4">
        <v>3175</v>
      </c>
      <c r="I240" s="5" t="s">
        <v>1538</v>
      </c>
      <c r="J240" s="7" t="s">
        <v>757</v>
      </c>
      <c r="K240" s="8" t="s">
        <v>1424</v>
      </c>
      <c r="L240" s="5" t="s">
        <v>758</v>
      </c>
      <c r="M240" s="4"/>
      <c r="N240" s="9">
        <v>10542</v>
      </c>
      <c r="O240" s="4"/>
      <c r="P240" s="5"/>
      <c r="Q240" s="4" t="s">
        <v>759</v>
      </c>
    </row>
    <row r="241" spans="5:17" ht="90">
      <c r="E241" s="4">
        <v>4032</v>
      </c>
      <c r="F241" s="5" t="s">
        <v>1417</v>
      </c>
      <c r="G241" s="6">
        <v>45476</v>
      </c>
      <c r="H241" s="4">
        <v>3176</v>
      </c>
      <c r="I241" s="5" t="s">
        <v>1538</v>
      </c>
      <c r="J241" s="7" t="s">
        <v>760</v>
      </c>
      <c r="K241" s="8" t="s">
        <v>1424</v>
      </c>
      <c r="L241" s="5" t="s">
        <v>761</v>
      </c>
      <c r="M241" s="4"/>
      <c r="N241" s="9">
        <v>16490</v>
      </c>
      <c r="O241" s="4"/>
      <c r="P241" s="5"/>
      <c r="Q241" s="4" t="s">
        <v>1058</v>
      </c>
    </row>
    <row r="242" spans="5:17" ht="60">
      <c r="E242" s="4">
        <v>4064</v>
      </c>
      <c r="F242" s="5" t="s">
        <v>1417</v>
      </c>
      <c r="G242" s="6">
        <v>45478</v>
      </c>
      <c r="H242" s="4">
        <v>3199</v>
      </c>
      <c r="I242" s="5" t="s">
        <v>1418</v>
      </c>
      <c r="J242" s="7" t="s">
        <v>762</v>
      </c>
      <c r="K242" s="8" t="s">
        <v>1424</v>
      </c>
      <c r="L242" s="5" t="s">
        <v>763</v>
      </c>
      <c r="M242" s="4" t="s">
        <v>764</v>
      </c>
      <c r="N242" s="9">
        <v>239700</v>
      </c>
      <c r="O242" s="4"/>
      <c r="P242" s="5"/>
      <c r="Q242" s="4" t="s">
        <v>765</v>
      </c>
    </row>
    <row r="243" spans="5:17" ht="75">
      <c r="E243" s="4">
        <v>4067</v>
      </c>
      <c r="F243" s="5" t="s">
        <v>1417</v>
      </c>
      <c r="G243" s="6">
        <v>45481</v>
      </c>
      <c r="H243" s="4">
        <v>3202</v>
      </c>
      <c r="I243" s="5" t="s">
        <v>1418</v>
      </c>
      <c r="J243" s="7" t="s">
        <v>766</v>
      </c>
      <c r="K243" s="8" t="s">
        <v>1424</v>
      </c>
      <c r="L243" s="5"/>
      <c r="M243" s="4" t="s">
        <v>767</v>
      </c>
      <c r="N243" s="9">
        <v>197060.86</v>
      </c>
      <c r="O243" s="4"/>
      <c r="P243" s="5"/>
      <c r="Q243" s="4" t="s">
        <v>1283</v>
      </c>
    </row>
    <row r="244" spans="5:17" ht="75">
      <c r="E244" s="4">
        <v>4068</v>
      </c>
      <c r="F244" s="5" t="s">
        <v>1417</v>
      </c>
      <c r="G244" s="6">
        <v>45481</v>
      </c>
      <c r="H244" s="4">
        <v>3203</v>
      </c>
      <c r="I244" s="5" t="s">
        <v>1418</v>
      </c>
      <c r="J244" s="7" t="s">
        <v>768</v>
      </c>
      <c r="K244" s="8" t="s">
        <v>1439</v>
      </c>
      <c r="L244" s="5"/>
      <c r="M244" s="4"/>
      <c r="N244" s="9">
        <v>120000</v>
      </c>
      <c r="O244" s="4"/>
      <c r="P244" s="5"/>
      <c r="Q244" s="4" t="s">
        <v>769</v>
      </c>
    </row>
    <row r="245" spans="5:17" ht="120">
      <c r="E245" s="4">
        <v>4090</v>
      </c>
      <c r="F245" s="5" t="s">
        <v>1417</v>
      </c>
      <c r="G245" s="6">
        <v>45482</v>
      </c>
      <c r="H245" s="4">
        <v>3223</v>
      </c>
      <c r="I245" s="5" t="s">
        <v>1418</v>
      </c>
      <c r="J245" s="7" t="s">
        <v>770</v>
      </c>
      <c r="K245" s="8" t="s">
        <v>1424</v>
      </c>
      <c r="L245" s="5"/>
      <c r="M245" s="4"/>
      <c r="N245" s="9">
        <f>10872+1596</f>
        <v>12468</v>
      </c>
      <c r="O245" s="4"/>
      <c r="P245" s="5"/>
      <c r="Q245" s="4" t="s">
        <v>1337</v>
      </c>
    </row>
    <row r="246" spans="5:17" ht="72.75" customHeight="1">
      <c r="E246" s="4">
        <v>4092</v>
      </c>
      <c r="F246" s="5" t="s">
        <v>1417</v>
      </c>
      <c r="G246" s="6">
        <v>45484</v>
      </c>
      <c r="H246" s="4">
        <v>3220</v>
      </c>
      <c r="I246" s="5" t="s">
        <v>771</v>
      </c>
      <c r="J246" s="7" t="s">
        <v>772</v>
      </c>
      <c r="K246" s="8" t="s">
        <v>1424</v>
      </c>
      <c r="L246" s="5" t="s">
        <v>773</v>
      </c>
      <c r="M246" s="4" t="s">
        <v>774</v>
      </c>
      <c r="N246" s="9">
        <v>2150</v>
      </c>
      <c r="O246" s="4" t="s">
        <v>775</v>
      </c>
      <c r="P246" s="10" t="s">
        <v>776</v>
      </c>
      <c r="Q246" s="4"/>
    </row>
    <row r="247" spans="5:17" ht="84.75" customHeight="1">
      <c r="E247" s="4">
        <v>4093</v>
      </c>
      <c r="F247" s="5" t="s">
        <v>1417</v>
      </c>
      <c r="G247" s="6">
        <v>45482</v>
      </c>
      <c r="H247" s="4">
        <v>3221</v>
      </c>
      <c r="I247" s="5" t="s">
        <v>771</v>
      </c>
      <c r="J247" s="7" t="s">
        <v>777</v>
      </c>
      <c r="K247" s="8" t="s">
        <v>1424</v>
      </c>
      <c r="L247" s="5" t="s">
        <v>778</v>
      </c>
      <c r="M247" s="4" t="s">
        <v>779</v>
      </c>
      <c r="N247" s="9">
        <v>260</v>
      </c>
      <c r="O247" s="4" t="s">
        <v>780</v>
      </c>
      <c r="P247" s="10" t="s">
        <v>781</v>
      </c>
      <c r="Q247" s="4"/>
    </row>
    <row r="248" spans="5:17" ht="120">
      <c r="E248" s="4">
        <v>4118</v>
      </c>
      <c r="F248" s="5" t="s">
        <v>1417</v>
      </c>
      <c r="G248" s="6">
        <v>45482</v>
      </c>
      <c r="H248" s="4">
        <v>3248</v>
      </c>
      <c r="I248" s="5" t="s">
        <v>1538</v>
      </c>
      <c r="J248" s="7" t="s">
        <v>782</v>
      </c>
      <c r="K248" s="8" t="s">
        <v>1424</v>
      </c>
      <c r="L248" s="5" t="s">
        <v>783</v>
      </c>
      <c r="M248" s="4" t="s">
        <v>784</v>
      </c>
      <c r="N248" s="9">
        <v>10397.64</v>
      </c>
      <c r="O248" s="4"/>
      <c r="P248" s="16"/>
      <c r="Q248" s="4" t="s">
        <v>785</v>
      </c>
    </row>
    <row r="249" spans="5:17" ht="90">
      <c r="E249" s="4">
        <v>4127</v>
      </c>
      <c r="F249" s="5" t="s">
        <v>1417</v>
      </c>
      <c r="G249" s="6">
        <v>45482</v>
      </c>
      <c r="H249" s="4">
        <v>3257</v>
      </c>
      <c r="I249" s="5" t="s">
        <v>1538</v>
      </c>
      <c r="J249" s="7" t="s">
        <v>786</v>
      </c>
      <c r="K249" s="8" t="s">
        <v>1424</v>
      </c>
      <c r="L249" s="5" t="s">
        <v>787</v>
      </c>
      <c r="M249" s="4" t="s">
        <v>788</v>
      </c>
      <c r="N249" s="9">
        <v>3100</v>
      </c>
      <c r="O249" s="4" t="s">
        <v>775</v>
      </c>
      <c r="P249" s="5"/>
      <c r="Q249" s="4"/>
    </row>
    <row r="250" spans="5:17" ht="75">
      <c r="E250" s="4">
        <v>4163</v>
      </c>
      <c r="F250" s="5" t="s">
        <v>1417</v>
      </c>
      <c r="G250" s="6">
        <v>45484</v>
      </c>
      <c r="H250" s="4">
        <v>3284</v>
      </c>
      <c r="I250" s="5" t="s">
        <v>1418</v>
      </c>
      <c r="J250" s="7" t="s">
        <v>789</v>
      </c>
      <c r="K250" s="8" t="s">
        <v>1424</v>
      </c>
      <c r="L250" s="5" t="s">
        <v>790</v>
      </c>
      <c r="M250" s="4" t="s">
        <v>791</v>
      </c>
      <c r="N250" s="9">
        <v>139000</v>
      </c>
      <c r="O250" s="4"/>
      <c r="P250" s="5"/>
      <c r="Q250" s="4" t="s">
        <v>792</v>
      </c>
    </row>
    <row r="251" spans="5:17" ht="90">
      <c r="E251" s="4">
        <v>4186</v>
      </c>
      <c r="F251" s="5" t="s">
        <v>1417</v>
      </c>
      <c r="G251" s="6">
        <v>45484</v>
      </c>
      <c r="H251" s="4">
        <v>3307</v>
      </c>
      <c r="I251" s="5" t="s">
        <v>1538</v>
      </c>
      <c r="J251" s="7" t="s">
        <v>793</v>
      </c>
      <c r="K251" s="8" t="s">
        <v>1424</v>
      </c>
      <c r="L251" s="5" t="s">
        <v>794</v>
      </c>
      <c r="M251" s="4" t="s">
        <v>795</v>
      </c>
      <c r="N251" s="9">
        <v>22500</v>
      </c>
      <c r="O251" s="4"/>
      <c r="P251" s="5"/>
      <c r="Q251" s="4" t="s">
        <v>1453</v>
      </c>
    </row>
    <row r="252" spans="5:17" ht="75">
      <c r="E252" s="4">
        <v>4189</v>
      </c>
      <c r="F252" s="5" t="s">
        <v>1417</v>
      </c>
      <c r="G252" s="6">
        <v>45484</v>
      </c>
      <c r="H252" s="4">
        <v>3310</v>
      </c>
      <c r="I252" s="5" t="s">
        <v>1418</v>
      </c>
      <c r="J252" s="7" t="s">
        <v>796</v>
      </c>
      <c r="K252" s="8" t="s">
        <v>1424</v>
      </c>
      <c r="L252" s="5" t="s">
        <v>797</v>
      </c>
      <c r="M252" s="4" t="s">
        <v>798</v>
      </c>
      <c r="N252" s="9">
        <v>21229.200000000001</v>
      </c>
      <c r="O252" s="4"/>
      <c r="P252" s="10" t="s">
        <v>799</v>
      </c>
      <c r="Q252" s="4"/>
    </row>
    <row r="253" spans="5:17" ht="105">
      <c r="E253" s="4">
        <v>4220</v>
      </c>
      <c r="F253" s="5" t="s">
        <v>1417</v>
      </c>
      <c r="G253" s="6">
        <v>45485</v>
      </c>
      <c r="H253" s="4">
        <v>3326</v>
      </c>
      <c r="I253" s="5" t="s">
        <v>1418</v>
      </c>
      <c r="J253" s="7" t="s">
        <v>800</v>
      </c>
      <c r="K253" s="8" t="s">
        <v>1424</v>
      </c>
      <c r="L253" s="5" t="s">
        <v>801</v>
      </c>
      <c r="M253" s="4" t="s">
        <v>802</v>
      </c>
      <c r="N253" s="9">
        <v>2889.3</v>
      </c>
      <c r="O253" s="4" t="s">
        <v>803</v>
      </c>
      <c r="P253" s="5"/>
      <c r="Q253" s="4"/>
    </row>
    <row r="254" spans="5:17" ht="60">
      <c r="E254" s="4">
        <v>4250</v>
      </c>
      <c r="F254" s="5" t="s">
        <v>1417</v>
      </c>
      <c r="G254" s="6">
        <v>45488</v>
      </c>
      <c r="H254" s="4">
        <v>3360</v>
      </c>
      <c r="I254" s="5" t="s">
        <v>1418</v>
      </c>
      <c r="J254" s="7" t="s">
        <v>804</v>
      </c>
      <c r="K254" s="8" t="s">
        <v>1424</v>
      </c>
      <c r="L254" s="5" t="s">
        <v>805</v>
      </c>
      <c r="M254" s="4" t="s">
        <v>806</v>
      </c>
      <c r="N254" s="9">
        <v>25750</v>
      </c>
      <c r="O254" s="4"/>
      <c r="P254" s="5"/>
      <c r="Q254" s="4"/>
    </row>
    <row r="255" spans="5:17" ht="105">
      <c r="E255" s="4">
        <v>4279</v>
      </c>
      <c r="F255" s="5" t="s">
        <v>1417</v>
      </c>
      <c r="G255" s="6">
        <v>45488</v>
      </c>
      <c r="H255" s="4">
        <v>3366</v>
      </c>
      <c r="I255" s="5" t="s">
        <v>1418</v>
      </c>
      <c r="J255" s="7" t="s">
        <v>807</v>
      </c>
      <c r="K255" s="8" t="s">
        <v>1424</v>
      </c>
      <c r="L255" s="5" t="s">
        <v>808</v>
      </c>
      <c r="M255" s="4" t="s">
        <v>809</v>
      </c>
      <c r="N255" s="9">
        <v>142560</v>
      </c>
      <c r="O255" s="4"/>
      <c r="P255" s="5"/>
      <c r="Q255" s="4" t="s">
        <v>1453</v>
      </c>
    </row>
    <row r="256" spans="5:17" ht="60">
      <c r="E256" s="4">
        <v>4280</v>
      </c>
      <c r="F256" s="5" t="s">
        <v>1417</v>
      </c>
      <c r="G256" s="6">
        <v>45488</v>
      </c>
      <c r="H256" s="4">
        <v>3367</v>
      </c>
      <c r="I256" s="5" t="s">
        <v>1418</v>
      </c>
      <c r="J256" s="7" t="s">
        <v>810</v>
      </c>
      <c r="K256" s="8"/>
      <c r="L256" s="5"/>
      <c r="M256" s="4"/>
      <c r="N256" s="9"/>
      <c r="O256" s="4"/>
      <c r="P256" s="5"/>
      <c r="Q256" s="4"/>
    </row>
    <row r="257" spans="5:17" ht="90">
      <c r="E257" s="4">
        <v>4283</v>
      </c>
      <c r="F257" s="5" t="s">
        <v>1417</v>
      </c>
      <c r="G257" s="6">
        <v>45488</v>
      </c>
      <c r="H257" s="4">
        <v>3369</v>
      </c>
      <c r="I257" s="5" t="s">
        <v>1418</v>
      </c>
      <c r="J257" s="7" t="s">
        <v>811</v>
      </c>
      <c r="K257" s="8" t="s">
        <v>1424</v>
      </c>
      <c r="L257" s="5" t="s">
        <v>998</v>
      </c>
      <c r="M257" s="4" t="s">
        <v>812</v>
      </c>
      <c r="N257" s="9">
        <v>156160.47</v>
      </c>
      <c r="O257" s="4"/>
      <c r="P257" s="5"/>
      <c r="Q257" s="4" t="s">
        <v>1283</v>
      </c>
    </row>
    <row r="258" spans="5:17" ht="90">
      <c r="E258" s="4">
        <v>4284</v>
      </c>
      <c r="F258" s="5" t="s">
        <v>1417</v>
      </c>
      <c r="G258" s="6">
        <v>45488</v>
      </c>
      <c r="H258" s="4">
        <v>3370</v>
      </c>
      <c r="I258" s="5" t="s">
        <v>1418</v>
      </c>
      <c r="J258" s="7" t="s">
        <v>813</v>
      </c>
      <c r="K258" s="8" t="s">
        <v>1424</v>
      </c>
      <c r="L258" s="5" t="s">
        <v>814</v>
      </c>
      <c r="M258" s="4" t="s">
        <v>815</v>
      </c>
      <c r="N258" s="9">
        <v>1880</v>
      </c>
      <c r="O258" s="4" t="s">
        <v>1399</v>
      </c>
      <c r="P258" s="10" t="s">
        <v>816</v>
      </c>
      <c r="Q258" s="4"/>
    </row>
    <row r="259" spans="5:17" ht="90">
      <c r="E259" s="4">
        <v>4294</v>
      </c>
      <c r="F259" s="5" t="s">
        <v>1417</v>
      </c>
      <c r="G259" s="6">
        <v>45489</v>
      </c>
      <c r="H259" s="4">
        <v>3380</v>
      </c>
      <c r="I259" s="5" t="s">
        <v>1418</v>
      </c>
      <c r="J259" s="7" t="s">
        <v>817</v>
      </c>
      <c r="K259" s="8" t="s">
        <v>1424</v>
      </c>
      <c r="L259" s="5" t="s">
        <v>818</v>
      </c>
      <c r="M259" s="4" t="s">
        <v>819</v>
      </c>
      <c r="N259" s="9">
        <v>6870</v>
      </c>
      <c r="O259" s="4"/>
      <c r="P259" s="10" t="s">
        <v>820</v>
      </c>
      <c r="Q259" s="4"/>
    </row>
    <row r="260" spans="5:17" ht="60">
      <c r="E260" s="4">
        <v>4295</v>
      </c>
      <c r="F260" s="5" t="s">
        <v>1417</v>
      </c>
      <c r="G260" s="6">
        <v>45489</v>
      </c>
      <c r="H260" s="4">
        <v>3381</v>
      </c>
      <c r="I260" s="5" t="s">
        <v>1418</v>
      </c>
      <c r="J260" s="7" t="s">
        <v>821</v>
      </c>
      <c r="K260" s="8" t="s">
        <v>1442</v>
      </c>
      <c r="L260" s="5" t="s">
        <v>822</v>
      </c>
      <c r="M260" s="4"/>
      <c r="N260" s="9">
        <v>97536</v>
      </c>
      <c r="O260" s="4"/>
      <c r="P260" s="5"/>
      <c r="Q260" s="4"/>
    </row>
    <row r="261" spans="5:17" ht="90">
      <c r="E261" s="4">
        <v>4300</v>
      </c>
      <c r="F261" s="5" t="s">
        <v>1417</v>
      </c>
      <c r="G261" s="6">
        <v>45489</v>
      </c>
      <c r="H261" s="4">
        <v>3399</v>
      </c>
      <c r="I261" s="5" t="s">
        <v>1538</v>
      </c>
      <c r="J261" s="7" t="s">
        <v>823</v>
      </c>
      <c r="K261" s="8" t="s">
        <v>1424</v>
      </c>
      <c r="L261" s="5" t="s">
        <v>824</v>
      </c>
      <c r="M261" s="4"/>
      <c r="N261" s="9">
        <v>111820</v>
      </c>
      <c r="O261" s="4"/>
      <c r="P261" s="5"/>
      <c r="Q261" s="4" t="s">
        <v>1453</v>
      </c>
    </row>
    <row r="262" spans="5:17" ht="135">
      <c r="E262" s="4">
        <v>4301</v>
      </c>
      <c r="F262" s="5" t="s">
        <v>1417</v>
      </c>
      <c r="G262" s="6">
        <v>45489</v>
      </c>
      <c r="H262" s="4">
        <v>3397</v>
      </c>
      <c r="I262" s="5" t="s">
        <v>1418</v>
      </c>
      <c r="J262" s="7" t="s">
        <v>825</v>
      </c>
      <c r="K262" s="8" t="s">
        <v>826</v>
      </c>
      <c r="L262" s="5" t="s">
        <v>827</v>
      </c>
      <c r="M262" s="4" t="s">
        <v>828</v>
      </c>
      <c r="N262" s="9">
        <v>6783</v>
      </c>
      <c r="O262" s="4"/>
      <c r="P262" s="17" t="s">
        <v>829</v>
      </c>
      <c r="Q262" s="4"/>
    </row>
    <row r="263" spans="5:17" ht="75">
      <c r="E263" s="4">
        <v>4323</v>
      </c>
      <c r="F263" s="5" t="s">
        <v>1417</v>
      </c>
      <c r="G263" s="6">
        <v>45489</v>
      </c>
      <c r="H263" s="4">
        <v>3408</v>
      </c>
      <c r="I263" s="5" t="s">
        <v>1418</v>
      </c>
      <c r="J263" s="7" t="s">
        <v>830</v>
      </c>
      <c r="K263" s="8" t="s">
        <v>1424</v>
      </c>
      <c r="L263" s="5" t="s">
        <v>831</v>
      </c>
      <c r="M263" s="4" t="s">
        <v>832</v>
      </c>
      <c r="N263" s="9">
        <v>930</v>
      </c>
      <c r="O263" s="4" t="s">
        <v>780</v>
      </c>
      <c r="P263" s="10" t="s">
        <v>833</v>
      </c>
      <c r="Q263" s="4"/>
    </row>
    <row r="264" spans="5:17" ht="75">
      <c r="E264" s="4">
        <v>4325</v>
      </c>
      <c r="F264" s="5" t="s">
        <v>1417</v>
      </c>
      <c r="G264" s="6">
        <v>45489</v>
      </c>
      <c r="H264" s="4">
        <v>3410</v>
      </c>
      <c r="I264" s="5" t="s">
        <v>1418</v>
      </c>
      <c r="J264" s="7" t="s">
        <v>834</v>
      </c>
      <c r="K264" s="8" t="s">
        <v>1424</v>
      </c>
      <c r="L264" s="5" t="s">
        <v>835</v>
      </c>
      <c r="M264" s="4" t="s">
        <v>836</v>
      </c>
      <c r="N264" s="9">
        <v>40000</v>
      </c>
      <c r="O264" s="4" t="s">
        <v>1427</v>
      </c>
      <c r="P264" s="10" t="s">
        <v>837</v>
      </c>
      <c r="Q264" s="4"/>
    </row>
    <row r="265" spans="5:17" ht="45">
      <c r="E265" s="4">
        <v>4347</v>
      </c>
      <c r="F265" s="5" t="s">
        <v>1417</v>
      </c>
      <c r="G265" s="6">
        <v>45490</v>
      </c>
      <c r="H265" s="4">
        <v>3421</v>
      </c>
      <c r="I265" s="5" t="s">
        <v>1418</v>
      </c>
      <c r="J265" s="7" t="s">
        <v>838</v>
      </c>
      <c r="K265" s="8"/>
      <c r="L265" s="5"/>
      <c r="M265" s="4"/>
      <c r="N265" s="9">
        <v>533785</v>
      </c>
      <c r="O265" s="4"/>
      <c r="P265" s="5"/>
      <c r="Q265" s="4" t="s">
        <v>839</v>
      </c>
    </row>
    <row r="266" spans="5:17" ht="105">
      <c r="E266" s="4">
        <v>4360</v>
      </c>
      <c r="F266" s="5" t="s">
        <v>1417</v>
      </c>
      <c r="G266" s="6">
        <v>45490</v>
      </c>
      <c r="H266" s="4">
        <v>3434</v>
      </c>
      <c r="I266" s="5" t="s">
        <v>1418</v>
      </c>
      <c r="J266" s="7" t="s">
        <v>840</v>
      </c>
      <c r="K266" s="8" t="s">
        <v>1439</v>
      </c>
      <c r="L266" s="5"/>
      <c r="M266" s="4"/>
      <c r="N266" s="9">
        <v>4512704</v>
      </c>
      <c r="O266" s="4"/>
      <c r="P266" s="5"/>
      <c r="Q266" s="4" t="s">
        <v>841</v>
      </c>
    </row>
    <row r="267" spans="5:17" ht="90">
      <c r="E267" s="4">
        <v>4364</v>
      </c>
      <c r="F267" s="5" t="s">
        <v>1417</v>
      </c>
      <c r="G267" s="6">
        <v>45490</v>
      </c>
      <c r="H267" s="4">
        <v>3439</v>
      </c>
      <c r="I267" s="5" t="s">
        <v>771</v>
      </c>
      <c r="J267" s="7" t="s">
        <v>842</v>
      </c>
      <c r="K267" s="8" t="s">
        <v>1424</v>
      </c>
      <c r="L267" s="5" t="s">
        <v>843</v>
      </c>
      <c r="M267" s="4" t="s">
        <v>844</v>
      </c>
      <c r="N267" s="9">
        <v>1404.38</v>
      </c>
      <c r="O267" s="4" t="s">
        <v>780</v>
      </c>
      <c r="P267" s="10" t="s">
        <v>845</v>
      </c>
      <c r="Q267" s="4"/>
    </row>
    <row r="268" spans="5:17" ht="90">
      <c r="E268" s="4">
        <v>4381</v>
      </c>
      <c r="F268" s="5" t="s">
        <v>1417</v>
      </c>
      <c r="G268" s="6">
        <v>45491</v>
      </c>
      <c r="H268" s="4">
        <v>3456</v>
      </c>
      <c r="I268" s="5" t="s">
        <v>1418</v>
      </c>
      <c r="J268" s="7" t="s">
        <v>846</v>
      </c>
      <c r="K268" s="8" t="s">
        <v>1424</v>
      </c>
      <c r="L268" s="5" t="s">
        <v>847</v>
      </c>
      <c r="M268" s="4" t="s">
        <v>848</v>
      </c>
      <c r="N268" s="9">
        <v>24702</v>
      </c>
      <c r="O268" s="4"/>
      <c r="P268" s="5"/>
      <c r="Q268" s="4" t="s">
        <v>1453</v>
      </c>
    </row>
    <row r="269" spans="5:17" ht="90">
      <c r="E269" s="4">
        <v>4387</v>
      </c>
      <c r="F269" s="5" t="s">
        <v>1417</v>
      </c>
      <c r="G269" s="6">
        <v>45491</v>
      </c>
      <c r="H269" s="4">
        <v>3462</v>
      </c>
      <c r="I269" s="5" t="s">
        <v>1418</v>
      </c>
      <c r="J269" s="7" t="s">
        <v>849</v>
      </c>
      <c r="K269" s="8" t="s">
        <v>1485</v>
      </c>
      <c r="L269" s="5" t="s">
        <v>850</v>
      </c>
      <c r="M269" s="4"/>
      <c r="N269" s="9">
        <v>241964.7</v>
      </c>
      <c r="O269" s="4"/>
      <c r="P269" s="5"/>
      <c r="Q269" s="4"/>
    </row>
    <row r="270" spans="5:17" ht="60">
      <c r="E270" s="4">
        <v>4388</v>
      </c>
      <c r="F270" s="5" t="s">
        <v>1417</v>
      </c>
      <c r="G270" s="6">
        <v>45492</v>
      </c>
      <c r="H270" s="4">
        <v>3488</v>
      </c>
      <c r="I270" s="5" t="s">
        <v>1418</v>
      </c>
      <c r="J270" s="7" t="s">
        <v>851</v>
      </c>
      <c r="K270" s="8" t="s">
        <v>1424</v>
      </c>
      <c r="L270" s="5" t="s">
        <v>852</v>
      </c>
      <c r="M270" s="4" t="s">
        <v>853</v>
      </c>
      <c r="N270" s="9">
        <v>72250</v>
      </c>
      <c r="O270" s="4"/>
      <c r="P270" s="5"/>
      <c r="Q270" s="4" t="s">
        <v>1453</v>
      </c>
    </row>
    <row r="271" spans="5:17" ht="45">
      <c r="E271" s="4">
        <v>4414</v>
      </c>
      <c r="F271" s="5" t="s">
        <v>1417</v>
      </c>
      <c r="G271" s="6">
        <v>45492</v>
      </c>
      <c r="H271" s="4">
        <v>3525</v>
      </c>
      <c r="I271" s="5" t="s">
        <v>1418</v>
      </c>
      <c r="J271" s="7" t="s">
        <v>854</v>
      </c>
      <c r="K271" s="8" t="s">
        <v>1439</v>
      </c>
      <c r="L271" s="5" t="s">
        <v>855</v>
      </c>
      <c r="M271" s="4"/>
      <c r="N271" s="9">
        <v>42000</v>
      </c>
      <c r="O271" s="4"/>
      <c r="P271" s="5"/>
      <c r="Q271" s="4" t="s">
        <v>856</v>
      </c>
    </row>
    <row r="272" spans="5:17" ht="75">
      <c r="E272" s="4">
        <v>4416</v>
      </c>
      <c r="F272" s="5" t="s">
        <v>1417</v>
      </c>
      <c r="G272" s="6">
        <v>45492</v>
      </c>
      <c r="H272" s="4">
        <v>3519</v>
      </c>
      <c r="I272" s="5" t="s">
        <v>1418</v>
      </c>
      <c r="J272" s="7" t="s">
        <v>857</v>
      </c>
      <c r="K272" s="8" t="s">
        <v>1424</v>
      </c>
      <c r="L272" s="5" t="s">
        <v>858</v>
      </c>
      <c r="M272" s="4" t="s">
        <v>859</v>
      </c>
      <c r="N272" s="9">
        <v>9660</v>
      </c>
      <c r="O272" s="4"/>
      <c r="P272" s="5"/>
      <c r="Q272" s="4" t="s">
        <v>1453</v>
      </c>
    </row>
    <row r="273" spans="5:17" ht="45">
      <c r="E273" s="4">
        <v>4417</v>
      </c>
      <c r="F273" s="5" t="s">
        <v>1417</v>
      </c>
      <c r="G273" s="6">
        <v>45492</v>
      </c>
      <c r="H273" s="4">
        <v>3520</v>
      </c>
      <c r="I273" s="5" t="s">
        <v>1418</v>
      </c>
      <c r="J273" s="7" t="s">
        <v>860</v>
      </c>
      <c r="K273" s="8" t="s">
        <v>1424</v>
      </c>
      <c r="L273" s="5" t="s">
        <v>861</v>
      </c>
      <c r="M273" s="4" t="s">
        <v>862</v>
      </c>
      <c r="N273" s="9">
        <v>11638.89</v>
      </c>
      <c r="O273" s="4"/>
      <c r="P273" s="10" t="s">
        <v>863</v>
      </c>
      <c r="Q273" s="4"/>
    </row>
    <row r="274" spans="5:17" ht="90">
      <c r="E274" s="4">
        <v>4418</v>
      </c>
      <c r="F274" s="5" t="s">
        <v>1417</v>
      </c>
      <c r="G274" s="6">
        <v>45492</v>
      </c>
      <c r="H274" s="4">
        <v>3521</v>
      </c>
      <c r="I274" s="5" t="s">
        <v>1418</v>
      </c>
      <c r="J274" s="7" t="s">
        <v>864</v>
      </c>
      <c r="K274" s="8" t="s">
        <v>1439</v>
      </c>
      <c r="L274" s="5"/>
      <c r="M274" s="4"/>
      <c r="N274" s="9"/>
      <c r="O274" s="4"/>
      <c r="P274" s="5"/>
      <c r="Q274" s="4" t="s">
        <v>1283</v>
      </c>
    </row>
    <row r="275" spans="5:17" ht="90">
      <c r="E275" s="4">
        <v>4419</v>
      </c>
      <c r="F275" s="5" t="s">
        <v>1417</v>
      </c>
      <c r="G275" s="6">
        <v>45492</v>
      </c>
      <c r="H275" s="4">
        <v>3522</v>
      </c>
      <c r="I275" s="5" t="s">
        <v>1418</v>
      </c>
      <c r="J275" s="7" t="s">
        <v>865</v>
      </c>
      <c r="K275" s="8" t="s">
        <v>1424</v>
      </c>
      <c r="L275" s="5" t="s">
        <v>980</v>
      </c>
      <c r="M275" s="4" t="s">
        <v>866</v>
      </c>
      <c r="N275" s="9">
        <v>138209.60999999999</v>
      </c>
      <c r="O275" s="4"/>
      <c r="P275" s="10" t="s">
        <v>867</v>
      </c>
      <c r="Q275" s="4" t="s">
        <v>868</v>
      </c>
    </row>
    <row r="276" spans="5:17" ht="90">
      <c r="E276" s="4">
        <v>4420</v>
      </c>
      <c r="F276" s="5" t="s">
        <v>1417</v>
      </c>
      <c r="G276" s="6">
        <v>45492</v>
      </c>
      <c r="H276" s="4">
        <v>3523</v>
      </c>
      <c r="I276" s="5" t="s">
        <v>1418</v>
      </c>
      <c r="J276" s="7" t="s">
        <v>869</v>
      </c>
      <c r="K276" s="8" t="s">
        <v>1424</v>
      </c>
      <c r="L276" s="5" t="s">
        <v>870</v>
      </c>
      <c r="M276" s="4" t="s">
        <v>871</v>
      </c>
      <c r="N276" s="9">
        <v>65000</v>
      </c>
      <c r="O276" s="4" t="s">
        <v>872</v>
      </c>
      <c r="P276" s="10" t="s">
        <v>873</v>
      </c>
      <c r="Q276" s="4" t="s">
        <v>874</v>
      </c>
    </row>
    <row r="277" spans="5:17" ht="75">
      <c r="E277" s="4">
        <v>4421</v>
      </c>
      <c r="F277" s="5" t="s">
        <v>1417</v>
      </c>
      <c r="G277" s="6">
        <v>45492</v>
      </c>
      <c r="H277" s="4">
        <v>3524</v>
      </c>
      <c r="I277" s="5" t="s">
        <v>1418</v>
      </c>
      <c r="J277" s="7" t="s">
        <v>875</v>
      </c>
      <c r="K277" s="8" t="s">
        <v>1424</v>
      </c>
      <c r="L277" s="5" t="s">
        <v>876</v>
      </c>
      <c r="M277" s="4" t="s">
        <v>877</v>
      </c>
      <c r="N277" s="9">
        <v>25000</v>
      </c>
      <c r="O277" s="4"/>
      <c r="P277" s="10" t="s">
        <v>878</v>
      </c>
      <c r="Q277" s="4"/>
    </row>
    <row r="278" spans="5:17" ht="135">
      <c r="E278" s="4">
        <v>4456</v>
      </c>
      <c r="F278" s="5" t="s">
        <v>1417</v>
      </c>
      <c r="G278" s="6">
        <v>45495</v>
      </c>
      <c r="H278" s="4">
        <v>3531</v>
      </c>
      <c r="I278" s="5" t="s">
        <v>1418</v>
      </c>
      <c r="J278" s="7" t="s">
        <v>879</v>
      </c>
      <c r="K278" s="8" t="s">
        <v>880</v>
      </c>
      <c r="L278" s="5"/>
      <c r="M278" s="4"/>
      <c r="N278" s="9">
        <v>16202446.92</v>
      </c>
      <c r="O278" s="4"/>
      <c r="P278" s="5"/>
      <c r="Q278" s="4" t="s">
        <v>977</v>
      </c>
    </row>
    <row r="279" spans="5:17" ht="105">
      <c r="E279" s="4">
        <v>4468</v>
      </c>
      <c r="F279" s="5" t="s">
        <v>1417</v>
      </c>
      <c r="G279" s="6">
        <v>45495</v>
      </c>
      <c r="H279" s="4">
        <v>3543</v>
      </c>
      <c r="I279" s="5" t="s">
        <v>1418</v>
      </c>
      <c r="J279" s="7" t="s">
        <v>881</v>
      </c>
      <c r="K279" s="8" t="s">
        <v>1424</v>
      </c>
      <c r="L279" s="5"/>
      <c r="M279" s="4"/>
      <c r="N279" s="9">
        <v>381555.12</v>
      </c>
      <c r="O279" s="4"/>
      <c r="P279" s="5"/>
      <c r="Q279" s="4" t="s">
        <v>1146</v>
      </c>
    </row>
    <row r="280" spans="5:17" ht="90">
      <c r="E280" s="4">
        <v>4477</v>
      </c>
      <c r="F280" s="5" t="s">
        <v>1417</v>
      </c>
      <c r="G280" s="6">
        <v>45496</v>
      </c>
      <c r="H280" s="4">
        <v>3568</v>
      </c>
      <c r="I280" s="5" t="s">
        <v>1418</v>
      </c>
      <c r="J280" s="7" t="s">
        <v>882</v>
      </c>
      <c r="K280" s="8" t="s">
        <v>1424</v>
      </c>
      <c r="L280" s="5"/>
      <c r="M280" s="4"/>
      <c r="N280" s="9">
        <v>93094.75</v>
      </c>
      <c r="O280" s="4"/>
      <c r="P280" s="5"/>
      <c r="Q280" s="4" t="s">
        <v>883</v>
      </c>
    </row>
    <row r="281" spans="5:17" ht="105">
      <c r="E281" s="4">
        <v>4489</v>
      </c>
      <c r="F281" s="5" t="s">
        <v>1417</v>
      </c>
      <c r="G281" s="6">
        <v>45496</v>
      </c>
      <c r="H281" s="4">
        <v>3566</v>
      </c>
      <c r="I281" s="5" t="s">
        <v>1418</v>
      </c>
      <c r="J281" s="7" t="s">
        <v>884</v>
      </c>
      <c r="K281" s="8" t="s">
        <v>885</v>
      </c>
      <c r="L281" s="5"/>
      <c r="M281" s="4"/>
      <c r="N281" s="9">
        <v>387806</v>
      </c>
      <c r="O281" s="4"/>
      <c r="P281" s="5"/>
      <c r="Q281" s="4" t="s">
        <v>1356</v>
      </c>
    </row>
    <row r="282" spans="5:17" ht="90">
      <c r="E282" s="4">
        <v>4490</v>
      </c>
      <c r="F282" s="5" t="s">
        <v>1417</v>
      </c>
      <c r="G282" s="6">
        <v>45496</v>
      </c>
      <c r="H282" s="4">
        <v>3567</v>
      </c>
      <c r="I282" s="5" t="s">
        <v>1418</v>
      </c>
      <c r="J282" s="7" t="s">
        <v>886</v>
      </c>
      <c r="K282" s="8" t="s">
        <v>1439</v>
      </c>
      <c r="L282" s="5" t="s">
        <v>887</v>
      </c>
      <c r="M282" s="4"/>
      <c r="N282" s="9">
        <v>200000</v>
      </c>
      <c r="O282" s="4" t="s">
        <v>872</v>
      </c>
      <c r="P282" s="5"/>
      <c r="Q282" s="4" t="s">
        <v>888</v>
      </c>
    </row>
    <row r="283" spans="5:17" ht="90">
      <c r="E283" s="4">
        <v>4498</v>
      </c>
      <c r="F283" s="5" t="s">
        <v>1417</v>
      </c>
      <c r="G283" s="6">
        <v>45497</v>
      </c>
      <c r="H283" s="4">
        <v>3572</v>
      </c>
      <c r="I283" s="5" t="s">
        <v>1538</v>
      </c>
      <c r="J283" s="7" t="s">
        <v>889</v>
      </c>
      <c r="K283" s="8" t="s">
        <v>1424</v>
      </c>
      <c r="L283" s="5" t="s">
        <v>890</v>
      </c>
      <c r="M283" s="4" t="s">
        <v>891</v>
      </c>
      <c r="N283" s="9">
        <v>5700</v>
      </c>
      <c r="O283" s="4"/>
      <c r="P283" s="5"/>
      <c r="Q283" s="4" t="s">
        <v>1453</v>
      </c>
    </row>
    <row r="284" spans="5:17" ht="90">
      <c r="E284" s="4">
        <v>4517</v>
      </c>
      <c r="F284" s="5" t="s">
        <v>1417</v>
      </c>
      <c r="G284" s="6">
        <v>45497</v>
      </c>
      <c r="H284" s="4">
        <v>3592</v>
      </c>
      <c r="I284" s="5" t="s">
        <v>1418</v>
      </c>
      <c r="J284" s="7" t="s">
        <v>892</v>
      </c>
      <c r="K284" s="8" t="s">
        <v>1424</v>
      </c>
      <c r="L284" s="5" t="s">
        <v>893</v>
      </c>
      <c r="M284" s="4" t="s">
        <v>894</v>
      </c>
      <c r="N284" s="9">
        <v>23040</v>
      </c>
      <c r="O284" s="4"/>
      <c r="P284" s="5"/>
      <c r="Q284" s="4" t="s">
        <v>1453</v>
      </c>
    </row>
    <row r="285" spans="5:17" ht="75">
      <c r="E285" s="4">
        <v>4550</v>
      </c>
      <c r="F285" s="5" t="s">
        <v>1417</v>
      </c>
      <c r="G285" s="6">
        <v>45498</v>
      </c>
      <c r="H285" s="4">
        <v>3603</v>
      </c>
      <c r="I285" s="5" t="s">
        <v>1418</v>
      </c>
      <c r="J285" s="7" t="s">
        <v>895</v>
      </c>
      <c r="K285" s="8" t="s">
        <v>1424</v>
      </c>
      <c r="L285" s="5" t="s">
        <v>896</v>
      </c>
      <c r="M285" s="4"/>
      <c r="N285" s="9">
        <v>80000</v>
      </c>
      <c r="O285" s="4" t="s">
        <v>897</v>
      </c>
      <c r="P285" s="5"/>
      <c r="Q285" s="4"/>
    </row>
    <row r="286" spans="5:17" ht="90">
      <c r="E286" s="4">
        <v>4551</v>
      </c>
      <c r="F286" s="5" t="s">
        <v>1417</v>
      </c>
      <c r="G286" s="6">
        <v>45498</v>
      </c>
      <c r="H286" s="4">
        <v>3602</v>
      </c>
      <c r="I286" s="5" t="s">
        <v>1418</v>
      </c>
      <c r="J286" s="7" t="s">
        <v>591</v>
      </c>
      <c r="K286" s="8" t="s">
        <v>936</v>
      </c>
      <c r="L286" s="5" t="s">
        <v>1041</v>
      </c>
      <c r="M286" s="4"/>
      <c r="N286" s="9"/>
      <c r="O286" s="4"/>
      <c r="P286" s="5"/>
      <c r="Q286" s="4" t="s">
        <v>1125</v>
      </c>
    </row>
    <row r="287" spans="5:17" ht="90">
      <c r="E287" s="4">
        <v>4562</v>
      </c>
      <c r="F287" s="5" t="s">
        <v>1417</v>
      </c>
      <c r="G287" s="6">
        <v>45498</v>
      </c>
      <c r="H287" s="4">
        <v>3612</v>
      </c>
      <c r="I287" s="5" t="s">
        <v>1418</v>
      </c>
      <c r="J287" s="7" t="s">
        <v>592</v>
      </c>
      <c r="K287" s="8" t="s">
        <v>1424</v>
      </c>
      <c r="L287" s="5" t="s">
        <v>593</v>
      </c>
      <c r="M287" s="4" t="s">
        <v>594</v>
      </c>
      <c r="N287" s="9">
        <v>94348.800000000003</v>
      </c>
      <c r="O287" s="4"/>
      <c r="P287" s="5"/>
      <c r="Q287" s="4" t="s">
        <v>1453</v>
      </c>
    </row>
    <row r="288" spans="5:17" ht="75">
      <c r="E288" s="4">
        <v>4563</v>
      </c>
      <c r="F288" s="5" t="s">
        <v>1417</v>
      </c>
      <c r="G288" s="6">
        <v>45498</v>
      </c>
      <c r="H288" s="4">
        <v>3613</v>
      </c>
      <c r="I288" s="5" t="s">
        <v>1418</v>
      </c>
      <c r="J288" s="7" t="s">
        <v>595</v>
      </c>
      <c r="K288" s="8" t="s">
        <v>1424</v>
      </c>
      <c r="L288" s="5" t="s">
        <v>593</v>
      </c>
      <c r="M288" s="4" t="s">
        <v>596</v>
      </c>
      <c r="N288" s="9">
        <v>25650</v>
      </c>
      <c r="O288" s="4"/>
      <c r="P288" s="5"/>
      <c r="Q288" s="4" t="s">
        <v>1453</v>
      </c>
    </row>
    <row r="289" spans="5:17" ht="60">
      <c r="E289" s="4">
        <v>4564</v>
      </c>
      <c r="F289" s="5" t="s">
        <v>1417</v>
      </c>
      <c r="G289" s="6">
        <v>45498</v>
      </c>
      <c r="H289" s="4">
        <v>3614</v>
      </c>
      <c r="I289" s="5" t="s">
        <v>1418</v>
      </c>
      <c r="J289" s="7" t="s">
        <v>597</v>
      </c>
      <c r="K289" s="8" t="s">
        <v>936</v>
      </c>
      <c r="L289" s="5"/>
      <c r="M289" s="4"/>
      <c r="N289" s="9">
        <v>1200000</v>
      </c>
      <c r="O289" s="4"/>
      <c r="P289" s="5"/>
      <c r="Q289" s="4" t="s">
        <v>1340</v>
      </c>
    </row>
    <row r="290" spans="5:17" ht="75">
      <c r="E290" s="4">
        <v>4565</v>
      </c>
      <c r="F290" s="5" t="s">
        <v>1417</v>
      </c>
      <c r="G290" s="6">
        <v>45498</v>
      </c>
      <c r="H290" s="4">
        <v>3615</v>
      </c>
      <c r="I290" s="5" t="s">
        <v>1418</v>
      </c>
      <c r="J290" s="7" t="s">
        <v>598</v>
      </c>
      <c r="K290" s="8" t="s">
        <v>1424</v>
      </c>
      <c r="L290" s="5" t="s">
        <v>599</v>
      </c>
      <c r="M290" s="4" t="s">
        <v>600</v>
      </c>
      <c r="N290" s="9">
        <v>45000</v>
      </c>
      <c r="O290" s="4" t="s">
        <v>872</v>
      </c>
      <c r="P290" s="10" t="s">
        <v>601</v>
      </c>
      <c r="Q290" s="4" t="s">
        <v>602</v>
      </c>
    </row>
    <row r="291" spans="5:17" ht="135">
      <c r="E291" s="4">
        <v>4573</v>
      </c>
      <c r="F291" s="5" t="s">
        <v>1417</v>
      </c>
      <c r="G291" s="6">
        <v>45499</v>
      </c>
      <c r="H291" s="4">
        <v>3620</v>
      </c>
      <c r="I291" s="5" t="s">
        <v>1418</v>
      </c>
      <c r="J291" s="7" t="s">
        <v>603</v>
      </c>
      <c r="K291" s="8" t="s">
        <v>1424</v>
      </c>
      <c r="L291" s="5" t="s">
        <v>1181</v>
      </c>
      <c r="M291" s="4" t="s">
        <v>604</v>
      </c>
      <c r="N291" s="9">
        <v>42475</v>
      </c>
      <c r="O291" s="4"/>
      <c r="P291" s="5"/>
      <c r="Q291" s="4" t="s">
        <v>1453</v>
      </c>
    </row>
    <row r="292" spans="5:17" ht="105">
      <c r="E292" s="4">
        <v>4586</v>
      </c>
      <c r="F292" s="5" t="s">
        <v>1417</v>
      </c>
      <c r="G292" s="6">
        <v>45499</v>
      </c>
      <c r="H292" s="4">
        <v>3633</v>
      </c>
      <c r="I292" s="5" t="s">
        <v>1538</v>
      </c>
      <c r="J292" s="7" t="s">
        <v>605</v>
      </c>
      <c r="K292" s="8" t="s">
        <v>1424</v>
      </c>
      <c r="L292" s="5" t="s">
        <v>1181</v>
      </c>
      <c r="M292" s="4"/>
      <c r="N292" s="9">
        <v>58480</v>
      </c>
      <c r="O292" s="4"/>
      <c r="P292" s="5"/>
      <c r="Q292" s="4"/>
    </row>
    <row r="293" spans="5:17" ht="180">
      <c r="E293" s="4">
        <v>4594</v>
      </c>
      <c r="F293" s="5" t="s">
        <v>1417</v>
      </c>
      <c r="G293" s="6">
        <v>45499</v>
      </c>
      <c r="H293" s="4">
        <v>3640</v>
      </c>
      <c r="I293" s="5" t="s">
        <v>1418</v>
      </c>
      <c r="J293" s="7" t="s">
        <v>606</v>
      </c>
      <c r="K293" s="8" t="s">
        <v>1424</v>
      </c>
      <c r="L293" s="5" t="s">
        <v>1533</v>
      </c>
      <c r="M293" s="4"/>
      <c r="N293" s="9">
        <v>183342.26</v>
      </c>
      <c r="O293" s="4"/>
      <c r="P293" s="5"/>
      <c r="Q293" s="4" t="s">
        <v>1283</v>
      </c>
    </row>
    <row r="294" spans="5:17" ht="90">
      <c r="E294" s="4">
        <v>4601</v>
      </c>
      <c r="F294" s="5" t="s">
        <v>1417</v>
      </c>
      <c r="G294" s="6">
        <v>45499</v>
      </c>
      <c r="H294" s="4">
        <v>3643</v>
      </c>
      <c r="I294" s="5" t="s">
        <v>1418</v>
      </c>
      <c r="J294" s="7" t="s">
        <v>607</v>
      </c>
      <c r="K294" s="8" t="s">
        <v>1424</v>
      </c>
      <c r="L294" s="5" t="s">
        <v>1252</v>
      </c>
      <c r="M294" s="4" t="s">
        <v>608</v>
      </c>
      <c r="N294" s="9">
        <v>16000</v>
      </c>
      <c r="O294" s="4" t="s">
        <v>1254</v>
      </c>
      <c r="P294" s="10" t="s">
        <v>609</v>
      </c>
      <c r="Q294" s="4"/>
    </row>
    <row r="295" spans="5:17" ht="45">
      <c r="E295" s="4">
        <v>4608</v>
      </c>
      <c r="F295" s="5" t="s">
        <v>1417</v>
      </c>
      <c r="G295" s="6">
        <v>45502</v>
      </c>
      <c r="H295" s="4">
        <v>3653</v>
      </c>
      <c r="I295" s="5" t="s">
        <v>1418</v>
      </c>
      <c r="J295" s="7" t="s">
        <v>610</v>
      </c>
      <c r="K295" s="8" t="s">
        <v>1424</v>
      </c>
      <c r="L295" s="5" t="s">
        <v>611</v>
      </c>
      <c r="M295" s="4" t="s">
        <v>612</v>
      </c>
      <c r="N295" s="9">
        <v>688800</v>
      </c>
      <c r="O295" s="4"/>
      <c r="P295" s="10" t="s">
        <v>613</v>
      </c>
      <c r="Q295" s="4" t="s">
        <v>1507</v>
      </c>
    </row>
    <row r="296" spans="5:17" ht="90">
      <c r="E296" s="4">
        <v>4622</v>
      </c>
      <c r="F296" s="5" t="s">
        <v>1417</v>
      </c>
      <c r="G296" s="6">
        <v>45502</v>
      </c>
      <c r="H296" s="4">
        <v>3659</v>
      </c>
      <c r="I296" s="5" t="s">
        <v>1538</v>
      </c>
      <c r="J296" s="7" t="s">
        <v>614</v>
      </c>
      <c r="K296" s="8" t="s">
        <v>1424</v>
      </c>
      <c r="L296" s="5" t="s">
        <v>615</v>
      </c>
      <c r="M296" s="4" t="s">
        <v>616</v>
      </c>
      <c r="N296" s="9">
        <v>4978</v>
      </c>
      <c r="O296" s="4" t="s">
        <v>775</v>
      </c>
      <c r="P296" s="10" t="s">
        <v>617</v>
      </c>
      <c r="Q296" s="4"/>
    </row>
    <row r="297" spans="5:17" ht="120">
      <c r="E297" s="4">
        <v>4671</v>
      </c>
      <c r="F297" s="5" t="s">
        <v>1567</v>
      </c>
      <c r="G297" s="6">
        <v>45502</v>
      </c>
      <c r="H297" s="4">
        <v>839</v>
      </c>
      <c r="I297" s="5" t="s">
        <v>618</v>
      </c>
      <c r="J297" s="7" t="s">
        <v>619</v>
      </c>
      <c r="K297" s="8"/>
      <c r="L297" s="5"/>
      <c r="M297" s="4"/>
      <c r="N297" s="9"/>
      <c r="O297" s="4" t="s">
        <v>1519</v>
      </c>
      <c r="P297" s="5"/>
      <c r="Q297" s="4"/>
    </row>
    <row r="298" spans="5:17" ht="135">
      <c r="E298" s="4">
        <v>4679</v>
      </c>
      <c r="F298" s="5" t="s">
        <v>1417</v>
      </c>
      <c r="G298" s="6">
        <v>45502</v>
      </c>
      <c r="H298" s="4">
        <v>3708</v>
      </c>
      <c r="I298" s="5" t="s">
        <v>1418</v>
      </c>
      <c r="J298" s="7" t="s">
        <v>620</v>
      </c>
      <c r="K298" s="8" t="s">
        <v>1439</v>
      </c>
      <c r="L298" s="5" t="s">
        <v>1581</v>
      </c>
      <c r="M298" s="4"/>
      <c r="N298" s="9">
        <v>224675.02</v>
      </c>
      <c r="O298" s="4"/>
      <c r="P298" s="5"/>
      <c r="Q298" s="4" t="s">
        <v>1583</v>
      </c>
    </row>
    <row r="299" spans="5:17" ht="60">
      <c r="E299" s="4">
        <v>4681</v>
      </c>
      <c r="F299" s="5" t="s">
        <v>1417</v>
      </c>
      <c r="G299" s="6">
        <v>45504</v>
      </c>
      <c r="H299" s="4">
        <v>3710</v>
      </c>
      <c r="I299" s="5" t="s">
        <v>1418</v>
      </c>
      <c r="J299" s="7" t="s">
        <v>621</v>
      </c>
      <c r="K299" s="8" t="s">
        <v>1424</v>
      </c>
      <c r="L299" s="5" t="s">
        <v>622</v>
      </c>
      <c r="M299" s="4" t="s">
        <v>623</v>
      </c>
      <c r="N299" s="9">
        <v>35700</v>
      </c>
      <c r="O299" s="4"/>
      <c r="P299" s="10" t="s">
        <v>624</v>
      </c>
      <c r="Q299" s="4"/>
    </row>
    <row r="300" spans="5:17" ht="75">
      <c r="E300" s="4">
        <v>4686</v>
      </c>
      <c r="F300" s="5" t="s">
        <v>1417</v>
      </c>
      <c r="G300" s="6">
        <v>45504</v>
      </c>
      <c r="H300" s="4">
        <v>3712</v>
      </c>
      <c r="I300" s="5" t="s">
        <v>1418</v>
      </c>
      <c r="J300" s="7" t="s">
        <v>625</v>
      </c>
      <c r="K300" s="8" t="s">
        <v>1424</v>
      </c>
      <c r="L300" s="5" t="s">
        <v>626</v>
      </c>
      <c r="M300" s="4" t="s">
        <v>627</v>
      </c>
      <c r="N300" s="9">
        <v>55200</v>
      </c>
      <c r="O300" s="4"/>
      <c r="P300" s="5"/>
      <c r="Q300" s="4" t="s">
        <v>1453</v>
      </c>
    </row>
    <row r="301" spans="5:17" ht="165">
      <c r="E301" s="4">
        <v>4687</v>
      </c>
      <c r="F301" s="5" t="s">
        <v>1417</v>
      </c>
      <c r="G301" s="6">
        <v>45504</v>
      </c>
      <c r="H301" s="4">
        <v>3713</v>
      </c>
      <c r="I301" s="5" t="s">
        <v>1418</v>
      </c>
      <c r="J301" s="7" t="s">
        <v>628</v>
      </c>
      <c r="K301" s="8" t="s">
        <v>1439</v>
      </c>
      <c r="L301" s="5"/>
      <c r="M301" s="4"/>
      <c r="N301" s="9">
        <v>211439.88</v>
      </c>
      <c r="O301" s="4"/>
      <c r="P301" s="5"/>
      <c r="Q301" s="4" t="s">
        <v>1283</v>
      </c>
    </row>
    <row r="302" spans="5:17" ht="120">
      <c r="E302" s="4">
        <v>4688</v>
      </c>
      <c r="F302" s="5" t="s">
        <v>1417</v>
      </c>
      <c r="G302" s="6">
        <v>45504</v>
      </c>
      <c r="H302" s="4">
        <v>3714</v>
      </c>
      <c r="I302" s="5" t="s">
        <v>1418</v>
      </c>
      <c r="J302" s="7" t="s">
        <v>629</v>
      </c>
      <c r="K302" s="8"/>
      <c r="L302" s="5" t="s">
        <v>630</v>
      </c>
      <c r="M302" s="4"/>
      <c r="N302" s="9">
        <f>212504.48/1.22</f>
        <v>174184</v>
      </c>
      <c r="O302" s="4"/>
      <c r="P302" s="5"/>
      <c r="Q302" s="4" t="s">
        <v>631</v>
      </c>
    </row>
    <row r="303" spans="5:17" ht="135">
      <c r="E303" s="4">
        <v>4689</v>
      </c>
      <c r="F303" s="5" t="s">
        <v>1417</v>
      </c>
      <c r="G303" s="6">
        <v>45505</v>
      </c>
      <c r="H303" s="4">
        <v>3715</v>
      </c>
      <c r="I303" s="5" t="s">
        <v>1418</v>
      </c>
      <c r="J303" s="7" t="s">
        <v>632</v>
      </c>
      <c r="K303" s="8" t="s">
        <v>1424</v>
      </c>
      <c r="L303" s="5" t="s">
        <v>633</v>
      </c>
      <c r="M303" s="4"/>
      <c r="N303" s="9">
        <v>49600</v>
      </c>
      <c r="O303" s="4" t="s">
        <v>634</v>
      </c>
      <c r="P303" s="5"/>
      <c r="Q303" s="4" t="s">
        <v>635</v>
      </c>
    </row>
    <row r="304" spans="5:17" ht="90">
      <c r="E304" s="4">
        <v>4690</v>
      </c>
      <c r="F304" s="5" t="s">
        <v>1417</v>
      </c>
      <c r="G304" s="6">
        <v>45505</v>
      </c>
      <c r="H304" s="4">
        <v>3716</v>
      </c>
      <c r="I304" s="5" t="s">
        <v>1418</v>
      </c>
      <c r="J304" s="7" t="s">
        <v>636</v>
      </c>
      <c r="K304" s="8" t="s">
        <v>1439</v>
      </c>
      <c r="L304" s="5" t="s">
        <v>637</v>
      </c>
      <c r="M304" s="4"/>
      <c r="N304" s="9">
        <v>834000</v>
      </c>
      <c r="O304" s="4" t="s">
        <v>872</v>
      </c>
      <c r="P304" s="5"/>
      <c r="Q304" s="4" t="s">
        <v>638</v>
      </c>
    </row>
    <row r="305" spans="5:17" ht="90">
      <c r="E305" s="4">
        <v>4693</v>
      </c>
      <c r="F305" s="5" t="s">
        <v>1417</v>
      </c>
      <c r="G305" s="6">
        <v>45505</v>
      </c>
      <c r="H305" s="4">
        <v>3718</v>
      </c>
      <c r="I305" s="5" t="s">
        <v>1538</v>
      </c>
      <c r="J305" s="7" t="s">
        <v>639</v>
      </c>
      <c r="K305" s="8" t="s">
        <v>1424</v>
      </c>
      <c r="L305" s="5" t="s">
        <v>640</v>
      </c>
      <c r="M305" s="4" t="s">
        <v>641</v>
      </c>
      <c r="N305" s="9">
        <v>51540</v>
      </c>
      <c r="O305" s="4"/>
      <c r="P305" s="5"/>
      <c r="Q305" s="4" t="s">
        <v>1453</v>
      </c>
    </row>
    <row r="306" spans="5:17" ht="90">
      <c r="E306" s="4">
        <v>4695</v>
      </c>
      <c r="F306" s="5" t="s">
        <v>1417</v>
      </c>
      <c r="G306" s="6">
        <v>45505</v>
      </c>
      <c r="H306" s="4">
        <v>3721</v>
      </c>
      <c r="I306" s="5" t="s">
        <v>1418</v>
      </c>
      <c r="J306" s="7" t="s">
        <v>642</v>
      </c>
      <c r="K306" s="8" t="s">
        <v>1439</v>
      </c>
      <c r="L306" s="5" t="s">
        <v>643</v>
      </c>
      <c r="M306" s="4"/>
      <c r="N306" s="9">
        <v>140000</v>
      </c>
      <c r="O306" s="4"/>
      <c r="P306" s="5"/>
      <c r="Q306" s="4" t="s">
        <v>644</v>
      </c>
    </row>
    <row r="307" spans="5:17" ht="45">
      <c r="E307" s="4">
        <v>4696</v>
      </c>
      <c r="F307" s="5" t="s">
        <v>1417</v>
      </c>
      <c r="G307" s="6">
        <v>45505</v>
      </c>
      <c r="H307" s="4">
        <v>3722</v>
      </c>
      <c r="I307" s="5" t="s">
        <v>1418</v>
      </c>
      <c r="J307" s="7" t="s">
        <v>645</v>
      </c>
      <c r="K307" s="8" t="s">
        <v>1424</v>
      </c>
      <c r="L307" s="5" t="s">
        <v>1533</v>
      </c>
      <c r="M307" s="4"/>
      <c r="N307" s="9">
        <v>11061.93</v>
      </c>
      <c r="O307" s="4"/>
      <c r="P307" s="5"/>
      <c r="Q307" s="4"/>
    </row>
    <row r="308" spans="5:17" ht="45">
      <c r="E308" s="4">
        <v>4700</v>
      </c>
      <c r="F308" s="5" t="s">
        <v>1417</v>
      </c>
      <c r="G308" s="6">
        <v>45505</v>
      </c>
      <c r="H308" s="4">
        <v>3726</v>
      </c>
      <c r="I308" s="5" t="s">
        <v>1418</v>
      </c>
      <c r="J308" s="7" t="s">
        <v>646</v>
      </c>
      <c r="K308" s="8" t="s">
        <v>647</v>
      </c>
      <c r="L308" s="5" t="s">
        <v>648</v>
      </c>
      <c r="M308" s="4"/>
      <c r="N308" s="9">
        <v>36646.11</v>
      </c>
      <c r="O308" s="4"/>
      <c r="P308" s="5"/>
      <c r="Q308" s="4"/>
    </row>
    <row r="309" spans="5:17" ht="45">
      <c r="E309" s="4">
        <v>4701</v>
      </c>
      <c r="F309" s="5" t="s">
        <v>1417</v>
      </c>
      <c r="G309" s="6">
        <v>45505</v>
      </c>
      <c r="H309" s="4">
        <v>3727</v>
      </c>
      <c r="I309" s="5" t="s">
        <v>1418</v>
      </c>
      <c r="J309" s="7" t="s">
        <v>649</v>
      </c>
      <c r="K309" s="8" t="s">
        <v>647</v>
      </c>
      <c r="L309" s="5"/>
      <c r="M309" s="4"/>
      <c r="N309" s="9">
        <v>11157.17</v>
      </c>
      <c r="O309" s="4"/>
      <c r="P309" s="5"/>
      <c r="Q309" s="4"/>
    </row>
    <row r="310" spans="5:17" ht="60">
      <c r="E310" s="4">
        <v>4735</v>
      </c>
      <c r="F310" s="5" t="s">
        <v>1417</v>
      </c>
      <c r="G310" s="6">
        <v>45506</v>
      </c>
      <c r="H310" s="4">
        <v>3761</v>
      </c>
      <c r="I310" s="5" t="s">
        <v>1418</v>
      </c>
      <c r="J310" s="7" t="s">
        <v>650</v>
      </c>
      <c r="K310" s="8" t="s">
        <v>651</v>
      </c>
      <c r="L310" s="5" t="s">
        <v>652</v>
      </c>
      <c r="M310" s="4" t="s">
        <v>653</v>
      </c>
      <c r="N310" s="9">
        <v>9511440.6300000008</v>
      </c>
      <c r="O310" s="4"/>
      <c r="P310" s="5"/>
      <c r="Q310" s="4" t="s">
        <v>654</v>
      </c>
    </row>
    <row r="311" spans="5:17" ht="60">
      <c r="E311" s="4">
        <v>4736</v>
      </c>
      <c r="F311" s="5" t="s">
        <v>1417</v>
      </c>
      <c r="G311" s="6">
        <v>45506</v>
      </c>
      <c r="H311" s="4">
        <v>3762</v>
      </c>
      <c r="I311" s="5" t="s">
        <v>1418</v>
      </c>
      <c r="J311" s="7" t="s">
        <v>655</v>
      </c>
      <c r="K311" s="8" t="s">
        <v>1439</v>
      </c>
      <c r="L311" s="18"/>
      <c r="M311" s="4"/>
      <c r="N311" s="9">
        <v>50000</v>
      </c>
      <c r="O311" s="4"/>
      <c r="P311" s="5"/>
      <c r="Q311" s="4" t="s">
        <v>656</v>
      </c>
    </row>
    <row r="312" spans="5:17" ht="75">
      <c r="E312" s="4">
        <v>4737</v>
      </c>
      <c r="F312" s="5" t="s">
        <v>1417</v>
      </c>
      <c r="G312" s="6">
        <v>45506</v>
      </c>
      <c r="H312" s="4">
        <v>3763</v>
      </c>
      <c r="I312" s="5" t="s">
        <v>1418</v>
      </c>
      <c r="J312" s="7" t="s">
        <v>657</v>
      </c>
      <c r="K312" s="8" t="s">
        <v>1424</v>
      </c>
      <c r="L312" s="5" t="s">
        <v>658</v>
      </c>
      <c r="M312" s="4"/>
      <c r="N312" s="9">
        <v>174000</v>
      </c>
      <c r="O312" s="4"/>
      <c r="P312" s="5"/>
      <c r="Q312" s="4" t="s">
        <v>659</v>
      </c>
    </row>
    <row r="313" spans="5:17" ht="75">
      <c r="E313" s="4">
        <v>4771</v>
      </c>
      <c r="F313" s="5" t="s">
        <v>1417</v>
      </c>
      <c r="G313" s="6">
        <v>45506</v>
      </c>
      <c r="H313" s="4">
        <v>3764</v>
      </c>
      <c r="I313" s="5" t="s">
        <v>1418</v>
      </c>
      <c r="J313" s="7" t="s">
        <v>660</v>
      </c>
      <c r="K313" s="8" t="s">
        <v>1424</v>
      </c>
      <c r="L313" s="5" t="s">
        <v>661</v>
      </c>
      <c r="M313" s="4"/>
      <c r="N313" s="9">
        <v>188875.2</v>
      </c>
      <c r="O313" s="4"/>
      <c r="P313" s="5"/>
      <c r="Q313" s="4" t="s">
        <v>1283</v>
      </c>
    </row>
    <row r="314" spans="5:17" ht="60">
      <c r="E314" s="4">
        <v>4772</v>
      </c>
      <c r="F314" s="5" t="s">
        <v>1417</v>
      </c>
      <c r="G314" s="6">
        <v>45506</v>
      </c>
      <c r="H314" s="4">
        <v>3765</v>
      </c>
      <c r="I314" s="5" t="s">
        <v>1418</v>
      </c>
      <c r="J314" s="7" t="s">
        <v>662</v>
      </c>
      <c r="K314" s="8" t="s">
        <v>1424</v>
      </c>
      <c r="L314" s="5" t="s">
        <v>663</v>
      </c>
      <c r="M314" s="4" t="s">
        <v>664</v>
      </c>
      <c r="N314" s="9">
        <v>34800</v>
      </c>
      <c r="O314" s="4"/>
      <c r="P314" s="5"/>
      <c r="Q314" s="4" t="s">
        <v>665</v>
      </c>
    </row>
    <row r="315" spans="5:17" ht="135">
      <c r="E315" s="4">
        <v>4774</v>
      </c>
      <c r="F315" s="5" t="s">
        <v>1417</v>
      </c>
      <c r="G315" s="6">
        <v>45506</v>
      </c>
      <c r="H315" s="4">
        <v>3767</v>
      </c>
      <c r="I315" s="5" t="s">
        <v>1418</v>
      </c>
      <c r="J315" s="7" t="s">
        <v>666</v>
      </c>
      <c r="K315" s="8" t="s">
        <v>1424</v>
      </c>
      <c r="L315" s="5" t="s">
        <v>667</v>
      </c>
      <c r="M315" s="4" t="s">
        <v>668</v>
      </c>
      <c r="N315" s="9">
        <v>100800</v>
      </c>
      <c r="O315" s="4"/>
      <c r="P315" s="5"/>
      <c r="Q315" s="4" t="s">
        <v>1453</v>
      </c>
    </row>
    <row r="316" spans="5:17" ht="120">
      <c r="E316" s="4">
        <v>4803</v>
      </c>
      <c r="F316" s="5" t="s">
        <v>1417</v>
      </c>
      <c r="G316" s="6">
        <v>45511</v>
      </c>
      <c r="H316" s="4">
        <v>3793</v>
      </c>
      <c r="I316" s="5" t="s">
        <v>1418</v>
      </c>
      <c r="J316" s="7" t="s">
        <v>669</v>
      </c>
      <c r="K316" s="8" t="s">
        <v>1424</v>
      </c>
      <c r="L316" s="5" t="s">
        <v>670</v>
      </c>
      <c r="M316" s="4" t="s">
        <v>671</v>
      </c>
      <c r="N316" s="9">
        <v>43490</v>
      </c>
      <c r="O316" s="4"/>
      <c r="P316" s="5"/>
      <c r="Q316" s="4" t="s">
        <v>1453</v>
      </c>
    </row>
    <row r="317" spans="5:17" ht="90">
      <c r="E317" s="4">
        <v>4855</v>
      </c>
      <c r="F317" s="5" t="s">
        <v>1417</v>
      </c>
      <c r="G317" s="6">
        <v>45511</v>
      </c>
      <c r="H317" s="4">
        <v>3847</v>
      </c>
      <c r="I317" s="5" t="s">
        <v>1418</v>
      </c>
      <c r="J317" s="7" t="s">
        <v>672</v>
      </c>
      <c r="K317" s="8" t="s">
        <v>1439</v>
      </c>
      <c r="L317" s="5" t="s">
        <v>673</v>
      </c>
      <c r="M317" s="4"/>
      <c r="N317" s="9">
        <v>480000</v>
      </c>
      <c r="O317" s="4" t="s">
        <v>872</v>
      </c>
      <c r="P317" s="5"/>
      <c r="Q317" s="4" t="s">
        <v>638</v>
      </c>
    </row>
    <row r="318" spans="5:17" ht="180">
      <c r="E318" s="4">
        <v>4856</v>
      </c>
      <c r="F318" s="5" t="s">
        <v>1417</v>
      </c>
      <c r="G318" s="6">
        <v>45511</v>
      </c>
      <c r="H318" s="4">
        <v>3848</v>
      </c>
      <c r="I318" s="5" t="s">
        <v>1418</v>
      </c>
      <c r="J318" s="7" t="s">
        <v>674</v>
      </c>
      <c r="K318" s="8" t="s">
        <v>1424</v>
      </c>
      <c r="L318" s="5" t="s">
        <v>1581</v>
      </c>
      <c r="M318" s="4"/>
      <c r="N318" s="9">
        <v>224675.02</v>
      </c>
      <c r="O318" s="4"/>
      <c r="P318" s="5"/>
      <c r="Q318" s="4" t="s">
        <v>1583</v>
      </c>
    </row>
    <row r="319" spans="5:17" ht="75">
      <c r="E319" s="4">
        <v>4857</v>
      </c>
      <c r="F319" s="5" t="s">
        <v>1417</v>
      </c>
      <c r="G319" s="6">
        <v>45511</v>
      </c>
      <c r="H319" s="4">
        <v>3849</v>
      </c>
      <c r="I319" s="5" t="s">
        <v>1418</v>
      </c>
      <c r="J319" s="7" t="s">
        <v>675</v>
      </c>
      <c r="K319" s="8" t="s">
        <v>1424</v>
      </c>
      <c r="L319" s="5" t="s">
        <v>673</v>
      </c>
      <c r="M319" s="4" t="s">
        <v>676</v>
      </c>
      <c r="N319" s="9">
        <v>58000</v>
      </c>
      <c r="O319" s="4" t="s">
        <v>872</v>
      </c>
      <c r="P319" s="10" t="s">
        <v>677</v>
      </c>
      <c r="Q319" s="4" t="s">
        <v>678</v>
      </c>
    </row>
    <row r="320" spans="5:17" ht="60">
      <c r="E320" s="4">
        <v>4858</v>
      </c>
      <c r="F320" s="5" t="s">
        <v>1417</v>
      </c>
      <c r="G320" s="6">
        <v>45511</v>
      </c>
      <c r="H320" s="4">
        <v>3850</v>
      </c>
      <c r="I320" s="5" t="s">
        <v>1418</v>
      </c>
      <c r="J320" s="7" t="s">
        <v>679</v>
      </c>
      <c r="K320" s="8" t="s">
        <v>1424</v>
      </c>
      <c r="L320" s="5" t="s">
        <v>855</v>
      </c>
      <c r="M320" s="4"/>
      <c r="N320" s="9">
        <v>41580</v>
      </c>
      <c r="O320" s="4"/>
      <c r="P320" s="10" t="s">
        <v>680</v>
      </c>
      <c r="Q320" s="4" t="s">
        <v>856</v>
      </c>
    </row>
    <row r="321" spans="5:17" ht="45">
      <c r="E321" s="4">
        <v>4860</v>
      </c>
      <c r="F321" s="5" t="s">
        <v>1417</v>
      </c>
      <c r="G321" s="6">
        <v>45511</v>
      </c>
      <c r="H321" s="4">
        <v>3852</v>
      </c>
      <c r="I321" s="5" t="s">
        <v>1418</v>
      </c>
      <c r="J321" s="7" t="s">
        <v>681</v>
      </c>
      <c r="K321" s="8" t="s">
        <v>1424</v>
      </c>
      <c r="L321" s="5" t="s">
        <v>1451</v>
      </c>
      <c r="M321" s="4" t="s">
        <v>682</v>
      </c>
      <c r="N321" s="9">
        <v>4883.38</v>
      </c>
      <c r="O321" s="4"/>
      <c r="P321" s="5"/>
      <c r="Q321" s="4" t="s">
        <v>1099</v>
      </c>
    </row>
    <row r="322" spans="5:17" ht="45">
      <c r="E322" s="4">
        <v>4861</v>
      </c>
      <c r="F322" s="5" t="s">
        <v>1417</v>
      </c>
      <c r="G322" s="6">
        <v>45511</v>
      </c>
      <c r="H322" s="4">
        <v>3853</v>
      </c>
      <c r="I322" s="5" t="s">
        <v>1418</v>
      </c>
      <c r="J322" s="7" t="s">
        <v>683</v>
      </c>
      <c r="K322" s="8" t="s">
        <v>1424</v>
      </c>
      <c r="L322" s="5" t="s">
        <v>1108</v>
      </c>
      <c r="M322" s="4"/>
      <c r="N322" s="9">
        <v>4902</v>
      </c>
      <c r="O322" s="4"/>
      <c r="P322" s="5"/>
      <c r="Q322" s="4" t="s">
        <v>1453</v>
      </c>
    </row>
    <row r="323" spans="5:17" ht="75">
      <c r="E323" s="4">
        <v>4862</v>
      </c>
      <c r="F323" s="5" t="s">
        <v>1417</v>
      </c>
      <c r="G323" s="6">
        <v>45511</v>
      </c>
      <c r="H323" s="4">
        <v>3854</v>
      </c>
      <c r="I323" s="5" t="s">
        <v>1418</v>
      </c>
      <c r="J323" s="7" t="s">
        <v>684</v>
      </c>
      <c r="K323" s="8" t="s">
        <v>1424</v>
      </c>
      <c r="L323" s="5" t="s">
        <v>1132</v>
      </c>
      <c r="M323" s="4" t="s">
        <v>685</v>
      </c>
      <c r="N323" s="9">
        <v>37500</v>
      </c>
      <c r="O323" s="4" t="s">
        <v>872</v>
      </c>
      <c r="P323" s="10" t="s">
        <v>686</v>
      </c>
      <c r="Q323" s="4" t="s">
        <v>687</v>
      </c>
    </row>
    <row r="324" spans="5:17" ht="120">
      <c r="E324" s="4">
        <v>4901</v>
      </c>
      <c r="F324" s="5" t="s">
        <v>1417</v>
      </c>
      <c r="G324" s="6">
        <v>45513</v>
      </c>
      <c r="H324" s="4">
        <v>3869</v>
      </c>
      <c r="I324" s="5" t="s">
        <v>1418</v>
      </c>
      <c r="J324" s="7" t="s">
        <v>688</v>
      </c>
      <c r="K324" s="8" t="s">
        <v>1424</v>
      </c>
      <c r="L324" s="5" t="s">
        <v>689</v>
      </c>
      <c r="M324" s="4" t="s">
        <v>690</v>
      </c>
      <c r="N324" s="9">
        <v>4378713.12</v>
      </c>
      <c r="O324" s="4"/>
      <c r="P324" s="5"/>
      <c r="Q324" s="4" t="s">
        <v>1557</v>
      </c>
    </row>
    <row r="325" spans="5:17" ht="105">
      <c r="E325" s="4">
        <v>4902</v>
      </c>
      <c r="F325" s="5" t="s">
        <v>1417</v>
      </c>
      <c r="G325" s="6">
        <v>45513</v>
      </c>
      <c r="H325" s="4">
        <v>3870</v>
      </c>
      <c r="I325" s="5" t="s">
        <v>1418</v>
      </c>
      <c r="J325" s="7" t="s">
        <v>691</v>
      </c>
      <c r="K325" s="8" t="s">
        <v>1424</v>
      </c>
      <c r="L325" s="5" t="s">
        <v>692</v>
      </c>
      <c r="M325" s="4" t="s">
        <v>693</v>
      </c>
      <c r="N325" s="9">
        <v>137100</v>
      </c>
      <c r="O325" s="4"/>
      <c r="P325" s="5"/>
      <c r="Q325" s="4" t="s">
        <v>1453</v>
      </c>
    </row>
    <row r="326" spans="5:17" ht="90">
      <c r="E326" s="4">
        <v>4908</v>
      </c>
      <c r="F326" s="5" t="s">
        <v>1417</v>
      </c>
      <c r="G326" s="6">
        <v>45513</v>
      </c>
      <c r="H326" s="4">
        <v>3876</v>
      </c>
      <c r="I326" s="5" t="s">
        <v>1418</v>
      </c>
      <c r="J326" s="7" t="s">
        <v>694</v>
      </c>
      <c r="K326" s="8" t="s">
        <v>1424</v>
      </c>
      <c r="L326" s="5" t="s">
        <v>695</v>
      </c>
      <c r="M326" s="4" t="s">
        <v>696</v>
      </c>
      <c r="N326" s="9">
        <v>200000</v>
      </c>
      <c r="O326" s="4" t="s">
        <v>872</v>
      </c>
      <c r="P326" s="10" t="s">
        <v>697</v>
      </c>
      <c r="Q326" s="4" t="s">
        <v>888</v>
      </c>
    </row>
    <row r="327" spans="5:17" ht="135">
      <c r="E327" s="4">
        <v>4909</v>
      </c>
      <c r="F327" s="5" t="s">
        <v>1417</v>
      </c>
      <c r="G327" s="6">
        <v>45513</v>
      </c>
      <c r="H327" s="4">
        <v>3877</v>
      </c>
      <c r="I327" s="5" t="s">
        <v>1418</v>
      </c>
      <c r="J327" s="7" t="s">
        <v>698</v>
      </c>
      <c r="K327" s="8" t="s">
        <v>1424</v>
      </c>
      <c r="L327" s="5" t="s">
        <v>699</v>
      </c>
      <c r="M327" s="4" t="s">
        <v>700</v>
      </c>
      <c r="N327" s="9">
        <v>84900</v>
      </c>
      <c r="O327" s="18"/>
      <c r="P327" s="5"/>
      <c r="Q327" s="4" t="s">
        <v>701</v>
      </c>
    </row>
    <row r="328" spans="5:17" ht="90">
      <c r="E328" s="4">
        <v>4933</v>
      </c>
      <c r="F328" s="5" t="s">
        <v>1417</v>
      </c>
      <c r="G328" s="6">
        <v>45513</v>
      </c>
      <c r="H328" s="4">
        <v>3886</v>
      </c>
      <c r="I328" s="5" t="s">
        <v>1538</v>
      </c>
      <c r="J328" s="7" t="s">
        <v>702</v>
      </c>
      <c r="K328" s="8" t="s">
        <v>1424</v>
      </c>
      <c r="L328" s="5" t="s">
        <v>703</v>
      </c>
      <c r="M328" s="4"/>
      <c r="N328" s="9">
        <v>10000</v>
      </c>
      <c r="O328" s="4"/>
      <c r="P328" s="5"/>
      <c r="Q328" s="4" t="s">
        <v>1453</v>
      </c>
    </row>
    <row r="329" spans="5:17" ht="90">
      <c r="E329" s="4">
        <v>4937</v>
      </c>
      <c r="F329" s="5" t="s">
        <v>1417</v>
      </c>
      <c r="G329" s="6">
        <v>45513</v>
      </c>
      <c r="H329" s="4">
        <v>3884</v>
      </c>
      <c r="I329" s="5" t="s">
        <v>1538</v>
      </c>
      <c r="J329" s="7" t="s">
        <v>704</v>
      </c>
      <c r="K329" s="8" t="s">
        <v>1424</v>
      </c>
      <c r="L329" s="5" t="s">
        <v>692</v>
      </c>
      <c r="M329" s="4"/>
      <c r="N329" s="9">
        <v>7300</v>
      </c>
      <c r="O329" s="4"/>
      <c r="P329" s="5"/>
      <c r="Q329" s="4" t="s">
        <v>1453</v>
      </c>
    </row>
    <row r="330" spans="5:17" ht="120">
      <c r="E330" s="4">
        <v>4938</v>
      </c>
      <c r="F330" s="5" t="s">
        <v>1417</v>
      </c>
      <c r="G330" s="6">
        <v>45513</v>
      </c>
      <c r="H330" s="4">
        <v>3885</v>
      </c>
      <c r="I330" s="5" t="s">
        <v>1418</v>
      </c>
      <c r="J330" s="7" t="s">
        <v>705</v>
      </c>
      <c r="K330" s="8" t="s">
        <v>1424</v>
      </c>
      <c r="L330" s="5" t="s">
        <v>805</v>
      </c>
      <c r="M330" s="4"/>
      <c r="N330" s="9">
        <v>31911.759999999998</v>
      </c>
      <c r="O330" s="4"/>
      <c r="P330" s="5"/>
      <c r="Q330" s="4" t="s">
        <v>1453</v>
      </c>
    </row>
    <row r="331" spans="5:17" ht="60">
      <c r="E331" s="4">
        <v>4958</v>
      </c>
      <c r="F331" s="5" t="s">
        <v>1417</v>
      </c>
      <c r="G331" s="6">
        <v>45517</v>
      </c>
      <c r="H331" s="6" t="s">
        <v>706</v>
      </c>
      <c r="I331" s="5" t="s">
        <v>1418</v>
      </c>
      <c r="J331" s="7" t="s">
        <v>707</v>
      </c>
      <c r="K331" s="8" t="s">
        <v>1439</v>
      </c>
      <c r="L331" s="5"/>
      <c r="M331" s="4"/>
      <c r="N331" s="9"/>
      <c r="O331" s="4"/>
      <c r="P331" s="5"/>
      <c r="Q331" s="4" t="s">
        <v>977</v>
      </c>
    </row>
    <row r="332" spans="5:17" ht="90">
      <c r="E332" s="4">
        <v>5060</v>
      </c>
      <c r="F332" s="5" t="s">
        <v>1417</v>
      </c>
      <c r="G332" s="6">
        <v>45525</v>
      </c>
      <c r="H332" s="4">
        <v>3976</v>
      </c>
      <c r="I332" s="5" t="s">
        <v>1538</v>
      </c>
      <c r="J332" s="7" t="s">
        <v>708</v>
      </c>
      <c r="K332" s="8" t="s">
        <v>1424</v>
      </c>
      <c r="L332" s="5" t="s">
        <v>709</v>
      </c>
      <c r="M332" s="4"/>
      <c r="N332" s="9">
        <v>15000</v>
      </c>
      <c r="O332" s="4"/>
      <c r="P332" s="5"/>
      <c r="Q332" s="4" t="s">
        <v>701</v>
      </c>
    </row>
    <row r="333" spans="5:17" ht="90">
      <c r="E333" s="4">
        <v>5061</v>
      </c>
      <c r="F333" s="5" t="s">
        <v>1417</v>
      </c>
      <c r="G333" s="6">
        <v>45525</v>
      </c>
      <c r="H333" s="4">
        <v>3977</v>
      </c>
      <c r="I333" s="5" t="s">
        <v>1538</v>
      </c>
      <c r="J333" s="7" t="s">
        <v>710</v>
      </c>
      <c r="K333" s="8" t="s">
        <v>1424</v>
      </c>
      <c r="L333" s="5" t="s">
        <v>711</v>
      </c>
      <c r="M333" s="4"/>
      <c r="N333" s="9">
        <v>4746</v>
      </c>
      <c r="O333" s="4"/>
      <c r="P333" s="5"/>
      <c r="Q333" s="4" t="s">
        <v>1453</v>
      </c>
    </row>
    <row r="334" spans="5:17" ht="45">
      <c r="E334" s="4">
        <v>5185</v>
      </c>
      <c r="F334" s="5" t="s">
        <v>1417</v>
      </c>
      <c r="G334" s="6">
        <v>45537</v>
      </c>
      <c r="H334" s="4">
        <v>4082</v>
      </c>
      <c r="I334" s="5" t="s">
        <v>1418</v>
      </c>
      <c r="J334" s="7" t="s">
        <v>712</v>
      </c>
      <c r="K334" s="8" t="s">
        <v>1424</v>
      </c>
      <c r="L334" s="5" t="s">
        <v>713</v>
      </c>
      <c r="M334" s="4" t="s">
        <v>714</v>
      </c>
      <c r="N334" s="9">
        <v>145.5</v>
      </c>
      <c r="O334" s="4"/>
      <c r="P334" s="5"/>
      <c r="Q334" s="4" t="s">
        <v>715</v>
      </c>
    </row>
    <row r="335" spans="5:17" ht="90">
      <c r="E335" s="4">
        <v>5187</v>
      </c>
      <c r="F335" s="5" t="s">
        <v>1417</v>
      </c>
      <c r="G335" s="6">
        <v>45537</v>
      </c>
      <c r="H335" s="4">
        <v>4086</v>
      </c>
      <c r="I335" s="5" t="s">
        <v>1538</v>
      </c>
      <c r="J335" s="7" t="s">
        <v>716</v>
      </c>
      <c r="K335" s="8" t="s">
        <v>717</v>
      </c>
      <c r="L335" s="5" t="s">
        <v>1067</v>
      </c>
      <c r="M335" s="4" t="s">
        <v>1068</v>
      </c>
      <c r="N335" s="9">
        <v>10582.2</v>
      </c>
      <c r="O335" s="4"/>
      <c r="P335" s="5"/>
      <c r="Q335" s="4" t="s">
        <v>1537</v>
      </c>
    </row>
    <row r="336" spans="5:17" ht="165">
      <c r="E336" s="4">
        <v>5193</v>
      </c>
      <c r="F336" s="5" t="s">
        <v>1417</v>
      </c>
      <c r="G336" s="6">
        <v>45537</v>
      </c>
      <c r="H336" s="4">
        <v>4088</v>
      </c>
      <c r="I336" s="5" t="s">
        <v>1418</v>
      </c>
      <c r="J336" s="7" t="s">
        <v>718</v>
      </c>
      <c r="K336" s="8" t="s">
        <v>936</v>
      </c>
      <c r="L336" s="5"/>
      <c r="M336" s="4"/>
      <c r="N336" s="9"/>
      <c r="O336" s="4"/>
      <c r="P336" s="5"/>
      <c r="Q336" s="4" t="s">
        <v>1044</v>
      </c>
    </row>
    <row r="337" spans="5:17" ht="90">
      <c r="E337" s="4">
        <v>5195</v>
      </c>
      <c r="F337" s="5" t="s">
        <v>1417</v>
      </c>
      <c r="G337" s="6">
        <v>45537</v>
      </c>
      <c r="H337" s="4">
        <v>4090</v>
      </c>
      <c r="I337" s="5" t="s">
        <v>1418</v>
      </c>
      <c r="J337" s="7" t="s">
        <v>719</v>
      </c>
      <c r="K337" s="8" t="s">
        <v>1424</v>
      </c>
      <c r="L337" s="5" t="s">
        <v>1132</v>
      </c>
      <c r="M337" s="4" t="s">
        <v>720</v>
      </c>
      <c r="N337" s="9">
        <v>784</v>
      </c>
      <c r="O337" s="4"/>
      <c r="P337" s="5"/>
      <c r="Q337" s="4" t="s">
        <v>1453</v>
      </c>
    </row>
    <row r="338" spans="5:17" ht="135">
      <c r="E338" s="4">
        <v>5196</v>
      </c>
      <c r="F338" s="5" t="s">
        <v>1417</v>
      </c>
      <c r="G338" s="6">
        <v>45537</v>
      </c>
      <c r="H338" s="4">
        <v>4091</v>
      </c>
      <c r="I338" s="5" t="s">
        <v>1418</v>
      </c>
      <c r="J338" s="7" t="s">
        <v>406</v>
      </c>
      <c r="K338" s="8" t="s">
        <v>1424</v>
      </c>
      <c r="L338" s="5" t="s">
        <v>407</v>
      </c>
      <c r="M338" s="4" t="s">
        <v>408</v>
      </c>
      <c r="N338" s="9">
        <v>102882</v>
      </c>
      <c r="O338" s="4"/>
      <c r="P338" s="5"/>
      <c r="Q338" s="4" t="s">
        <v>409</v>
      </c>
    </row>
    <row r="339" spans="5:17" ht="30">
      <c r="E339" s="4">
        <v>5197</v>
      </c>
      <c r="F339" s="5" t="s">
        <v>1417</v>
      </c>
      <c r="G339" s="6">
        <v>45537</v>
      </c>
      <c r="H339" s="4">
        <v>4092</v>
      </c>
      <c r="I339" s="5" t="s">
        <v>1418</v>
      </c>
      <c r="J339" s="7" t="s">
        <v>410</v>
      </c>
      <c r="K339" s="8" t="s">
        <v>1424</v>
      </c>
      <c r="L339" s="5" t="s">
        <v>1572</v>
      </c>
      <c r="M339" s="4"/>
      <c r="N339" s="9">
        <v>4500</v>
      </c>
      <c r="O339" s="4"/>
      <c r="P339" s="5"/>
      <c r="Q339" s="4" t="s">
        <v>411</v>
      </c>
    </row>
    <row r="340" spans="5:17" ht="60">
      <c r="E340" s="4">
        <v>5204</v>
      </c>
      <c r="F340" s="5" t="s">
        <v>1417</v>
      </c>
      <c r="G340" s="6">
        <v>45538</v>
      </c>
      <c r="H340" s="4">
        <v>4101</v>
      </c>
      <c r="I340" s="5" t="s">
        <v>1418</v>
      </c>
      <c r="J340" s="7" t="s">
        <v>412</v>
      </c>
      <c r="K340" s="8" t="s">
        <v>413</v>
      </c>
      <c r="L340" s="5" t="s">
        <v>414</v>
      </c>
      <c r="M340" s="4" t="s">
        <v>415</v>
      </c>
      <c r="N340" s="9">
        <v>615061.29</v>
      </c>
      <c r="O340" s="4"/>
      <c r="P340" s="5"/>
      <c r="Q340" s="4" t="s">
        <v>416</v>
      </c>
    </row>
    <row r="341" spans="5:17" ht="150">
      <c r="E341" s="4">
        <v>5220</v>
      </c>
      <c r="F341" s="5" t="s">
        <v>1417</v>
      </c>
      <c r="G341" s="6">
        <v>45539</v>
      </c>
      <c r="H341" s="4">
        <v>4112</v>
      </c>
      <c r="I341" s="5" t="s">
        <v>1418</v>
      </c>
      <c r="J341" s="7" t="s">
        <v>417</v>
      </c>
      <c r="K341" s="8" t="s">
        <v>1424</v>
      </c>
      <c r="L341" s="5" t="s">
        <v>418</v>
      </c>
      <c r="M341" s="4" t="s">
        <v>419</v>
      </c>
      <c r="N341" s="9">
        <v>6031000.25</v>
      </c>
      <c r="O341" s="4"/>
      <c r="P341" s="5"/>
      <c r="Q341" s="4" t="s">
        <v>420</v>
      </c>
    </row>
    <row r="342" spans="5:17" ht="75">
      <c r="E342" s="4">
        <v>5229</v>
      </c>
      <c r="F342" s="5" t="s">
        <v>1417</v>
      </c>
      <c r="G342" s="6">
        <v>45539</v>
      </c>
      <c r="H342" s="4">
        <v>4121</v>
      </c>
      <c r="I342" s="5" t="s">
        <v>1418</v>
      </c>
      <c r="J342" s="7" t="s">
        <v>421</v>
      </c>
      <c r="K342" s="8" t="s">
        <v>1424</v>
      </c>
      <c r="L342" s="5" t="s">
        <v>422</v>
      </c>
      <c r="M342" s="4" t="s">
        <v>423</v>
      </c>
      <c r="N342" s="9">
        <v>1200</v>
      </c>
      <c r="O342" s="4"/>
      <c r="P342" s="5"/>
      <c r="Q342" s="4" t="s">
        <v>1453</v>
      </c>
    </row>
    <row r="343" spans="5:17" ht="90">
      <c r="E343" s="4">
        <v>5259</v>
      </c>
      <c r="F343" s="5" t="s">
        <v>1417</v>
      </c>
      <c r="G343" s="6">
        <v>45540</v>
      </c>
      <c r="H343" s="4">
        <v>4150</v>
      </c>
      <c r="I343" s="5" t="s">
        <v>1538</v>
      </c>
      <c r="J343" s="7" t="s">
        <v>424</v>
      </c>
      <c r="K343" s="8" t="s">
        <v>1424</v>
      </c>
      <c r="L343" s="5" t="s">
        <v>425</v>
      </c>
      <c r="M343" s="4" t="s">
        <v>426</v>
      </c>
      <c r="N343" s="9">
        <v>14840</v>
      </c>
      <c r="O343" s="4" t="s">
        <v>1427</v>
      </c>
      <c r="P343" s="11" t="s">
        <v>427</v>
      </c>
      <c r="Q343" s="4"/>
    </row>
    <row r="344" spans="5:17" ht="60">
      <c r="E344" s="4">
        <v>5267</v>
      </c>
      <c r="F344" s="5" t="s">
        <v>1417</v>
      </c>
      <c r="G344" s="6">
        <v>45540</v>
      </c>
      <c r="H344" s="4">
        <v>4158</v>
      </c>
      <c r="I344" s="5" t="s">
        <v>1418</v>
      </c>
      <c r="J344" s="7" t="s">
        <v>428</v>
      </c>
      <c r="K344" s="8" t="s">
        <v>1424</v>
      </c>
      <c r="L344" s="5" t="s">
        <v>805</v>
      </c>
      <c r="M344" s="4" t="s">
        <v>429</v>
      </c>
      <c r="N344" s="9">
        <v>4934.95</v>
      </c>
      <c r="O344" s="4"/>
      <c r="P344" s="5"/>
      <c r="Q344" s="4" t="s">
        <v>1453</v>
      </c>
    </row>
    <row r="345" spans="5:17" ht="45">
      <c r="E345" s="4">
        <v>5340</v>
      </c>
      <c r="F345" s="5" t="s">
        <v>1417</v>
      </c>
      <c r="G345" s="6">
        <v>45544</v>
      </c>
      <c r="H345" s="4">
        <v>4206</v>
      </c>
      <c r="I345" s="5" t="s">
        <v>1418</v>
      </c>
      <c r="J345" s="7" t="s">
        <v>430</v>
      </c>
      <c r="K345" s="8" t="s">
        <v>1474</v>
      </c>
      <c r="L345" s="5" t="s">
        <v>431</v>
      </c>
      <c r="M345" s="4"/>
      <c r="N345" s="9">
        <v>6900</v>
      </c>
      <c r="O345" s="4"/>
      <c r="P345" s="5"/>
      <c r="Q345" s="4"/>
    </row>
    <row r="346" spans="5:17" ht="90">
      <c r="E346" s="4">
        <v>5341</v>
      </c>
      <c r="F346" s="5" t="s">
        <v>1417</v>
      </c>
      <c r="G346" s="6">
        <v>45544</v>
      </c>
      <c r="H346" s="4">
        <v>4207</v>
      </c>
      <c r="I346" s="5" t="s">
        <v>1418</v>
      </c>
      <c r="J346" s="7" t="s">
        <v>432</v>
      </c>
      <c r="K346" s="8" t="s">
        <v>1439</v>
      </c>
      <c r="L346" s="5"/>
      <c r="M346" s="4"/>
      <c r="N346" s="9">
        <v>575000</v>
      </c>
      <c r="O346" s="4"/>
      <c r="P346" s="5"/>
      <c r="Q346" s="4" t="s">
        <v>1283</v>
      </c>
    </row>
    <row r="347" spans="5:17" ht="75">
      <c r="E347" s="4">
        <v>5342</v>
      </c>
      <c r="F347" s="5" t="s">
        <v>1417</v>
      </c>
      <c r="G347" s="6">
        <v>45544</v>
      </c>
      <c r="H347" s="4">
        <v>4208</v>
      </c>
      <c r="I347" s="5" t="s">
        <v>1418</v>
      </c>
      <c r="J347" s="7" t="s">
        <v>433</v>
      </c>
      <c r="K347" s="8" t="s">
        <v>434</v>
      </c>
      <c r="L347" s="5" t="s">
        <v>652</v>
      </c>
      <c r="M347" s="4" t="s">
        <v>435</v>
      </c>
      <c r="N347" s="9">
        <v>9511440.6300000008</v>
      </c>
      <c r="O347" s="4"/>
      <c r="P347" s="5"/>
      <c r="Q347" s="4" t="s">
        <v>654</v>
      </c>
    </row>
    <row r="348" spans="5:17" ht="105">
      <c r="E348" s="4">
        <v>5374</v>
      </c>
      <c r="F348" s="5" t="s">
        <v>1417</v>
      </c>
      <c r="G348" s="6">
        <v>45546</v>
      </c>
      <c r="H348" s="4">
        <v>4240</v>
      </c>
      <c r="I348" s="5" t="s">
        <v>1418</v>
      </c>
      <c r="J348" s="7" t="s">
        <v>436</v>
      </c>
      <c r="K348" s="8" t="s">
        <v>1424</v>
      </c>
      <c r="L348" s="5" t="s">
        <v>637</v>
      </c>
      <c r="M348" s="4" t="s">
        <v>437</v>
      </c>
      <c r="N348" s="9">
        <v>834000</v>
      </c>
      <c r="O348" s="4" t="s">
        <v>872</v>
      </c>
      <c r="P348" s="10" t="s">
        <v>438</v>
      </c>
      <c r="Q348" s="4" t="s">
        <v>638</v>
      </c>
    </row>
    <row r="349" spans="5:17" ht="105">
      <c r="E349" s="4">
        <v>5396</v>
      </c>
      <c r="F349" s="5" t="s">
        <v>1417</v>
      </c>
      <c r="G349" s="6">
        <v>45547</v>
      </c>
      <c r="H349" s="4">
        <v>4264</v>
      </c>
      <c r="I349" s="5" t="s">
        <v>1418</v>
      </c>
      <c r="J349" s="7" t="s">
        <v>439</v>
      </c>
      <c r="K349" s="8" t="s">
        <v>1424</v>
      </c>
      <c r="L349" s="5" t="s">
        <v>673</v>
      </c>
      <c r="M349" s="4" t="s">
        <v>440</v>
      </c>
      <c r="N349" s="9">
        <v>480000</v>
      </c>
      <c r="O349" s="4" t="s">
        <v>872</v>
      </c>
      <c r="P349" s="10" t="s">
        <v>441</v>
      </c>
      <c r="Q349" s="4" t="s">
        <v>638</v>
      </c>
    </row>
    <row r="350" spans="5:17" ht="40.5" customHeight="1">
      <c r="E350" s="4">
        <v>5397</v>
      </c>
      <c r="F350" s="5" t="s">
        <v>1417</v>
      </c>
      <c r="G350" s="6">
        <v>45547</v>
      </c>
      <c r="H350" s="4">
        <v>4265</v>
      </c>
      <c r="I350" s="5" t="s">
        <v>1418</v>
      </c>
      <c r="J350" s="7" t="s">
        <v>442</v>
      </c>
      <c r="K350" s="8" t="s">
        <v>1424</v>
      </c>
      <c r="L350" s="5" t="s">
        <v>443</v>
      </c>
      <c r="M350" s="4"/>
      <c r="N350" s="9">
        <v>30000</v>
      </c>
      <c r="O350" s="4"/>
      <c r="P350" s="5"/>
      <c r="Q350" s="4" t="s">
        <v>444</v>
      </c>
    </row>
    <row r="351" spans="5:17" ht="45">
      <c r="E351" s="4">
        <v>5398</v>
      </c>
      <c r="F351" s="5" t="s">
        <v>1567</v>
      </c>
      <c r="G351" s="6">
        <v>45547</v>
      </c>
      <c r="H351" s="4">
        <v>1002</v>
      </c>
      <c r="I351" s="5" t="s">
        <v>1418</v>
      </c>
      <c r="J351" s="7" t="s">
        <v>445</v>
      </c>
      <c r="K351" s="8" t="s">
        <v>936</v>
      </c>
      <c r="L351" s="5"/>
      <c r="M351" s="4" t="s">
        <v>446</v>
      </c>
      <c r="N351" s="9">
        <v>14229055.199999999</v>
      </c>
      <c r="O351" s="4"/>
      <c r="P351" s="5"/>
      <c r="Q351" s="4" t="s">
        <v>1449</v>
      </c>
    </row>
    <row r="352" spans="5:17" ht="105">
      <c r="E352" s="4">
        <v>5403</v>
      </c>
      <c r="F352" s="5" t="s">
        <v>1417</v>
      </c>
      <c r="G352" s="6">
        <v>45547</v>
      </c>
      <c r="H352" s="4">
        <v>4272</v>
      </c>
      <c r="I352" s="5" t="s">
        <v>1418</v>
      </c>
      <c r="J352" s="7" t="s">
        <v>447</v>
      </c>
      <c r="K352" s="8" t="s">
        <v>1439</v>
      </c>
      <c r="L352" s="5"/>
      <c r="M352" s="4"/>
      <c r="N352" s="9"/>
      <c r="O352" s="4"/>
      <c r="P352" s="5"/>
      <c r="Q352" s="4" t="s">
        <v>448</v>
      </c>
    </row>
    <row r="353" spans="5:17" ht="90">
      <c r="E353" s="4">
        <v>5461</v>
      </c>
      <c r="F353" s="5" t="s">
        <v>1417</v>
      </c>
      <c r="G353" s="6">
        <v>45548</v>
      </c>
      <c r="H353" s="4">
        <v>4315</v>
      </c>
      <c r="I353" s="5" t="s">
        <v>1538</v>
      </c>
      <c r="J353" s="7" t="s">
        <v>449</v>
      </c>
      <c r="K353" s="8" t="s">
        <v>1424</v>
      </c>
      <c r="L353" s="5" t="s">
        <v>450</v>
      </c>
      <c r="M353" s="4" t="s">
        <v>451</v>
      </c>
      <c r="N353" s="9">
        <v>7961.29</v>
      </c>
      <c r="O353" s="4" t="s">
        <v>775</v>
      </c>
      <c r="P353" s="10" t="s">
        <v>452</v>
      </c>
      <c r="Q353" s="4"/>
    </row>
    <row r="354" spans="5:17" ht="45">
      <c r="E354" s="4">
        <v>5470</v>
      </c>
      <c r="F354" s="5" t="s">
        <v>1417</v>
      </c>
      <c r="G354" s="6">
        <v>45551</v>
      </c>
      <c r="H354" s="4">
        <v>4324</v>
      </c>
      <c r="I354" s="5" t="s">
        <v>1418</v>
      </c>
      <c r="J354" s="7" t="s">
        <v>453</v>
      </c>
      <c r="K354" s="8" t="s">
        <v>1424</v>
      </c>
      <c r="L354" s="5" t="s">
        <v>1382</v>
      </c>
      <c r="M354" s="4" t="s">
        <v>454</v>
      </c>
      <c r="N354" s="9">
        <v>33400</v>
      </c>
      <c r="O354" s="4"/>
      <c r="P354" s="5"/>
      <c r="Q354" s="4" t="s">
        <v>1453</v>
      </c>
    </row>
    <row r="355" spans="5:17" ht="45">
      <c r="E355" s="4">
        <v>5472</v>
      </c>
      <c r="F355" s="5" t="s">
        <v>1417</v>
      </c>
      <c r="G355" s="6">
        <v>45552</v>
      </c>
      <c r="H355" s="4">
        <v>4326</v>
      </c>
      <c r="I355" s="5" t="s">
        <v>1418</v>
      </c>
      <c r="J355" s="7" t="s">
        <v>455</v>
      </c>
      <c r="K355" s="8" t="s">
        <v>647</v>
      </c>
      <c r="L355" s="5"/>
      <c r="M355" s="4"/>
      <c r="N355" s="9">
        <v>3781.65</v>
      </c>
      <c r="O355" s="4"/>
      <c r="P355" s="5"/>
      <c r="Q355" s="4"/>
    </row>
    <row r="356" spans="5:17" ht="75">
      <c r="E356" s="4">
        <v>5561</v>
      </c>
      <c r="F356" s="5" t="s">
        <v>1417</v>
      </c>
      <c r="G356" s="6">
        <v>45554</v>
      </c>
      <c r="H356" s="4">
        <v>4397</v>
      </c>
      <c r="I356" s="5" t="s">
        <v>1418</v>
      </c>
      <c r="J356" s="7" t="s">
        <v>456</v>
      </c>
      <c r="K356" s="8" t="s">
        <v>1424</v>
      </c>
      <c r="L356" s="5" t="s">
        <v>457</v>
      </c>
      <c r="M356" s="4" t="s">
        <v>458</v>
      </c>
      <c r="N356" s="9">
        <v>6000</v>
      </c>
      <c r="O356" s="4" t="s">
        <v>872</v>
      </c>
      <c r="P356" s="10" t="s">
        <v>459</v>
      </c>
      <c r="Q356" s="4"/>
    </row>
    <row r="357" spans="5:17" ht="90">
      <c r="E357" s="4">
        <v>5563</v>
      </c>
      <c r="F357" s="5" t="s">
        <v>1417</v>
      </c>
      <c r="G357" s="6">
        <v>45554</v>
      </c>
      <c r="H357" s="4">
        <v>4399</v>
      </c>
      <c r="I357" s="5" t="s">
        <v>1418</v>
      </c>
      <c r="J357" s="7" t="s">
        <v>460</v>
      </c>
      <c r="K357" s="4" t="s">
        <v>461</v>
      </c>
      <c r="L357" s="5" t="s">
        <v>462</v>
      </c>
      <c r="M357" s="4" t="s">
        <v>463</v>
      </c>
      <c r="N357" s="9">
        <v>199800</v>
      </c>
      <c r="O357" s="12"/>
      <c r="P357" s="12"/>
      <c r="Q357" s="4" t="s">
        <v>464</v>
      </c>
    </row>
    <row r="358" spans="5:17" ht="135">
      <c r="E358" s="4">
        <v>5586</v>
      </c>
      <c r="F358" s="5" t="s">
        <v>1417</v>
      </c>
      <c r="G358" s="6">
        <v>45555</v>
      </c>
      <c r="H358" s="4">
        <v>4421</v>
      </c>
      <c r="I358" s="5" t="s">
        <v>1418</v>
      </c>
      <c r="J358" s="7" t="s">
        <v>465</v>
      </c>
      <c r="K358" s="8" t="s">
        <v>1474</v>
      </c>
      <c r="L358" s="5" t="s">
        <v>466</v>
      </c>
      <c r="M358" s="4" t="s">
        <v>467</v>
      </c>
      <c r="N358" s="9">
        <f>18119.76/1.22</f>
        <v>14852.262295081966</v>
      </c>
      <c r="O358" s="4" t="s">
        <v>1519</v>
      </c>
      <c r="P358" s="5"/>
      <c r="Q358" s="4" t="s">
        <v>468</v>
      </c>
    </row>
    <row r="359" spans="5:17" ht="120">
      <c r="E359" s="4">
        <v>5587</v>
      </c>
      <c r="F359" s="5" t="s">
        <v>1417</v>
      </c>
      <c r="G359" s="6">
        <v>45555</v>
      </c>
      <c r="H359" s="4">
        <v>4422</v>
      </c>
      <c r="I359" s="5" t="s">
        <v>1418</v>
      </c>
      <c r="J359" s="7" t="s">
        <v>469</v>
      </c>
      <c r="K359" s="8" t="s">
        <v>1424</v>
      </c>
      <c r="L359" s="5" t="s">
        <v>1067</v>
      </c>
      <c r="M359" s="4" t="s">
        <v>470</v>
      </c>
      <c r="N359" s="9">
        <v>14226.59</v>
      </c>
      <c r="O359" s="4"/>
      <c r="P359" s="11" t="s">
        <v>471</v>
      </c>
      <c r="Q359" s="4" t="s">
        <v>472</v>
      </c>
    </row>
    <row r="360" spans="5:17" ht="75">
      <c r="E360" s="4">
        <v>5602</v>
      </c>
      <c r="F360" s="5" t="s">
        <v>1417</v>
      </c>
      <c r="G360" s="6">
        <v>45558</v>
      </c>
      <c r="H360" s="4">
        <v>4437</v>
      </c>
      <c r="I360" s="5" t="s">
        <v>1418</v>
      </c>
      <c r="J360" s="7" t="s">
        <v>473</v>
      </c>
      <c r="K360" s="8" t="s">
        <v>1424</v>
      </c>
      <c r="L360" s="5" t="s">
        <v>474</v>
      </c>
      <c r="M360" s="4" t="s">
        <v>475</v>
      </c>
      <c r="N360" s="9">
        <v>439.6</v>
      </c>
      <c r="O360" s="4"/>
      <c r="P360" s="5"/>
      <c r="Q360" s="4" t="s">
        <v>1453</v>
      </c>
    </row>
    <row r="361" spans="5:17" ht="60">
      <c r="E361" s="4">
        <v>5632</v>
      </c>
      <c r="F361" s="5" t="s">
        <v>1417</v>
      </c>
      <c r="G361" s="6">
        <v>45559</v>
      </c>
      <c r="H361" s="4">
        <v>4479</v>
      </c>
      <c r="I361" s="5" t="s">
        <v>1418</v>
      </c>
      <c r="J361" s="7" t="s">
        <v>476</v>
      </c>
      <c r="K361" s="8" t="s">
        <v>1424</v>
      </c>
      <c r="L361" s="5" t="s">
        <v>477</v>
      </c>
      <c r="M361" s="4" t="s">
        <v>478</v>
      </c>
      <c r="N361" s="9">
        <v>188403.8</v>
      </c>
      <c r="O361" s="4"/>
      <c r="P361" s="5"/>
      <c r="Q361" s="4" t="s">
        <v>479</v>
      </c>
    </row>
    <row r="362" spans="5:17" ht="75">
      <c r="E362" s="4">
        <v>5645</v>
      </c>
      <c r="F362" s="5" t="s">
        <v>1417</v>
      </c>
      <c r="G362" s="6">
        <v>45560</v>
      </c>
      <c r="H362" s="4">
        <v>4478</v>
      </c>
      <c r="I362" s="5" t="s">
        <v>1418</v>
      </c>
      <c r="J362" s="7" t="s">
        <v>480</v>
      </c>
      <c r="K362" s="8" t="s">
        <v>1424</v>
      </c>
      <c r="L362" s="5" t="s">
        <v>1067</v>
      </c>
      <c r="M362" s="4" t="s">
        <v>481</v>
      </c>
      <c r="N362" s="9">
        <v>1310.4000000000001</v>
      </c>
      <c r="O362" s="4"/>
      <c r="P362" s="5"/>
      <c r="Q362" s="4" t="s">
        <v>482</v>
      </c>
    </row>
    <row r="363" spans="5:17" ht="60">
      <c r="E363" s="4">
        <v>5646</v>
      </c>
      <c r="F363" s="5" t="s">
        <v>1417</v>
      </c>
      <c r="G363" s="6">
        <v>45560</v>
      </c>
      <c r="H363" s="4">
        <v>4480</v>
      </c>
      <c r="I363" s="5" t="s">
        <v>1418</v>
      </c>
      <c r="J363" s="7" t="s">
        <v>483</v>
      </c>
      <c r="K363" s="8" t="s">
        <v>1424</v>
      </c>
      <c r="L363" s="5" t="s">
        <v>484</v>
      </c>
      <c r="M363" s="4" t="s">
        <v>485</v>
      </c>
      <c r="N363" s="9">
        <v>38523</v>
      </c>
      <c r="O363" s="4"/>
      <c r="P363" s="5"/>
      <c r="Q363" s="4" t="s">
        <v>486</v>
      </c>
    </row>
    <row r="364" spans="5:17" ht="60">
      <c r="E364" s="4">
        <v>5650</v>
      </c>
      <c r="F364" s="5" t="s">
        <v>1417</v>
      </c>
      <c r="G364" s="6">
        <v>45560</v>
      </c>
      <c r="H364" s="4">
        <v>4483</v>
      </c>
      <c r="I364" s="5" t="s">
        <v>1418</v>
      </c>
      <c r="J364" s="7" t="s">
        <v>487</v>
      </c>
      <c r="K364" s="8" t="s">
        <v>1424</v>
      </c>
      <c r="L364" s="5" t="s">
        <v>488</v>
      </c>
      <c r="M364" s="4" t="s">
        <v>489</v>
      </c>
      <c r="N364" s="9">
        <v>1887</v>
      </c>
      <c r="O364" s="4" t="s">
        <v>780</v>
      </c>
      <c r="P364" s="10" t="s">
        <v>490</v>
      </c>
      <c r="Q364" s="4"/>
    </row>
    <row r="365" spans="5:17" ht="90">
      <c r="E365" s="4">
        <v>5707</v>
      </c>
      <c r="F365" s="5" t="s">
        <v>1417</v>
      </c>
      <c r="G365" s="6">
        <v>45561</v>
      </c>
      <c r="H365" s="4">
        <v>4511</v>
      </c>
      <c r="I365" s="5" t="s">
        <v>1418</v>
      </c>
      <c r="J365" s="7" t="s">
        <v>491</v>
      </c>
      <c r="K365" s="8" t="s">
        <v>1424</v>
      </c>
      <c r="L365" s="5" t="s">
        <v>492</v>
      </c>
      <c r="M365" s="4" t="s">
        <v>493</v>
      </c>
      <c r="N365" s="9">
        <v>132917.46</v>
      </c>
      <c r="O365" s="4"/>
      <c r="P365" s="5"/>
      <c r="Q365" s="4" t="s">
        <v>494</v>
      </c>
    </row>
    <row r="366" spans="5:17" ht="75">
      <c r="E366" s="4">
        <v>5723</v>
      </c>
      <c r="F366" s="5" t="s">
        <v>1417</v>
      </c>
      <c r="G366" s="6">
        <v>45562</v>
      </c>
      <c r="H366" s="4">
        <v>4527</v>
      </c>
      <c r="I366" s="5" t="s">
        <v>1418</v>
      </c>
      <c r="J366" s="7" t="s">
        <v>495</v>
      </c>
      <c r="K366" s="8" t="s">
        <v>1424</v>
      </c>
      <c r="L366" s="5" t="s">
        <v>1175</v>
      </c>
      <c r="M366" s="4" t="s">
        <v>496</v>
      </c>
      <c r="N366" s="9">
        <v>30000</v>
      </c>
      <c r="O366" s="4"/>
      <c r="P366" s="5"/>
      <c r="Q366" s="4" t="s">
        <v>497</v>
      </c>
    </row>
    <row r="367" spans="5:17" ht="75">
      <c r="E367" s="4">
        <v>5744</v>
      </c>
      <c r="F367" s="5" t="s">
        <v>1417</v>
      </c>
      <c r="G367" s="6">
        <v>45562</v>
      </c>
      <c r="H367" s="4">
        <v>4541</v>
      </c>
      <c r="I367" s="5" t="s">
        <v>1418</v>
      </c>
      <c r="J367" s="7" t="s">
        <v>498</v>
      </c>
      <c r="K367" s="8" t="s">
        <v>1424</v>
      </c>
      <c r="L367" s="5" t="s">
        <v>499</v>
      </c>
      <c r="M367" s="4" t="s">
        <v>500</v>
      </c>
      <c r="N367" s="9">
        <v>39500</v>
      </c>
      <c r="O367" s="4"/>
      <c r="P367" s="10" t="s">
        <v>501</v>
      </c>
      <c r="Q367" s="4"/>
    </row>
    <row r="368" spans="5:17" ht="75">
      <c r="E368" s="4">
        <v>5755</v>
      </c>
      <c r="F368" s="5" t="s">
        <v>1417</v>
      </c>
      <c r="G368" s="6">
        <v>45566</v>
      </c>
      <c r="H368" s="4">
        <v>4573</v>
      </c>
      <c r="I368" s="5" t="s">
        <v>1418</v>
      </c>
      <c r="J368" s="7" t="s">
        <v>502</v>
      </c>
      <c r="K368" s="8" t="s">
        <v>1424</v>
      </c>
      <c r="L368" s="5" t="s">
        <v>503</v>
      </c>
      <c r="M368" s="4" t="s">
        <v>504</v>
      </c>
      <c r="N368" s="9">
        <v>35000</v>
      </c>
      <c r="O368" s="4" t="s">
        <v>1427</v>
      </c>
      <c r="P368" s="10" t="s">
        <v>505</v>
      </c>
      <c r="Q368" s="4"/>
    </row>
    <row r="369" spans="5:17" ht="60">
      <c r="E369" s="4">
        <v>5795</v>
      </c>
      <c r="F369" s="5" t="s">
        <v>1417</v>
      </c>
      <c r="G369" s="6">
        <v>45567</v>
      </c>
      <c r="H369" s="4">
        <v>4586</v>
      </c>
      <c r="I369" s="5" t="s">
        <v>1418</v>
      </c>
      <c r="J369" s="7" t="s">
        <v>506</v>
      </c>
      <c r="K369" s="8" t="s">
        <v>1424</v>
      </c>
      <c r="L369" s="5" t="s">
        <v>507</v>
      </c>
      <c r="M369" s="4"/>
      <c r="N369" s="9">
        <v>37125</v>
      </c>
      <c r="O369" s="4"/>
      <c r="P369" s="5"/>
      <c r="Q369" s="4"/>
    </row>
    <row r="370" spans="5:17" ht="60">
      <c r="E370" s="4">
        <v>5796</v>
      </c>
      <c r="F370" s="5" t="s">
        <v>1417</v>
      </c>
      <c r="G370" s="6">
        <v>45567</v>
      </c>
      <c r="H370" s="4">
        <v>4587</v>
      </c>
      <c r="I370" s="5" t="s">
        <v>1418</v>
      </c>
      <c r="J370" s="7" t="s">
        <v>508</v>
      </c>
      <c r="K370" s="8" t="s">
        <v>1424</v>
      </c>
      <c r="L370" s="5" t="s">
        <v>1451</v>
      </c>
      <c r="M370" s="4" t="s">
        <v>509</v>
      </c>
      <c r="N370" s="9">
        <v>2315.56</v>
      </c>
      <c r="O370" s="4" t="s">
        <v>780</v>
      </c>
      <c r="P370" s="10" t="s">
        <v>510</v>
      </c>
      <c r="Q370" s="4"/>
    </row>
    <row r="371" spans="5:17" ht="105">
      <c r="E371" s="4">
        <v>5821</v>
      </c>
      <c r="F371" s="5" t="s">
        <v>1417</v>
      </c>
      <c r="G371" s="6">
        <v>45568</v>
      </c>
      <c r="H371" s="4">
        <v>4612</v>
      </c>
      <c r="I371" s="5" t="s">
        <v>1538</v>
      </c>
      <c r="J371" s="7" t="s">
        <v>511</v>
      </c>
      <c r="K371" s="8" t="s">
        <v>1424</v>
      </c>
      <c r="L371" s="5" t="s">
        <v>512</v>
      </c>
      <c r="M371" s="4"/>
      <c r="N371" s="9">
        <v>28272</v>
      </c>
      <c r="O371" s="4"/>
      <c r="P371" s="5"/>
      <c r="Q371" s="4" t="s">
        <v>513</v>
      </c>
    </row>
    <row r="372" spans="5:17" ht="105">
      <c r="E372" s="4">
        <v>5822</v>
      </c>
      <c r="F372" s="5" t="s">
        <v>1417</v>
      </c>
      <c r="G372" s="6">
        <v>45568</v>
      </c>
      <c r="H372" s="4">
        <v>4613</v>
      </c>
      <c r="I372" s="5" t="s">
        <v>1538</v>
      </c>
      <c r="J372" s="7" t="s">
        <v>514</v>
      </c>
      <c r="K372" s="8" t="s">
        <v>1424</v>
      </c>
      <c r="L372" s="5" t="s">
        <v>515</v>
      </c>
      <c r="M372" s="4" t="s">
        <v>516</v>
      </c>
      <c r="N372" s="9">
        <v>29939.25</v>
      </c>
      <c r="O372" s="4"/>
      <c r="P372" s="11" t="s">
        <v>517</v>
      </c>
      <c r="Q372" s="4" t="s">
        <v>518</v>
      </c>
    </row>
    <row r="373" spans="5:17" ht="90">
      <c r="E373" s="4">
        <v>5823</v>
      </c>
      <c r="F373" s="5" t="s">
        <v>1417</v>
      </c>
      <c r="G373" s="6">
        <v>45568</v>
      </c>
      <c r="H373" s="4">
        <v>4614</v>
      </c>
      <c r="I373" s="5" t="s">
        <v>1538</v>
      </c>
      <c r="J373" s="7" t="s">
        <v>519</v>
      </c>
      <c r="K373" s="8" t="s">
        <v>1424</v>
      </c>
      <c r="L373" s="5" t="s">
        <v>520</v>
      </c>
      <c r="M373" s="4" t="s">
        <v>521</v>
      </c>
      <c r="N373" s="9">
        <v>1408</v>
      </c>
      <c r="O373" s="4"/>
      <c r="P373" s="11" t="s">
        <v>522</v>
      </c>
      <c r="Q373" s="4"/>
    </row>
    <row r="374" spans="5:17" ht="90">
      <c r="E374" s="4">
        <v>5824</v>
      </c>
      <c r="F374" s="5" t="s">
        <v>1417</v>
      </c>
      <c r="G374" s="6">
        <v>45568</v>
      </c>
      <c r="H374" s="15">
        <v>4615</v>
      </c>
      <c r="I374" s="5" t="s">
        <v>1538</v>
      </c>
      <c r="J374" s="7" t="s">
        <v>523</v>
      </c>
      <c r="K374" s="8" t="s">
        <v>1424</v>
      </c>
      <c r="L374" s="5" t="s">
        <v>524</v>
      </c>
      <c r="M374" s="4" t="s">
        <v>525</v>
      </c>
      <c r="N374" s="9">
        <v>3050</v>
      </c>
      <c r="O374" s="4"/>
      <c r="P374" s="10" t="s">
        <v>526</v>
      </c>
      <c r="Q374" s="4"/>
    </row>
    <row r="375" spans="5:17" ht="60">
      <c r="E375" s="4">
        <v>5825</v>
      </c>
      <c r="F375" s="5" t="s">
        <v>1417</v>
      </c>
      <c r="G375" s="6">
        <v>45568</v>
      </c>
      <c r="H375" s="4">
        <v>4616</v>
      </c>
      <c r="I375" s="5" t="s">
        <v>1418</v>
      </c>
      <c r="J375" s="7" t="s">
        <v>527</v>
      </c>
      <c r="K375" s="8" t="s">
        <v>1424</v>
      </c>
      <c r="L375" s="5" t="s">
        <v>484</v>
      </c>
      <c r="M375" s="4" t="s">
        <v>528</v>
      </c>
      <c r="N375" s="9">
        <v>3004.5</v>
      </c>
      <c r="O375" s="4"/>
      <c r="P375" s="5"/>
      <c r="Q375" s="4"/>
    </row>
    <row r="376" spans="5:17" ht="105">
      <c r="E376" s="4">
        <v>5832</v>
      </c>
      <c r="F376" s="5" t="s">
        <v>1417</v>
      </c>
      <c r="G376" s="6">
        <v>45568</v>
      </c>
      <c r="H376" s="4">
        <v>4617</v>
      </c>
      <c r="I376" s="5" t="s">
        <v>1418</v>
      </c>
      <c r="J376" s="7" t="s">
        <v>529</v>
      </c>
      <c r="K376" s="8" t="s">
        <v>1424</v>
      </c>
      <c r="L376" s="5" t="s">
        <v>932</v>
      </c>
      <c r="M376" s="4" t="s">
        <v>530</v>
      </c>
      <c r="N376" s="9">
        <v>7410</v>
      </c>
      <c r="O376" s="4"/>
      <c r="P376" s="10" t="s">
        <v>531</v>
      </c>
      <c r="Q376" s="4"/>
    </row>
    <row r="377" spans="5:17" ht="135">
      <c r="E377" s="4">
        <v>5833</v>
      </c>
      <c r="F377" s="5" t="s">
        <v>1417</v>
      </c>
      <c r="G377" s="6">
        <v>45568</v>
      </c>
      <c r="H377" s="4">
        <v>4618</v>
      </c>
      <c r="I377" s="5" t="s">
        <v>1418</v>
      </c>
      <c r="J377" s="7" t="s">
        <v>532</v>
      </c>
      <c r="K377" s="8" t="s">
        <v>1424</v>
      </c>
      <c r="L377" s="5" t="s">
        <v>533</v>
      </c>
      <c r="M377" s="4" t="s">
        <v>534</v>
      </c>
      <c r="N377" s="9">
        <v>44500</v>
      </c>
      <c r="O377" s="4"/>
      <c r="P377" s="5"/>
      <c r="Q377" s="4"/>
    </row>
    <row r="378" spans="5:17" ht="90">
      <c r="E378" s="4">
        <v>5880</v>
      </c>
      <c r="F378" s="5" t="s">
        <v>1417</v>
      </c>
      <c r="G378" s="6">
        <v>45569</v>
      </c>
      <c r="H378" s="4">
        <v>4655</v>
      </c>
      <c r="I378" s="5" t="s">
        <v>535</v>
      </c>
      <c r="J378" s="7" t="s">
        <v>536</v>
      </c>
      <c r="K378" s="8" t="s">
        <v>1424</v>
      </c>
      <c r="L378" s="5" t="s">
        <v>537</v>
      </c>
      <c r="M378" s="4" t="s">
        <v>538</v>
      </c>
      <c r="N378" s="9">
        <v>3032.8</v>
      </c>
      <c r="O378" s="4" t="s">
        <v>780</v>
      </c>
      <c r="P378" s="10" t="s">
        <v>539</v>
      </c>
      <c r="Q378" s="4"/>
    </row>
    <row r="379" spans="5:17" ht="90">
      <c r="E379" s="4">
        <v>5881</v>
      </c>
      <c r="F379" s="5" t="s">
        <v>1417</v>
      </c>
      <c r="G379" s="6">
        <v>45569</v>
      </c>
      <c r="H379" s="4">
        <v>4657</v>
      </c>
      <c r="I379" s="5" t="s">
        <v>535</v>
      </c>
      <c r="J379" s="7" t="s">
        <v>540</v>
      </c>
      <c r="K379" s="8" t="s">
        <v>1424</v>
      </c>
      <c r="L379" s="5" t="s">
        <v>541</v>
      </c>
      <c r="M379" s="4" t="s">
        <v>542</v>
      </c>
      <c r="N379" s="9">
        <v>1080</v>
      </c>
      <c r="O379" s="4" t="s">
        <v>780</v>
      </c>
      <c r="P379" s="10" t="s">
        <v>543</v>
      </c>
      <c r="Q379" s="4"/>
    </row>
    <row r="380" spans="5:17" ht="90">
      <c r="E380" s="4">
        <v>5883</v>
      </c>
      <c r="F380" s="5" t="s">
        <v>1417</v>
      </c>
      <c r="G380" s="6">
        <v>45569</v>
      </c>
      <c r="H380" s="4">
        <v>4658</v>
      </c>
      <c r="I380" s="5" t="s">
        <v>535</v>
      </c>
      <c r="J380" s="7" t="s">
        <v>544</v>
      </c>
      <c r="K380" s="8" t="s">
        <v>1424</v>
      </c>
      <c r="L380" s="5" t="s">
        <v>541</v>
      </c>
      <c r="M380" s="4" t="s">
        <v>545</v>
      </c>
      <c r="N380" s="9">
        <v>1480</v>
      </c>
      <c r="O380" s="4" t="s">
        <v>780</v>
      </c>
      <c r="P380" s="10" t="s">
        <v>546</v>
      </c>
      <c r="Q380" s="4"/>
    </row>
    <row r="381" spans="5:17" ht="75">
      <c r="E381" s="4">
        <v>5913</v>
      </c>
      <c r="F381" s="5" t="s">
        <v>1417</v>
      </c>
      <c r="G381" s="6">
        <v>45569</v>
      </c>
      <c r="H381" s="4">
        <v>4660</v>
      </c>
      <c r="I381" s="5" t="s">
        <v>1418</v>
      </c>
      <c r="J381" s="7" t="s">
        <v>547</v>
      </c>
      <c r="K381" s="8" t="s">
        <v>1342</v>
      </c>
      <c r="L381" s="5"/>
      <c r="M381" s="4"/>
      <c r="N381" s="9">
        <v>67.61</v>
      </c>
      <c r="O381" s="4"/>
      <c r="P381" s="5"/>
      <c r="Q381" s="4"/>
    </row>
    <row r="382" spans="5:17" ht="90">
      <c r="E382" s="4">
        <v>5914</v>
      </c>
      <c r="F382" s="5" t="s">
        <v>1417</v>
      </c>
      <c r="G382" s="6">
        <v>45569</v>
      </c>
      <c r="H382" s="4">
        <v>4661</v>
      </c>
      <c r="I382" s="5" t="s">
        <v>1418</v>
      </c>
      <c r="J382" s="7" t="s">
        <v>548</v>
      </c>
      <c r="K382" s="8"/>
      <c r="L382" s="5"/>
      <c r="M382" s="4"/>
      <c r="N382" s="9"/>
      <c r="O382" s="4"/>
      <c r="P382" s="5"/>
      <c r="Q382" s="4" t="s">
        <v>1453</v>
      </c>
    </row>
    <row r="383" spans="5:17" ht="45">
      <c r="E383" s="4">
        <v>5915</v>
      </c>
      <c r="F383" s="5" t="s">
        <v>1417</v>
      </c>
      <c r="G383" s="6">
        <v>45569</v>
      </c>
      <c r="H383" s="4">
        <v>4662</v>
      </c>
      <c r="I383" s="5" t="s">
        <v>1418</v>
      </c>
      <c r="J383" s="7" t="s">
        <v>549</v>
      </c>
      <c r="K383" s="8" t="s">
        <v>1424</v>
      </c>
      <c r="L383" s="5" t="s">
        <v>550</v>
      </c>
      <c r="M383" s="4" t="s">
        <v>551</v>
      </c>
      <c r="N383" s="9">
        <v>4923.8999999999996</v>
      </c>
      <c r="O383" s="4"/>
      <c r="P383" s="10" t="s">
        <v>552</v>
      </c>
      <c r="Q383" s="4"/>
    </row>
    <row r="384" spans="5:17" ht="60">
      <c r="E384" s="4">
        <v>5934</v>
      </c>
      <c r="F384" s="5" t="s">
        <v>1417</v>
      </c>
      <c r="G384" s="6">
        <v>45572</v>
      </c>
      <c r="H384" s="4">
        <v>4680</v>
      </c>
      <c r="I384" s="5" t="s">
        <v>1418</v>
      </c>
      <c r="J384" s="7" t="s">
        <v>553</v>
      </c>
      <c r="K384" s="8" t="s">
        <v>554</v>
      </c>
      <c r="L384" s="5"/>
      <c r="M384" s="4"/>
      <c r="N384" s="9"/>
      <c r="O384" s="4"/>
      <c r="P384" s="5"/>
      <c r="Q384" s="4" t="s">
        <v>1507</v>
      </c>
    </row>
    <row r="385" spans="5:17" ht="45">
      <c r="E385" s="4">
        <v>5935</v>
      </c>
      <c r="F385" s="5" t="s">
        <v>1417</v>
      </c>
      <c r="G385" s="6">
        <v>45572</v>
      </c>
      <c r="H385" s="4">
        <v>4681</v>
      </c>
      <c r="I385" s="5" t="s">
        <v>1418</v>
      </c>
      <c r="J385" s="7" t="s">
        <v>555</v>
      </c>
      <c r="K385" s="8" t="s">
        <v>1424</v>
      </c>
      <c r="L385" s="5" t="s">
        <v>556</v>
      </c>
      <c r="M385" s="4" t="s">
        <v>557</v>
      </c>
      <c r="N385" s="9">
        <v>2750</v>
      </c>
      <c r="O385" s="4" t="s">
        <v>780</v>
      </c>
      <c r="P385" s="10" t="s">
        <v>558</v>
      </c>
      <c r="Q385" s="4"/>
    </row>
    <row r="386" spans="5:17" ht="45">
      <c r="E386" s="4">
        <v>5945</v>
      </c>
      <c r="F386" s="5" t="s">
        <v>1567</v>
      </c>
      <c r="G386" s="6">
        <v>45572</v>
      </c>
      <c r="H386" s="4">
        <v>1094</v>
      </c>
      <c r="I386" s="5" t="s">
        <v>1418</v>
      </c>
      <c r="J386" s="7" t="s">
        <v>445</v>
      </c>
      <c r="K386" s="8" t="s">
        <v>936</v>
      </c>
      <c r="L386" s="5"/>
      <c r="M386" s="4" t="s">
        <v>446</v>
      </c>
      <c r="N386" s="9"/>
      <c r="O386" s="4"/>
      <c r="P386" s="5"/>
      <c r="Q386" s="4" t="s">
        <v>1449</v>
      </c>
    </row>
    <row r="387" spans="5:17" ht="105">
      <c r="E387" s="4">
        <v>5988</v>
      </c>
      <c r="F387" s="5" t="s">
        <v>1417</v>
      </c>
      <c r="G387" s="6">
        <v>45573</v>
      </c>
      <c r="H387" s="4">
        <v>4708</v>
      </c>
      <c r="I387" s="5" t="s">
        <v>1418</v>
      </c>
      <c r="J387" s="7" t="s">
        <v>559</v>
      </c>
      <c r="K387" s="8" t="s">
        <v>1424</v>
      </c>
      <c r="L387" s="5" t="s">
        <v>560</v>
      </c>
      <c r="M387" s="4" t="s">
        <v>561</v>
      </c>
      <c r="N387" s="9">
        <v>25987.52</v>
      </c>
      <c r="O387" s="4" t="s">
        <v>1427</v>
      </c>
      <c r="P387" s="10" t="s">
        <v>562</v>
      </c>
      <c r="Q387" s="4" t="s">
        <v>563</v>
      </c>
    </row>
    <row r="388" spans="5:17" ht="77.25" customHeight="1">
      <c r="E388" s="4">
        <v>5998</v>
      </c>
      <c r="F388" s="5" t="s">
        <v>1417</v>
      </c>
      <c r="G388" s="6">
        <v>45574</v>
      </c>
      <c r="H388" s="4">
        <v>4718</v>
      </c>
      <c r="I388" s="5" t="s">
        <v>1418</v>
      </c>
      <c r="J388" s="19" t="s">
        <v>564</v>
      </c>
      <c r="K388" s="8" t="s">
        <v>1424</v>
      </c>
      <c r="L388" s="5" t="s">
        <v>565</v>
      </c>
      <c r="M388" s="4">
        <v>7543166181</v>
      </c>
      <c r="N388" s="9">
        <v>19800</v>
      </c>
      <c r="O388" s="4"/>
      <c r="P388" s="10"/>
      <c r="Q388" s="4" t="s">
        <v>566</v>
      </c>
    </row>
    <row r="389" spans="5:17" ht="90">
      <c r="E389" s="4">
        <v>5999</v>
      </c>
      <c r="F389" s="5" t="s">
        <v>1417</v>
      </c>
      <c r="G389" s="6">
        <v>45574</v>
      </c>
      <c r="H389" s="4">
        <v>4719</v>
      </c>
      <c r="I389" s="5" t="s">
        <v>535</v>
      </c>
      <c r="J389" s="7" t="s">
        <v>567</v>
      </c>
      <c r="K389" s="8" t="s">
        <v>1424</v>
      </c>
      <c r="L389" s="5" t="s">
        <v>729</v>
      </c>
      <c r="M389" s="4" t="s">
        <v>568</v>
      </c>
      <c r="N389" s="9">
        <v>2418.0300000000002</v>
      </c>
      <c r="O389" s="4" t="s">
        <v>780</v>
      </c>
      <c r="P389" s="10" t="s">
        <v>569</v>
      </c>
      <c r="Q389" s="4"/>
    </row>
    <row r="390" spans="5:17" ht="90">
      <c r="E390" s="4">
        <v>6053</v>
      </c>
      <c r="F390" s="5" t="s">
        <v>1417</v>
      </c>
      <c r="G390" s="6">
        <v>45579</v>
      </c>
      <c r="H390" s="4">
        <v>4772</v>
      </c>
      <c r="I390" s="5" t="s">
        <v>1538</v>
      </c>
      <c r="J390" s="7" t="s">
        <v>570</v>
      </c>
      <c r="K390" s="8" t="s">
        <v>1424</v>
      </c>
      <c r="L390" s="5" t="s">
        <v>571</v>
      </c>
      <c r="M390" s="4" t="s">
        <v>572</v>
      </c>
      <c r="N390" s="9">
        <v>620</v>
      </c>
      <c r="O390" s="4" t="s">
        <v>1427</v>
      </c>
      <c r="P390" s="10" t="s">
        <v>573</v>
      </c>
      <c r="Q390" s="4"/>
    </row>
    <row r="391" spans="5:17" ht="90">
      <c r="E391" s="4">
        <v>6056</v>
      </c>
      <c r="F391" s="5" t="s">
        <v>1417</v>
      </c>
      <c r="G391" s="6">
        <v>45580</v>
      </c>
      <c r="H391" s="4">
        <v>4773</v>
      </c>
      <c r="I391" s="5" t="s">
        <v>1418</v>
      </c>
      <c r="J391" s="7" t="s">
        <v>574</v>
      </c>
      <c r="K391" s="8" t="s">
        <v>1424</v>
      </c>
      <c r="L391" s="5" t="s">
        <v>575</v>
      </c>
      <c r="M391" s="4" t="s">
        <v>576</v>
      </c>
      <c r="N391" s="9">
        <v>3600</v>
      </c>
      <c r="O391" s="4"/>
      <c r="P391" s="5"/>
      <c r="Q391" s="4" t="s">
        <v>1453</v>
      </c>
    </row>
    <row r="392" spans="5:17" ht="150">
      <c r="E392" s="4">
        <v>6136</v>
      </c>
      <c r="F392" s="5" t="s">
        <v>1417</v>
      </c>
      <c r="G392" s="6">
        <v>45581</v>
      </c>
      <c r="H392" s="4">
        <v>4818</v>
      </c>
      <c r="I392" s="5" t="s">
        <v>1418</v>
      </c>
      <c r="J392" s="7" t="s">
        <v>577</v>
      </c>
      <c r="K392" s="8" t="s">
        <v>578</v>
      </c>
      <c r="L392" s="5"/>
      <c r="M392" s="4"/>
      <c r="N392" s="9"/>
      <c r="O392" s="4" t="s">
        <v>1444</v>
      </c>
      <c r="P392" s="5"/>
      <c r="Q392" s="4"/>
    </row>
    <row r="393" spans="5:17" ht="106.5" customHeight="1">
      <c r="E393" s="4">
        <v>6138</v>
      </c>
      <c r="F393" s="5" t="s">
        <v>1417</v>
      </c>
      <c r="G393" s="6">
        <v>45581</v>
      </c>
      <c r="H393" s="4">
        <v>4819</v>
      </c>
      <c r="I393" s="5" t="s">
        <v>1418</v>
      </c>
      <c r="J393" s="7" t="s">
        <v>579</v>
      </c>
      <c r="K393" s="8" t="s">
        <v>580</v>
      </c>
      <c r="L393" s="5"/>
      <c r="M393" s="4"/>
      <c r="N393" s="9"/>
      <c r="O393" s="4" t="s">
        <v>581</v>
      </c>
      <c r="P393" s="5"/>
      <c r="Q393" s="4"/>
    </row>
    <row r="394" spans="5:17" ht="150">
      <c r="E394" s="4">
        <v>6157</v>
      </c>
      <c r="F394" s="5" t="s">
        <v>1417</v>
      </c>
      <c r="G394" s="6">
        <v>45582</v>
      </c>
      <c r="H394" s="4">
        <v>4834</v>
      </c>
      <c r="I394" s="5" t="s">
        <v>1418</v>
      </c>
      <c r="J394" s="7" t="s">
        <v>582</v>
      </c>
      <c r="K394" s="8" t="s">
        <v>583</v>
      </c>
      <c r="L394" s="5"/>
      <c r="M394" s="4"/>
      <c r="N394" s="9"/>
      <c r="O394" s="4" t="s">
        <v>1444</v>
      </c>
      <c r="P394" s="5"/>
      <c r="Q394" s="4"/>
    </row>
    <row r="395" spans="5:17" ht="135">
      <c r="E395" s="4">
        <v>6158</v>
      </c>
      <c r="F395" s="5" t="s">
        <v>1417</v>
      </c>
      <c r="G395" s="6">
        <v>45582</v>
      </c>
      <c r="H395" s="4">
        <v>4835</v>
      </c>
      <c r="I395" s="5" t="s">
        <v>1418</v>
      </c>
      <c r="J395" s="7" t="s">
        <v>584</v>
      </c>
      <c r="K395" s="8" t="s">
        <v>585</v>
      </c>
      <c r="L395" s="5"/>
      <c r="M395" s="4"/>
      <c r="N395" s="9"/>
      <c r="O395" s="4"/>
      <c r="P395" s="5"/>
      <c r="Q395" s="4"/>
    </row>
    <row r="396" spans="5:17" ht="60">
      <c r="E396" s="4">
        <v>6167</v>
      </c>
      <c r="F396" s="5" t="s">
        <v>1417</v>
      </c>
      <c r="G396" s="6">
        <v>45583</v>
      </c>
      <c r="H396" s="4">
        <v>4844</v>
      </c>
      <c r="I396" s="5" t="s">
        <v>1418</v>
      </c>
      <c r="J396" s="7" t="s">
        <v>586</v>
      </c>
      <c r="K396" s="8" t="s">
        <v>1424</v>
      </c>
      <c r="L396" s="5" t="s">
        <v>1313</v>
      </c>
      <c r="M396" s="4" t="s">
        <v>587</v>
      </c>
      <c r="N396" s="9">
        <v>4091</v>
      </c>
      <c r="O396" s="4"/>
      <c r="P396" s="10" t="s">
        <v>588</v>
      </c>
      <c r="Q396" s="4"/>
    </row>
    <row r="397" spans="5:17" ht="90">
      <c r="E397" s="4">
        <v>6168</v>
      </c>
      <c r="F397" s="5" t="s">
        <v>1417</v>
      </c>
      <c r="G397" s="6">
        <v>45583</v>
      </c>
      <c r="H397" s="4">
        <v>4845</v>
      </c>
      <c r="I397" s="5" t="s">
        <v>1538</v>
      </c>
      <c r="J397" s="7" t="s">
        <v>589</v>
      </c>
      <c r="K397" s="8" t="s">
        <v>1424</v>
      </c>
      <c r="L397" s="5" t="s">
        <v>590</v>
      </c>
      <c r="M397" s="4"/>
      <c r="N397" s="9">
        <v>16470</v>
      </c>
      <c r="O397" s="4"/>
      <c r="P397" s="5"/>
      <c r="Q397" s="4" t="s">
        <v>1453</v>
      </c>
    </row>
    <row r="398" spans="5:17" ht="75">
      <c r="E398" s="4">
        <v>6182</v>
      </c>
      <c r="F398" s="5" t="s">
        <v>1567</v>
      </c>
      <c r="G398" s="6">
        <v>45583</v>
      </c>
      <c r="H398" s="4">
        <v>1157</v>
      </c>
      <c r="I398" s="5" t="s">
        <v>1418</v>
      </c>
      <c r="J398" s="7" t="s">
        <v>250</v>
      </c>
      <c r="K398" s="8" t="s">
        <v>1424</v>
      </c>
      <c r="L398" s="5" t="s">
        <v>251</v>
      </c>
      <c r="M398" s="4" t="s">
        <v>252</v>
      </c>
      <c r="N398" s="9">
        <v>543828.44999999995</v>
      </c>
      <c r="O398" s="4"/>
      <c r="P398" s="5"/>
      <c r="Q398" s="4" t="s">
        <v>1283</v>
      </c>
    </row>
    <row r="399" spans="5:17" ht="180">
      <c r="E399" s="4">
        <v>6207</v>
      </c>
      <c r="F399" s="5" t="s">
        <v>1417</v>
      </c>
      <c r="G399" s="6">
        <v>45586</v>
      </c>
      <c r="H399" s="4">
        <v>4866</v>
      </c>
      <c r="I399" s="5" t="s">
        <v>1418</v>
      </c>
      <c r="J399" s="7" t="s">
        <v>253</v>
      </c>
      <c r="K399" s="8" t="s">
        <v>1424</v>
      </c>
      <c r="L399" s="5" t="s">
        <v>254</v>
      </c>
      <c r="M399" s="4"/>
      <c r="N399" s="9">
        <v>39131.300000000003</v>
      </c>
      <c r="O399" s="4"/>
      <c r="P399" s="5"/>
      <c r="Q399" s="4" t="s">
        <v>255</v>
      </c>
    </row>
    <row r="400" spans="5:17" ht="120">
      <c r="E400" s="4">
        <v>6208</v>
      </c>
      <c r="F400" s="5" t="s">
        <v>1417</v>
      </c>
      <c r="G400" s="6">
        <v>45586</v>
      </c>
      <c r="H400" s="4">
        <v>4867</v>
      </c>
      <c r="I400" s="5" t="s">
        <v>1418</v>
      </c>
      <c r="J400" s="7" t="s">
        <v>256</v>
      </c>
      <c r="K400" s="8" t="s">
        <v>1424</v>
      </c>
      <c r="L400" s="5" t="s">
        <v>643</v>
      </c>
      <c r="M400" s="4" t="s">
        <v>257</v>
      </c>
      <c r="N400" s="9">
        <v>140000</v>
      </c>
      <c r="O400" s="4"/>
      <c r="P400" s="5"/>
      <c r="Q400" s="4" t="s">
        <v>1453</v>
      </c>
    </row>
    <row r="401" spans="5:17" ht="90">
      <c r="E401" s="4">
        <v>6221</v>
      </c>
      <c r="F401" s="5" t="s">
        <v>1417</v>
      </c>
      <c r="G401" s="6">
        <v>45587</v>
      </c>
      <c r="H401" s="4">
        <v>4880</v>
      </c>
      <c r="I401" s="5" t="s">
        <v>1538</v>
      </c>
      <c r="J401" s="7" t="s">
        <v>258</v>
      </c>
      <c r="K401" s="8" t="s">
        <v>1424</v>
      </c>
      <c r="L401" s="5" t="s">
        <v>259</v>
      </c>
      <c r="M401" s="4" t="s">
        <v>260</v>
      </c>
      <c r="N401" s="9">
        <v>87986.44</v>
      </c>
      <c r="O401" s="4" t="s">
        <v>261</v>
      </c>
      <c r="P401" s="10" t="s">
        <v>262</v>
      </c>
      <c r="Q401" s="4"/>
    </row>
    <row r="402" spans="5:17" ht="90">
      <c r="E402" s="4">
        <v>6235</v>
      </c>
      <c r="F402" s="5" t="s">
        <v>1417</v>
      </c>
      <c r="G402" s="6">
        <v>45587</v>
      </c>
      <c r="H402" s="4">
        <v>4895</v>
      </c>
      <c r="I402" s="5" t="s">
        <v>535</v>
      </c>
      <c r="J402" s="7" t="s">
        <v>263</v>
      </c>
      <c r="K402" s="8" t="s">
        <v>1424</v>
      </c>
      <c r="L402" s="5" t="s">
        <v>264</v>
      </c>
      <c r="M402" s="4" t="s">
        <v>265</v>
      </c>
      <c r="N402" s="9">
        <v>1259</v>
      </c>
      <c r="O402" s="4" t="s">
        <v>780</v>
      </c>
      <c r="P402" s="5"/>
      <c r="Q402" s="4"/>
    </row>
    <row r="403" spans="5:17" ht="105">
      <c r="E403" s="4">
        <v>6253</v>
      </c>
      <c r="F403" s="5" t="s">
        <v>1417</v>
      </c>
      <c r="G403" s="6">
        <v>45587</v>
      </c>
      <c r="H403" s="4">
        <v>4911</v>
      </c>
      <c r="I403" s="5" t="s">
        <v>1418</v>
      </c>
      <c r="J403" s="7" t="s">
        <v>266</v>
      </c>
      <c r="K403" s="8" t="s">
        <v>1424</v>
      </c>
      <c r="L403" s="5" t="s">
        <v>267</v>
      </c>
      <c r="M403" s="4" t="s">
        <v>268</v>
      </c>
      <c r="N403" s="9">
        <v>23712</v>
      </c>
      <c r="O403" s="4"/>
      <c r="P403" s="5"/>
      <c r="Q403" s="4"/>
    </row>
    <row r="404" spans="5:17" ht="75">
      <c r="E404" s="4">
        <v>6255</v>
      </c>
      <c r="F404" s="5" t="s">
        <v>1417</v>
      </c>
      <c r="G404" s="6">
        <v>45587</v>
      </c>
      <c r="H404" s="4">
        <v>4913</v>
      </c>
      <c r="I404" s="5" t="s">
        <v>1418</v>
      </c>
      <c r="J404" s="7" t="s">
        <v>269</v>
      </c>
      <c r="K404" s="8" t="s">
        <v>1424</v>
      </c>
      <c r="L404" s="5" t="s">
        <v>270</v>
      </c>
      <c r="M404" s="4" t="s">
        <v>271</v>
      </c>
      <c r="N404" s="9">
        <v>6270</v>
      </c>
      <c r="O404" s="4" t="s">
        <v>272</v>
      </c>
      <c r="P404" s="10" t="s">
        <v>273</v>
      </c>
      <c r="Q404" s="4"/>
    </row>
    <row r="405" spans="5:17" ht="90">
      <c r="E405" s="4">
        <v>6256</v>
      </c>
      <c r="F405" s="5" t="s">
        <v>1417</v>
      </c>
      <c r="G405" s="6">
        <v>45587</v>
      </c>
      <c r="H405" s="4">
        <v>4914</v>
      </c>
      <c r="I405" s="5" t="s">
        <v>1418</v>
      </c>
      <c r="J405" s="7" t="s">
        <v>274</v>
      </c>
      <c r="K405" s="8" t="s">
        <v>1424</v>
      </c>
      <c r="L405" s="5" t="s">
        <v>270</v>
      </c>
      <c r="M405" s="4" t="s">
        <v>275</v>
      </c>
      <c r="N405" s="9">
        <v>2256</v>
      </c>
      <c r="O405" s="4"/>
      <c r="P405" s="5"/>
      <c r="Q405" s="4" t="s">
        <v>1537</v>
      </c>
    </row>
    <row r="406" spans="5:17" ht="75">
      <c r="E406" s="4">
        <v>6260</v>
      </c>
      <c r="F406" s="5" t="s">
        <v>1417</v>
      </c>
      <c r="G406" s="6">
        <v>45588</v>
      </c>
      <c r="H406" s="4">
        <v>4918</v>
      </c>
      <c r="I406" s="5" t="s">
        <v>1418</v>
      </c>
      <c r="J406" s="7" t="s">
        <v>276</v>
      </c>
      <c r="K406" s="8" t="s">
        <v>1424</v>
      </c>
      <c r="L406" s="5" t="s">
        <v>1175</v>
      </c>
      <c r="M406" s="4" t="s">
        <v>277</v>
      </c>
      <c r="N406" s="9">
        <v>980</v>
      </c>
      <c r="O406" s="4" t="s">
        <v>780</v>
      </c>
      <c r="P406" s="10" t="s">
        <v>278</v>
      </c>
      <c r="Q406" s="4"/>
    </row>
    <row r="407" spans="5:17" ht="150">
      <c r="E407" s="4">
        <v>6263</v>
      </c>
      <c r="F407" s="5" t="s">
        <v>1417</v>
      </c>
      <c r="G407" s="6">
        <v>45588</v>
      </c>
      <c r="H407" s="4">
        <v>4921</v>
      </c>
      <c r="I407" s="5" t="s">
        <v>1538</v>
      </c>
      <c r="J407" s="7" t="s">
        <v>279</v>
      </c>
      <c r="K407" s="8" t="s">
        <v>1424</v>
      </c>
      <c r="L407" s="5" t="s">
        <v>1524</v>
      </c>
      <c r="M407" s="4" t="s">
        <v>280</v>
      </c>
      <c r="N407" s="9">
        <v>29542.6</v>
      </c>
      <c r="O407" s="10"/>
      <c r="P407" s="5" t="s">
        <v>281</v>
      </c>
      <c r="Q407" s="4" t="s">
        <v>448</v>
      </c>
    </row>
    <row r="408" spans="5:17" ht="135">
      <c r="E408" s="4">
        <v>6270</v>
      </c>
      <c r="F408" s="5" t="s">
        <v>1417</v>
      </c>
      <c r="G408" s="6">
        <v>45588</v>
      </c>
      <c r="H408" s="4">
        <v>4927</v>
      </c>
      <c r="I408" s="5" t="s">
        <v>1418</v>
      </c>
      <c r="J408" s="7" t="s">
        <v>282</v>
      </c>
      <c r="K408" s="8" t="s">
        <v>1474</v>
      </c>
      <c r="L408" s="5" t="s">
        <v>932</v>
      </c>
      <c r="M408" s="4" t="s">
        <v>933</v>
      </c>
      <c r="N408" s="9">
        <v>109064</v>
      </c>
      <c r="O408" s="4" t="s">
        <v>1519</v>
      </c>
      <c r="P408" s="5"/>
      <c r="Q408" s="4" t="s">
        <v>283</v>
      </c>
    </row>
    <row r="409" spans="5:17" ht="75">
      <c r="E409" s="4">
        <v>6271</v>
      </c>
      <c r="F409" s="5" t="s">
        <v>1417</v>
      </c>
      <c r="G409" s="6">
        <v>45588</v>
      </c>
      <c r="H409" s="4">
        <v>4927</v>
      </c>
      <c r="I409" s="5" t="s">
        <v>1418</v>
      </c>
      <c r="J409" s="7" t="s">
        <v>284</v>
      </c>
      <c r="K409" s="8" t="s">
        <v>1424</v>
      </c>
      <c r="L409" s="5" t="s">
        <v>285</v>
      </c>
      <c r="M409" s="4" t="s">
        <v>286</v>
      </c>
      <c r="N409" s="9">
        <v>32000</v>
      </c>
      <c r="O409" s="4"/>
      <c r="P409" s="5"/>
      <c r="Q409" s="4" t="s">
        <v>1453</v>
      </c>
    </row>
    <row r="410" spans="5:17" ht="90">
      <c r="E410" s="4">
        <v>6272</v>
      </c>
      <c r="F410" s="5" t="s">
        <v>1417</v>
      </c>
      <c r="G410" s="6">
        <v>45589</v>
      </c>
      <c r="H410" s="4">
        <v>4929</v>
      </c>
      <c r="I410" s="5" t="s">
        <v>1538</v>
      </c>
      <c r="J410" s="7" t="s">
        <v>287</v>
      </c>
      <c r="K410" s="8" t="s">
        <v>1424</v>
      </c>
      <c r="L410" s="5" t="s">
        <v>761</v>
      </c>
      <c r="M410" s="4"/>
      <c r="N410" s="9">
        <v>16490</v>
      </c>
      <c r="O410" s="4"/>
      <c r="P410" s="5"/>
      <c r="Q410" s="4" t="s">
        <v>1058</v>
      </c>
    </row>
    <row r="411" spans="5:17" ht="90">
      <c r="E411" s="4">
        <v>6273</v>
      </c>
      <c r="F411" s="5" t="s">
        <v>1417</v>
      </c>
      <c r="G411" s="6">
        <v>45589</v>
      </c>
      <c r="H411" s="4">
        <v>4930</v>
      </c>
      <c r="I411" s="5" t="s">
        <v>1538</v>
      </c>
      <c r="J411" s="7" t="s">
        <v>288</v>
      </c>
      <c r="K411" s="8" t="s">
        <v>1424</v>
      </c>
      <c r="L411" s="5" t="s">
        <v>1132</v>
      </c>
      <c r="M411" s="4" t="s">
        <v>289</v>
      </c>
      <c r="N411" s="9">
        <v>1080</v>
      </c>
      <c r="O411" s="4" t="s">
        <v>1427</v>
      </c>
      <c r="P411" s="10" t="s">
        <v>290</v>
      </c>
      <c r="Q411" s="4"/>
    </row>
    <row r="412" spans="5:17" ht="105">
      <c r="E412" s="4">
        <v>6277</v>
      </c>
      <c r="F412" s="5" t="s">
        <v>1417</v>
      </c>
      <c r="G412" s="6">
        <v>45589</v>
      </c>
      <c r="H412" s="4">
        <v>4934</v>
      </c>
      <c r="I412" s="5" t="s">
        <v>1418</v>
      </c>
      <c r="J412" s="7" t="s">
        <v>291</v>
      </c>
      <c r="K412" s="8" t="s">
        <v>292</v>
      </c>
      <c r="L412" s="5" t="s">
        <v>805</v>
      </c>
      <c r="M412" s="4"/>
      <c r="N412" s="9">
        <v>40000</v>
      </c>
      <c r="O412" s="4"/>
      <c r="P412" s="5"/>
      <c r="Q412" s="4" t="s">
        <v>1453</v>
      </c>
    </row>
    <row r="413" spans="5:17" ht="90">
      <c r="E413" s="4">
        <v>6279</v>
      </c>
      <c r="F413" s="5" t="s">
        <v>1417</v>
      </c>
      <c r="G413" s="6">
        <v>45589</v>
      </c>
      <c r="H413" s="4">
        <v>4935</v>
      </c>
      <c r="I413" s="5" t="s">
        <v>1538</v>
      </c>
      <c r="J413" s="7" t="s">
        <v>293</v>
      </c>
      <c r="K413" s="8" t="s">
        <v>1424</v>
      </c>
      <c r="L413" s="5" t="s">
        <v>1515</v>
      </c>
      <c r="M413" s="4" t="s">
        <v>294</v>
      </c>
      <c r="N413" s="9">
        <v>7452.2</v>
      </c>
      <c r="O413" s="4"/>
      <c r="P413" s="10" t="s">
        <v>295</v>
      </c>
      <c r="Q413" s="4" t="s">
        <v>448</v>
      </c>
    </row>
    <row r="414" spans="5:17" ht="72.75" customHeight="1">
      <c r="E414" s="4">
        <v>6289</v>
      </c>
      <c r="F414" s="5" t="s">
        <v>1417</v>
      </c>
      <c r="G414" s="6">
        <v>45590</v>
      </c>
      <c r="H414" s="4">
        <v>4948</v>
      </c>
      <c r="I414" s="5" t="s">
        <v>296</v>
      </c>
      <c r="J414" s="7" t="s">
        <v>297</v>
      </c>
      <c r="K414" s="8" t="s">
        <v>1424</v>
      </c>
      <c r="L414" s="5" t="s">
        <v>298</v>
      </c>
      <c r="M414" s="4" t="s">
        <v>299</v>
      </c>
      <c r="N414" s="9">
        <v>580</v>
      </c>
      <c r="O414" s="4"/>
      <c r="P414" s="10" t="s">
        <v>300</v>
      </c>
      <c r="Q414" s="4"/>
    </row>
    <row r="415" spans="5:17" ht="165">
      <c r="E415" s="4">
        <v>6306</v>
      </c>
      <c r="F415" s="5" t="s">
        <v>1567</v>
      </c>
      <c r="G415" s="6">
        <v>45590</v>
      </c>
      <c r="H415" s="4">
        <v>1181</v>
      </c>
      <c r="I415" s="5" t="s">
        <v>1418</v>
      </c>
      <c r="J415" s="7" t="s">
        <v>301</v>
      </c>
      <c r="K415" s="8" t="s">
        <v>1424</v>
      </c>
      <c r="L415" s="5" t="s">
        <v>1175</v>
      </c>
      <c r="M415" s="4" t="s">
        <v>302</v>
      </c>
      <c r="N415" s="9">
        <v>449100</v>
      </c>
      <c r="O415" s="4"/>
      <c r="P415" s="5"/>
      <c r="Q415" s="4" t="s">
        <v>1044</v>
      </c>
    </row>
    <row r="416" spans="5:17" ht="120">
      <c r="E416" s="4">
        <v>6321</v>
      </c>
      <c r="F416" s="5" t="s">
        <v>1417</v>
      </c>
      <c r="G416" s="6">
        <v>45590</v>
      </c>
      <c r="H416" s="4">
        <v>4960</v>
      </c>
      <c r="I416" s="5" t="s">
        <v>1538</v>
      </c>
      <c r="J416" s="7" t="s">
        <v>303</v>
      </c>
      <c r="K416" s="8" t="s">
        <v>1424</v>
      </c>
      <c r="L416" s="5" t="s">
        <v>304</v>
      </c>
      <c r="M416" s="4" t="s">
        <v>305</v>
      </c>
      <c r="N416" s="9">
        <v>8336.7999999999993</v>
      </c>
      <c r="O416" s="4"/>
      <c r="P416" s="5" t="s">
        <v>306</v>
      </c>
      <c r="Q416" s="4" t="s">
        <v>448</v>
      </c>
    </row>
    <row r="417" spans="5:17" ht="105">
      <c r="E417" s="4">
        <v>6325</v>
      </c>
      <c r="F417" s="5" t="s">
        <v>1417</v>
      </c>
      <c r="G417" s="6">
        <v>45590</v>
      </c>
      <c r="H417" s="4">
        <v>4963</v>
      </c>
      <c r="I417" s="5" t="s">
        <v>1538</v>
      </c>
      <c r="J417" s="7" t="s">
        <v>307</v>
      </c>
      <c r="K417" s="8" t="s">
        <v>1424</v>
      </c>
      <c r="L417" s="5" t="s">
        <v>1524</v>
      </c>
      <c r="M417" s="4" t="s">
        <v>308</v>
      </c>
      <c r="N417" s="9">
        <v>11525.1</v>
      </c>
      <c r="O417" s="4"/>
      <c r="P417" s="11" t="s">
        <v>309</v>
      </c>
      <c r="Q417" s="4"/>
    </row>
    <row r="418" spans="5:17" ht="120">
      <c r="E418" s="4">
        <v>6349</v>
      </c>
      <c r="F418" s="5" t="s">
        <v>1567</v>
      </c>
      <c r="G418" s="6">
        <v>45590</v>
      </c>
      <c r="H418" s="4">
        <v>1196</v>
      </c>
      <c r="I418" s="5" t="s">
        <v>1418</v>
      </c>
      <c r="J418" s="7" t="s">
        <v>310</v>
      </c>
      <c r="K418" s="8" t="s">
        <v>1424</v>
      </c>
      <c r="L418" s="5" t="s">
        <v>311</v>
      </c>
      <c r="M418" s="4" t="s">
        <v>937</v>
      </c>
      <c r="N418" s="9">
        <v>5685174.1100000003</v>
      </c>
      <c r="O418" s="4" t="s">
        <v>312</v>
      </c>
      <c r="P418" s="5"/>
      <c r="Q418" s="4" t="s">
        <v>1440</v>
      </c>
    </row>
    <row r="419" spans="5:17" ht="90">
      <c r="E419" s="4">
        <v>6371</v>
      </c>
      <c r="F419" s="5" t="s">
        <v>1417</v>
      </c>
      <c r="G419" s="6">
        <v>45590</v>
      </c>
      <c r="H419" s="4">
        <v>4989</v>
      </c>
      <c r="I419" s="5" t="s">
        <v>1538</v>
      </c>
      <c r="J419" s="7" t="s">
        <v>313</v>
      </c>
      <c r="K419" s="8" t="s">
        <v>1424</v>
      </c>
      <c r="L419" s="5" t="s">
        <v>1524</v>
      </c>
      <c r="M419" s="4" t="s">
        <v>314</v>
      </c>
      <c r="N419" s="9">
        <v>10563.99</v>
      </c>
      <c r="O419" s="4" t="s">
        <v>780</v>
      </c>
      <c r="P419" s="11" t="s">
        <v>315</v>
      </c>
      <c r="Q419" s="4"/>
    </row>
    <row r="420" spans="5:17" ht="90">
      <c r="E420" s="4">
        <v>6391</v>
      </c>
      <c r="F420" s="5" t="s">
        <v>1417</v>
      </c>
      <c r="G420" s="6">
        <v>45593</v>
      </c>
      <c r="H420" s="4">
        <v>5008</v>
      </c>
      <c r="I420" s="5" t="s">
        <v>1538</v>
      </c>
      <c r="J420" s="7" t="s">
        <v>316</v>
      </c>
      <c r="K420" s="8" t="s">
        <v>1424</v>
      </c>
      <c r="L420" s="5" t="s">
        <v>317</v>
      </c>
      <c r="M420" s="4" t="s">
        <v>318</v>
      </c>
      <c r="N420" s="9">
        <v>2519.6</v>
      </c>
      <c r="O420" s="4"/>
      <c r="P420" s="5"/>
      <c r="Q420" s="4" t="s">
        <v>1453</v>
      </c>
    </row>
    <row r="421" spans="5:17" ht="90">
      <c r="E421" s="4">
        <v>6398</v>
      </c>
      <c r="F421" s="5" t="s">
        <v>1417</v>
      </c>
      <c r="G421" s="6">
        <v>45593</v>
      </c>
      <c r="H421" s="4">
        <v>5013</v>
      </c>
      <c r="I421" s="5" t="s">
        <v>1418</v>
      </c>
      <c r="J421" s="7" t="s">
        <v>319</v>
      </c>
      <c r="K421" s="8" t="s">
        <v>320</v>
      </c>
      <c r="L421" s="5"/>
      <c r="M421" s="4" t="s">
        <v>321</v>
      </c>
      <c r="N421" s="9">
        <v>720000</v>
      </c>
      <c r="O421" s="4"/>
      <c r="P421" s="5"/>
      <c r="Q421" s="4" t="s">
        <v>322</v>
      </c>
    </row>
    <row r="422" spans="5:17" ht="90">
      <c r="E422" s="4">
        <v>6399</v>
      </c>
      <c r="F422" s="5" t="s">
        <v>1417</v>
      </c>
      <c r="G422" s="6">
        <v>45593</v>
      </c>
      <c r="H422" s="4">
        <v>5014</v>
      </c>
      <c r="I422" s="5" t="s">
        <v>1418</v>
      </c>
      <c r="J422" s="7" t="s">
        <v>323</v>
      </c>
      <c r="K422" s="8" t="s">
        <v>1424</v>
      </c>
      <c r="L422" s="8" t="s">
        <v>422</v>
      </c>
      <c r="M422" s="4" t="s">
        <v>324</v>
      </c>
      <c r="N422" s="9">
        <v>18360</v>
      </c>
      <c r="O422" s="4"/>
      <c r="P422" s="5"/>
      <c r="Q422" s="4" t="s">
        <v>1453</v>
      </c>
    </row>
    <row r="423" spans="5:17" ht="72" customHeight="1">
      <c r="E423" s="4">
        <v>6408</v>
      </c>
      <c r="F423" s="5" t="s">
        <v>1417</v>
      </c>
      <c r="G423" s="6">
        <v>45594</v>
      </c>
      <c r="H423" s="4">
        <v>5023</v>
      </c>
      <c r="I423" s="5" t="s">
        <v>325</v>
      </c>
      <c r="J423" s="7" t="s">
        <v>326</v>
      </c>
      <c r="K423" s="8" t="s">
        <v>1424</v>
      </c>
      <c r="L423" s="8" t="s">
        <v>773</v>
      </c>
      <c r="M423" s="4" t="s">
        <v>327</v>
      </c>
      <c r="N423" s="9">
        <v>1850</v>
      </c>
      <c r="O423" s="4"/>
      <c r="P423" s="10" t="s">
        <v>328</v>
      </c>
      <c r="Q423" s="4"/>
    </row>
    <row r="424" spans="5:17" ht="75">
      <c r="E424" s="4">
        <v>6428</v>
      </c>
      <c r="F424" s="5" t="s">
        <v>1417</v>
      </c>
      <c r="G424" s="6">
        <v>45594</v>
      </c>
      <c r="H424" s="4">
        <v>5030</v>
      </c>
      <c r="I424" s="5" t="s">
        <v>1418</v>
      </c>
      <c r="J424" s="7" t="s">
        <v>329</v>
      </c>
      <c r="K424" s="8" t="s">
        <v>1424</v>
      </c>
      <c r="L424" s="5" t="s">
        <v>330</v>
      </c>
      <c r="M424" s="4" t="s">
        <v>331</v>
      </c>
      <c r="N424" s="9">
        <v>1699</v>
      </c>
      <c r="O424" s="4"/>
      <c r="P424" s="10" t="s">
        <v>332</v>
      </c>
      <c r="Q424" s="4"/>
    </row>
    <row r="425" spans="5:17" ht="75">
      <c r="E425" s="4">
        <v>6475</v>
      </c>
      <c r="F425" s="5" t="s">
        <v>1417</v>
      </c>
      <c r="G425" s="6">
        <v>45594</v>
      </c>
      <c r="H425" s="4">
        <v>5059</v>
      </c>
      <c r="I425" s="5" t="s">
        <v>1418</v>
      </c>
      <c r="J425" s="7" t="s">
        <v>333</v>
      </c>
      <c r="K425" s="8" t="s">
        <v>1424</v>
      </c>
      <c r="L425" s="5" t="s">
        <v>334</v>
      </c>
      <c r="M425" s="4" t="s">
        <v>335</v>
      </c>
      <c r="N425" s="9">
        <v>49250</v>
      </c>
      <c r="O425" s="4"/>
      <c r="P425" s="5"/>
      <c r="Q425" s="4" t="s">
        <v>336</v>
      </c>
    </row>
    <row r="426" spans="5:17" ht="105">
      <c r="E426" s="4">
        <v>6479</v>
      </c>
      <c r="F426" s="5" t="s">
        <v>1417</v>
      </c>
      <c r="G426" s="6">
        <v>45594</v>
      </c>
      <c r="H426" s="4">
        <v>5063</v>
      </c>
      <c r="I426" s="5" t="s">
        <v>1418</v>
      </c>
      <c r="J426" s="7" t="s">
        <v>337</v>
      </c>
      <c r="K426" s="8" t="s">
        <v>1424</v>
      </c>
      <c r="L426" s="5" t="s">
        <v>729</v>
      </c>
      <c r="M426" s="4" t="s">
        <v>338</v>
      </c>
      <c r="N426" s="9">
        <v>7255</v>
      </c>
      <c r="O426" s="4"/>
      <c r="P426" s="11" t="s">
        <v>339</v>
      </c>
      <c r="Q426" s="4"/>
    </row>
    <row r="427" spans="5:17" ht="75">
      <c r="E427" s="4">
        <v>6508</v>
      </c>
      <c r="F427" s="5" t="s">
        <v>1417</v>
      </c>
      <c r="G427" s="6">
        <v>45600</v>
      </c>
      <c r="H427" s="4">
        <v>5087</v>
      </c>
      <c r="I427" s="5" t="s">
        <v>1418</v>
      </c>
      <c r="J427" s="7" t="s">
        <v>340</v>
      </c>
      <c r="K427" s="8" t="s">
        <v>1424</v>
      </c>
      <c r="L427" s="5" t="s">
        <v>1540</v>
      </c>
      <c r="M427" s="4" t="s">
        <v>341</v>
      </c>
      <c r="N427" s="9">
        <v>1200</v>
      </c>
      <c r="O427" s="4"/>
      <c r="P427" s="10" t="s">
        <v>342</v>
      </c>
      <c r="Q427" s="4"/>
    </row>
    <row r="428" spans="5:17" ht="90">
      <c r="E428" s="4">
        <v>6514</v>
      </c>
      <c r="F428" s="5" t="s">
        <v>1417</v>
      </c>
      <c r="G428" s="6">
        <v>45600</v>
      </c>
      <c r="H428" s="4">
        <v>5092</v>
      </c>
      <c r="I428" s="5" t="s">
        <v>1418</v>
      </c>
      <c r="J428" s="7" t="s">
        <v>343</v>
      </c>
      <c r="K428" s="8" t="s">
        <v>1424</v>
      </c>
      <c r="L428" s="5" t="s">
        <v>344</v>
      </c>
      <c r="M428" s="4" t="s">
        <v>345</v>
      </c>
      <c r="N428" s="9">
        <v>28200</v>
      </c>
      <c r="O428" s="4"/>
      <c r="P428" s="5"/>
      <c r="Q428" s="4"/>
    </row>
    <row r="429" spans="5:17" ht="75">
      <c r="E429" s="4">
        <v>6515</v>
      </c>
      <c r="F429" s="5" t="s">
        <v>1417</v>
      </c>
      <c r="G429" s="6">
        <v>45600</v>
      </c>
      <c r="H429" s="4">
        <v>5093</v>
      </c>
      <c r="I429" s="5" t="s">
        <v>1418</v>
      </c>
      <c r="J429" s="7" t="s">
        <v>346</v>
      </c>
      <c r="K429" s="8" t="s">
        <v>1424</v>
      </c>
      <c r="L429" s="5" t="s">
        <v>347</v>
      </c>
      <c r="M429" s="4" t="s">
        <v>348</v>
      </c>
      <c r="N429" s="9">
        <v>450</v>
      </c>
      <c r="O429" s="4"/>
      <c r="P429" s="5"/>
      <c r="Q429" s="4" t="s">
        <v>1453</v>
      </c>
    </row>
    <row r="430" spans="5:17" ht="90">
      <c r="E430" s="4">
        <v>6548</v>
      </c>
      <c r="F430" s="5" t="s">
        <v>1417</v>
      </c>
      <c r="G430" s="6">
        <v>45601</v>
      </c>
      <c r="H430" s="4">
        <v>5124</v>
      </c>
      <c r="I430" s="5" t="s">
        <v>1538</v>
      </c>
      <c r="J430" s="7" t="s">
        <v>349</v>
      </c>
      <c r="K430" s="8" t="s">
        <v>1424</v>
      </c>
      <c r="L430" s="5" t="s">
        <v>422</v>
      </c>
      <c r="M430" s="4" t="s">
        <v>350</v>
      </c>
      <c r="N430" s="9">
        <v>12600</v>
      </c>
      <c r="O430" s="4"/>
      <c r="P430" s="5"/>
      <c r="Q430" s="4" t="s">
        <v>1453</v>
      </c>
    </row>
    <row r="431" spans="5:17" ht="105">
      <c r="E431" s="4">
        <v>6549</v>
      </c>
      <c r="F431" s="5" t="s">
        <v>1417</v>
      </c>
      <c r="G431" s="6">
        <v>45601</v>
      </c>
      <c r="H431" s="4">
        <v>5125</v>
      </c>
      <c r="I431" s="5" t="s">
        <v>1538</v>
      </c>
      <c r="J431" s="7" t="s">
        <v>351</v>
      </c>
      <c r="K431" s="8" t="s">
        <v>1424</v>
      </c>
      <c r="L431" s="5" t="s">
        <v>1375</v>
      </c>
      <c r="M431" s="4" t="s">
        <v>352</v>
      </c>
      <c r="N431" s="9">
        <v>6100</v>
      </c>
      <c r="O431" s="4"/>
      <c r="P431" s="5" t="s">
        <v>353</v>
      </c>
      <c r="Q431" s="4"/>
    </row>
    <row r="432" spans="5:17" ht="90">
      <c r="E432" s="4">
        <v>6581</v>
      </c>
      <c r="F432" s="5" t="s">
        <v>1417</v>
      </c>
      <c r="G432" s="6">
        <v>45602</v>
      </c>
      <c r="H432" s="4">
        <v>5156</v>
      </c>
      <c r="I432" s="5" t="s">
        <v>1418</v>
      </c>
      <c r="J432" s="7" t="s">
        <v>354</v>
      </c>
      <c r="K432" s="8" t="s">
        <v>1424</v>
      </c>
      <c r="L432" s="5" t="s">
        <v>355</v>
      </c>
      <c r="M432" s="4" t="s">
        <v>356</v>
      </c>
      <c r="N432" s="9">
        <v>108092</v>
      </c>
      <c r="O432" s="4"/>
      <c r="P432" s="5"/>
      <c r="Q432" s="4" t="s">
        <v>1453</v>
      </c>
    </row>
    <row r="433" spans="5:17" ht="90">
      <c r="E433" s="4">
        <v>6582</v>
      </c>
      <c r="F433" s="5" t="s">
        <v>1417</v>
      </c>
      <c r="G433" s="6">
        <v>45602</v>
      </c>
      <c r="H433" s="4">
        <v>5158</v>
      </c>
      <c r="I433" s="5" t="s">
        <v>1538</v>
      </c>
      <c r="J433" s="7" t="s">
        <v>357</v>
      </c>
      <c r="K433" s="8" t="s">
        <v>1424</v>
      </c>
      <c r="L433" s="5" t="s">
        <v>729</v>
      </c>
      <c r="M433" s="4" t="s">
        <v>358</v>
      </c>
      <c r="N433" s="9">
        <v>2299.1799999999998</v>
      </c>
      <c r="O433" s="4"/>
      <c r="P433" s="10" t="s">
        <v>359</v>
      </c>
      <c r="Q433" s="4"/>
    </row>
    <row r="434" spans="5:17" ht="150">
      <c r="E434" s="4">
        <v>6583</v>
      </c>
      <c r="F434" s="5" t="s">
        <v>1417</v>
      </c>
      <c r="G434" s="6">
        <v>45602</v>
      </c>
      <c r="H434" s="4">
        <v>5157</v>
      </c>
      <c r="I434" s="5" t="s">
        <v>1418</v>
      </c>
      <c r="J434" s="7" t="s">
        <v>360</v>
      </c>
      <c r="K434" s="8" t="s">
        <v>1424</v>
      </c>
      <c r="L434" s="5" t="s">
        <v>298</v>
      </c>
      <c r="M434" s="4" t="s">
        <v>361</v>
      </c>
      <c r="N434" s="9">
        <v>4047</v>
      </c>
      <c r="O434" s="4"/>
      <c r="P434" s="10" t="s">
        <v>362</v>
      </c>
      <c r="Q434" s="4"/>
    </row>
    <row r="435" spans="5:17" ht="45">
      <c r="E435" s="4">
        <v>6703</v>
      </c>
      <c r="F435" s="5" t="s">
        <v>1417</v>
      </c>
      <c r="G435" s="6">
        <v>45607</v>
      </c>
      <c r="H435" s="4">
        <v>5247</v>
      </c>
      <c r="I435" s="5" t="s">
        <v>1418</v>
      </c>
      <c r="J435" s="7" t="s">
        <v>363</v>
      </c>
      <c r="K435" s="8" t="s">
        <v>647</v>
      </c>
      <c r="L435" s="5" t="s">
        <v>648</v>
      </c>
      <c r="M435" s="4"/>
      <c r="N435" s="9"/>
      <c r="O435" s="4"/>
      <c r="P435" s="5"/>
      <c r="Q435" s="4"/>
    </row>
    <row r="436" spans="5:17" ht="75">
      <c r="E436" s="4">
        <v>6704</v>
      </c>
      <c r="F436" s="5" t="s">
        <v>1417</v>
      </c>
      <c r="G436" s="6">
        <v>45607</v>
      </c>
      <c r="H436" s="4">
        <v>5248</v>
      </c>
      <c r="I436" s="5" t="s">
        <v>1418</v>
      </c>
      <c r="J436" s="7" t="s">
        <v>364</v>
      </c>
      <c r="K436" s="8" t="s">
        <v>1424</v>
      </c>
      <c r="L436" s="5" t="s">
        <v>643</v>
      </c>
      <c r="M436" s="4" t="s">
        <v>365</v>
      </c>
      <c r="N436" s="9">
        <v>118800</v>
      </c>
      <c r="O436" s="20"/>
      <c r="P436" s="21" t="s">
        <v>366</v>
      </c>
      <c r="Q436" s="4" t="s">
        <v>769</v>
      </c>
    </row>
    <row r="437" spans="5:17" ht="90">
      <c r="E437" s="4">
        <v>6705</v>
      </c>
      <c r="F437" s="5" t="s">
        <v>1417</v>
      </c>
      <c r="G437" s="6">
        <v>45607</v>
      </c>
      <c r="H437" s="4">
        <v>5250</v>
      </c>
      <c r="I437" s="5" t="s">
        <v>1538</v>
      </c>
      <c r="J437" s="7" t="s">
        <v>367</v>
      </c>
      <c r="K437" s="8" t="s">
        <v>1424</v>
      </c>
      <c r="L437" s="5" t="s">
        <v>1038</v>
      </c>
      <c r="M437" s="4" t="s">
        <v>368</v>
      </c>
      <c r="N437" s="9">
        <v>1260</v>
      </c>
      <c r="O437" s="4"/>
      <c r="P437" s="5"/>
      <c r="Q437" s="4"/>
    </row>
    <row r="438" spans="5:17" ht="90">
      <c r="E438" s="4">
        <v>6767</v>
      </c>
      <c r="F438" s="5" t="s">
        <v>1417</v>
      </c>
      <c r="G438" s="6">
        <v>45610</v>
      </c>
      <c r="H438" s="4">
        <v>5304</v>
      </c>
      <c r="I438" s="5" t="s">
        <v>1538</v>
      </c>
      <c r="J438" s="7" t="s">
        <v>369</v>
      </c>
      <c r="K438" s="8" t="s">
        <v>1424</v>
      </c>
      <c r="L438" s="5" t="s">
        <v>370</v>
      </c>
      <c r="M438" s="4" t="s">
        <v>371</v>
      </c>
      <c r="N438" s="9">
        <v>1479</v>
      </c>
      <c r="O438" s="4"/>
      <c r="P438" s="10" t="s">
        <v>372</v>
      </c>
      <c r="Q438" s="4"/>
    </row>
    <row r="439" spans="5:17" ht="45">
      <c r="E439" s="4">
        <v>6769</v>
      </c>
      <c r="F439" s="5" t="s">
        <v>1417</v>
      </c>
      <c r="G439" s="6">
        <v>45610</v>
      </c>
      <c r="H439" s="4">
        <v>5306</v>
      </c>
      <c r="I439" s="5" t="s">
        <v>1418</v>
      </c>
      <c r="J439" s="7" t="s">
        <v>373</v>
      </c>
      <c r="K439" s="8" t="s">
        <v>1424</v>
      </c>
      <c r="L439" s="5" t="s">
        <v>1317</v>
      </c>
      <c r="M439" s="4" t="s">
        <v>374</v>
      </c>
      <c r="N439" s="9">
        <v>4269</v>
      </c>
      <c r="O439" s="4"/>
      <c r="P439" s="5"/>
      <c r="Q439" s="4"/>
    </row>
    <row r="440" spans="5:17" ht="90">
      <c r="E440" s="4">
        <v>6776</v>
      </c>
      <c r="F440" s="5" t="s">
        <v>1567</v>
      </c>
      <c r="G440" s="6">
        <v>45608</v>
      </c>
      <c r="H440" s="4">
        <v>1277</v>
      </c>
      <c r="I440" s="5" t="s">
        <v>1418</v>
      </c>
      <c r="J440" s="7" t="s">
        <v>375</v>
      </c>
      <c r="K440" s="8" t="s">
        <v>1424</v>
      </c>
      <c r="L440" s="5" t="s">
        <v>376</v>
      </c>
      <c r="M440" s="4" t="s">
        <v>377</v>
      </c>
      <c r="N440" s="9">
        <v>936000</v>
      </c>
      <c r="O440" s="4"/>
      <c r="P440" s="5"/>
      <c r="Q440" s="4" t="s">
        <v>1340</v>
      </c>
    </row>
    <row r="441" spans="5:17" ht="120">
      <c r="E441" s="4">
        <v>6846</v>
      </c>
      <c r="F441" s="5" t="s">
        <v>1417</v>
      </c>
      <c r="G441" s="6">
        <v>45614</v>
      </c>
      <c r="H441" s="4">
        <v>5333</v>
      </c>
      <c r="I441" s="5" t="s">
        <v>1418</v>
      </c>
      <c r="J441" s="7" t="s">
        <v>378</v>
      </c>
      <c r="K441" s="8" t="s">
        <v>1424</v>
      </c>
      <c r="L441" s="5" t="s">
        <v>379</v>
      </c>
      <c r="M441" s="4" t="s">
        <v>380</v>
      </c>
      <c r="N441" s="9">
        <v>22720</v>
      </c>
      <c r="O441" s="4"/>
      <c r="P441" s="5"/>
      <c r="Q441" s="4"/>
    </row>
    <row r="442" spans="5:17" ht="45">
      <c r="E442" s="4">
        <v>6847</v>
      </c>
      <c r="F442" s="5" t="s">
        <v>1417</v>
      </c>
      <c r="G442" s="6">
        <v>45614</v>
      </c>
      <c r="H442" s="4">
        <v>5334</v>
      </c>
      <c r="I442" s="5" t="s">
        <v>1418</v>
      </c>
      <c r="J442" s="7" t="s">
        <v>381</v>
      </c>
      <c r="K442" s="8" t="s">
        <v>1424</v>
      </c>
      <c r="L442" s="5" t="s">
        <v>382</v>
      </c>
      <c r="M442" s="4"/>
      <c r="N442" s="9">
        <v>2049.6</v>
      </c>
      <c r="O442" s="4" t="s">
        <v>383</v>
      </c>
      <c r="P442" s="10" t="s">
        <v>384</v>
      </c>
      <c r="Q442" s="4"/>
    </row>
    <row r="443" spans="5:17" ht="105">
      <c r="E443" s="4">
        <v>6849</v>
      </c>
      <c r="F443" s="5" t="s">
        <v>1417</v>
      </c>
      <c r="G443" s="6">
        <v>45614</v>
      </c>
      <c r="H443" s="4">
        <v>5336</v>
      </c>
      <c r="I443" s="5" t="s">
        <v>1418</v>
      </c>
      <c r="J443" s="7" t="s">
        <v>385</v>
      </c>
      <c r="K443" s="8" t="s">
        <v>1424</v>
      </c>
      <c r="L443" s="5" t="s">
        <v>1067</v>
      </c>
      <c r="M443" s="4" t="s">
        <v>470</v>
      </c>
      <c r="N443" s="9">
        <v>8129.48</v>
      </c>
      <c r="O443" s="4"/>
      <c r="P443" s="10" t="s">
        <v>386</v>
      </c>
      <c r="Q443" s="4"/>
    </row>
    <row r="444" spans="5:17" ht="45">
      <c r="E444" s="4">
        <v>6884</v>
      </c>
      <c r="F444" s="5" t="s">
        <v>1417</v>
      </c>
      <c r="G444" s="6">
        <v>45615</v>
      </c>
      <c r="H444" s="4">
        <v>5371</v>
      </c>
      <c r="I444" s="5" t="s">
        <v>1418</v>
      </c>
      <c r="J444" s="7" t="s">
        <v>387</v>
      </c>
      <c r="K444" s="8" t="s">
        <v>1424</v>
      </c>
      <c r="L444" s="5" t="s">
        <v>388</v>
      </c>
      <c r="M444" s="4"/>
      <c r="N444" s="9">
        <v>138280</v>
      </c>
      <c r="O444" s="4"/>
      <c r="P444" s="5"/>
      <c r="Q444" s="4" t="s">
        <v>389</v>
      </c>
    </row>
    <row r="445" spans="5:17" ht="90">
      <c r="E445" s="4">
        <v>6887</v>
      </c>
      <c r="F445" s="5" t="s">
        <v>1567</v>
      </c>
      <c r="G445" s="6">
        <v>45615</v>
      </c>
      <c r="H445" s="4">
        <v>1315</v>
      </c>
      <c r="I445" s="5" t="s">
        <v>1538</v>
      </c>
      <c r="J445" s="7" t="s">
        <v>390</v>
      </c>
      <c r="K445" s="8" t="s">
        <v>1424</v>
      </c>
      <c r="L445" s="5" t="s">
        <v>370</v>
      </c>
      <c r="M445" s="4" t="s">
        <v>391</v>
      </c>
      <c r="N445" s="9">
        <v>4160</v>
      </c>
      <c r="O445" s="4" t="s">
        <v>392</v>
      </c>
      <c r="P445" s="10" t="s">
        <v>393</v>
      </c>
      <c r="Q445" s="4"/>
    </row>
    <row r="446" spans="5:17" ht="150">
      <c r="E446" s="4">
        <v>6922</v>
      </c>
      <c r="F446" s="5" t="s">
        <v>1417</v>
      </c>
      <c r="G446" s="6">
        <v>45617</v>
      </c>
      <c r="H446" s="4">
        <v>5379</v>
      </c>
      <c r="I446" s="5" t="s">
        <v>1418</v>
      </c>
      <c r="J446" s="7" t="s">
        <v>394</v>
      </c>
      <c r="K446" s="8" t="s">
        <v>1474</v>
      </c>
      <c r="L446" s="5" t="s">
        <v>395</v>
      </c>
      <c r="M446" s="4">
        <v>9393602598</v>
      </c>
      <c r="N446" s="9">
        <v>59370</v>
      </c>
      <c r="O446" s="4" t="s">
        <v>1519</v>
      </c>
      <c r="P446" s="5"/>
      <c r="Q446" s="4"/>
    </row>
    <row r="447" spans="5:17" ht="90">
      <c r="E447" s="4">
        <v>6933</v>
      </c>
      <c r="F447" s="5" t="s">
        <v>1417</v>
      </c>
      <c r="G447" s="6">
        <v>45617</v>
      </c>
      <c r="H447" s="4">
        <v>5389</v>
      </c>
      <c r="I447" s="5" t="s">
        <v>1538</v>
      </c>
      <c r="J447" s="7" t="s">
        <v>396</v>
      </c>
      <c r="K447" s="8" t="s">
        <v>1424</v>
      </c>
      <c r="L447" s="5" t="s">
        <v>1110</v>
      </c>
      <c r="M447" s="4" t="s">
        <v>397</v>
      </c>
      <c r="N447" s="9">
        <v>12000</v>
      </c>
      <c r="O447" s="4"/>
      <c r="P447" s="10" t="s">
        <v>398</v>
      </c>
      <c r="Q447" s="4"/>
    </row>
    <row r="448" spans="5:17" ht="105">
      <c r="E448" s="4">
        <v>6938</v>
      </c>
      <c r="F448" s="5" t="s">
        <v>1567</v>
      </c>
      <c r="G448" s="6">
        <v>45617</v>
      </c>
      <c r="H448" s="4">
        <v>1342</v>
      </c>
      <c r="I448" s="5" t="s">
        <v>1418</v>
      </c>
      <c r="J448" s="7" t="s">
        <v>399</v>
      </c>
      <c r="K448" s="8" t="s">
        <v>1439</v>
      </c>
      <c r="L448" s="5"/>
      <c r="M448" s="4"/>
      <c r="N448" s="9">
        <v>49300000</v>
      </c>
      <c r="O448" s="4"/>
      <c r="P448" s="5"/>
      <c r="Q448" s="4" t="s">
        <v>1489</v>
      </c>
    </row>
    <row r="449" spans="5:17" ht="75">
      <c r="E449" s="4">
        <v>6944</v>
      </c>
      <c r="F449" s="5" t="s">
        <v>1417</v>
      </c>
      <c r="G449" s="6">
        <v>45618</v>
      </c>
      <c r="H449" s="4">
        <v>5398</v>
      </c>
      <c r="I449" s="5" t="s">
        <v>1418</v>
      </c>
      <c r="J449" s="7" t="s">
        <v>400</v>
      </c>
      <c r="K449" s="8" t="s">
        <v>1424</v>
      </c>
      <c r="L449" s="5" t="s">
        <v>484</v>
      </c>
      <c r="M449" s="4"/>
      <c r="N449" s="9">
        <v>9872.5</v>
      </c>
      <c r="O449" s="4"/>
      <c r="P449" s="5"/>
      <c r="Q449" s="4" t="s">
        <v>486</v>
      </c>
    </row>
    <row r="450" spans="5:17" ht="120">
      <c r="E450" s="4">
        <v>6945</v>
      </c>
      <c r="F450" s="5" t="s">
        <v>1417</v>
      </c>
      <c r="G450" s="6">
        <v>45618</v>
      </c>
      <c r="H450" s="4">
        <v>5399</v>
      </c>
      <c r="I450" s="5" t="s">
        <v>1418</v>
      </c>
      <c r="J450" s="7" t="s">
        <v>401</v>
      </c>
      <c r="K450" s="8" t="s">
        <v>1424</v>
      </c>
      <c r="L450" s="5" t="s">
        <v>1132</v>
      </c>
      <c r="M450" s="4" t="s">
        <v>402</v>
      </c>
      <c r="N450" s="9">
        <v>24975</v>
      </c>
      <c r="O450" s="4"/>
      <c r="P450" s="5"/>
      <c r="Q450" s="4" t="s">
        <v>1453</v>
      </c>
    </row>
    <row r="451" spans="5:17" ht="135">
      <c r="E451" s="4">
        <v>6949</v>
      </c>
      <c r="F451" s="5" t="s">
        <v>1417</v>
      </c>
      <c r="G451" s="6">
        <v>45618</v>
      </c>
      <c r="H451" s="4">
        <v>5403</v>
      </c>
      <c r="I451" s="5" t="s">
        <v>1418</v>
      </c>
      <c r="J451" s="7" t="s">
        <v>403</v>
      </c>
      <c r="K451" s="8" t="s">
        <v>1474</v>
      </c>
      <c r="L451" s="5" t="s">
        <v>404</v>
      </c>
      <c r="M451" s="4" t="s">
        <v>405</v>
      </c>
      <c r="N451" s="9"/>
      <c r="O451" s="4" t="s">
        <v>1519</v>
      </c>
      <c r="P451" s="5"/>
      <c r="Q451" s="4"/>
    </row>
    <row r="452" spans="5:17" ht="90">
      <c r="E452" s="4">
        <v>6952</v>
      </c>
      <c r="F452" s="5" t="s">
        <v>1417</v>
      </c>
      <c r="G452" s="6">
        <v>45621</v>
      </c>
      <c r="H452" s="4">
        <v>5406</v>
      </c>
      <c r="I452" s="5" t="s">
        <v>1538</v>
      </c>
      <c r="J452" s="7" t="s">
        <v>98</v>
      </c>
      <c r="K452" s="8" t="s">
        <v>1424</v>
      </c>
      <c r="L452" s="5" t="s">
        <v>1498</v>
      </c>
      <c r="M452" s="4" t="s">
        <v>99</v>
      </c>
      <c r="N452" s="9">
        <v>950</v>
      </c>
      <c r="O452" s="4"/>
      <c r="P452" s="10" t="s">
        <v>100</v>
      </c>
      <c r="Q452" s="4"/>
    </row>
    <row r="453" spans="5:17" ht="90">
      <c r="E453" s="4">
        <v>6953</v>
      </c>
      <c r="F453" s="5" t="s">
        <v>1417</v>
      </c>
      <c r="G453" s="6">
        <v>45621</v>
      </c>
      <c r="H453" s="4">
        <v>5407</v>
      </c>
      <c r="I453" s="5" t="s">
        <v>1538</v>
      </c>
      <c r="J453" s="7" t="s">
        <v>101</v>
      </c>
      <c r="K453" s="8" t="s">
        <v>1424</v>
      </c>
      <c r="L453" s="5" t="s">
        <v>304</v>
      </c>
      <c r="M453" s="4" t="s">
        <v>102</v>
      </c>
      <c r="N453" s="9">
        <v>558</v>
      </c>
      <c r="O453" s="4"/>
      <c r="P453" s="10" t="s">
        <v>103</v>
      </c>
      <c r="Q453" s="4"/>
    </row>
    <row r="454" spans="5:17" ht="105">
      <c r="E454" s="4">
        <v>6954</v>
      </c>
      <c r="F454" s="5" t="s">
        <v>1417</v>
      </c>
      <c r="G454" s="6">
        <v>45621</v>
      </c>
      <c r="H454" s="4">
        <v>5408</v>
      </c>
      <c r="I454" s="5" t="s">
        <v>1538</v>
      </c>
      <c r="J454" s="7" t="s">
        <v>104</v>
      </c>
      <c r="K454" s="8" t="s">
        <v>1424</v>
      </c>
      <c r="L454" s="5" t="s">
        <v>1299</v>
      </c>
      <c r="M454" s="4" t="s">
        <v>105</v>
      </c>
      <c r="N454" s="9">
        <v>8255.56</v>
      </c>
      <c r="O454" s="4"/>
      <c r="P454" s="11" t="s">
        <v>106</v>
      </c>
      <c r="Q454" s="4" t="s">
        <v>107</v>
      </c>
    </row>
    <row r="455" spans="5:17" ht="90">
      <c r="E455" s="4">
        <v>6955</v>
      </c>
      <c r="F455" s="5" t="s">
        <v>1417</v>
      </c>
      <c r="G455" s="6">
        <v>45621</v>
      </c>
      <c r="H455" s="4">
        <v>5409</v>
      </c>
      <c r="I455" s="5" t="s">
        <v>1538</v>
      </c>
      <c r="J455" s="7" t="s">
        <v>108</v>
      </c>
      <c r="K455" s="8" t="s">
        <v>1424</v>
      </c>
      <c r="L455" s="5" t="s">
        <v>109</v>
      </c>
      <c r="M455" s="4" t="s">
        <v>110</v>
      </c>
      <c r="N455" s="9">
        <v>1550.6</v>
      </c>
      <c r="O455" s="4"/>
      <c r="P455" s="5"/>
      <c r="Q455" s="4"/>
    </row>
    <row r="456" spans="5:17" ht="45">
      <c r="E456" s="4">
        <v>6968</v>
      </c>
      <c r="F456" s="5" t="s">
        <v>1417</v>
      </c>
      <c r="G456" s="6">
        <v>45621</v>
      </c>
      <c r="H456" s="4">
        <v>5422</v>
      </c>
      <c r="I456" s="5" t="s">
        <v>1418</v>
      </c>
      <c r="J456" s="7" t="s">
        <v>111</v>
      </c>
      <c r="K456" s="8" t="s">
        <v>1424</v>
      </c>
      <c r="L456" s="5" t="s">
        <v>112</v>
      </c>
      <c r="M456" s="4" t="s">
        <v>113</v>
      </c>
      <c r="N456" s="9">
        <v>4895</v>
      </c>
      <c r="O456" s="4" t="s">
        <v>775</v>
      </c>
      <c r="P456" s="5"/>
      <c r="Q456" s="4"/>
    </row>
    <row r="457" spans="5:17" ht="90">
      <c r="E457" s="4">
        <v>6969</v>
      </c>
      <c r="F457" s="5" t="s">
        <v>1417</v>
      </c>
      <c r="G457" s="6">
        <v>45621</v>
      </c>
      <c r="H457" s="4">
        <v>5423</v>
      </c>
      <c r="I457" s="5" t="s">
        <v>1418</v>
      </c>
      <c r="J457" s="7" t="s">
        <v>114</v>
      </c>
      <c r="K457" s="8" t="s">
        <v>1424</v>
      </c>
      <c r="L457" s="5" t="s">
        <v>304</v>
      </c>
      <c r="M457" s="4" t="s">
        <v>115</v>
      </c>
      <c r="N457" s="9">
        <v>1591</v>
      </c>
      <c r="O457" s="4"/>
      <c r="P457" s="5"/>
      <c r="Q457" s="4"/>
    </row>
    <row r="458" spans="5:17" ht="150">
      <c r="E458" s="4">
        <v>7004</v>
      </c>
      <c r="F458" s="5" t="s">
        <v>1567</v>
      </c>
      <c r="G458" s="6">
        <v>45621</v>
      </c>
      <c r="H458" s="4">
        <v>1359</v>
      </c>
      <c r="I458" s="5" t="s">
        <v>1418</v>
      </c>
      <c r="J458" s="7" t="s">
        <v>116</v>
      </c>
      <c r="K458" s="8" t="s">
        <v>1424</v>
      </c>
      <c r="L458" s="5" t="s">
        <v>1041</v>
      </c>
      <c r="M458" s="4" t="s">
        <v>117</v>
      </c>
      <c r="N458" s="9">
        <v>2821828.7</v>
      </c>
      <c r="O458" s="4"/>
      <c r="P458" s="5"/>
      <c r="Q458" s="4"/>
    </row>
    <row r="459" spans="5:17" ht="90">
      <c r="E459" s="4">
        <v>7020</v>
      </c>
      <c r="F459" s="5" t="s">
        <v>1417</v>
      </c>
      <c r="G459" s="6">
        <v>45622</v>
      </c>
      <c r="H459" s="4">
        <v>5453</v>
      </c>
      <c r="I459" s="5" t="s">
        <v>1538</v>
      </c>
      <c r="J459" s="7" t="s">
        <v>118</v>
      </c>
      <c r="K459" s="8" t="s">
        <v>1424</v>
      </c>
      <c r="L459" s="5" t="s">
        <v>119</v>
      </c>
      <c r="M459" s="4" t="s">
        <v>120</v>
      </c>
      <c r="N459" s="9">
        <v>446</v>
      </c>
      <c r="O459" s="4"/>
      <c r="P459" s="5"/>
      <c r="Q459" s="4"/>
    </row>
    <row r="460" spans="5:17" ht="75">
      <c r="E460" s="4">
        <v>7021</v>
      </c>
      <c r="F460" s="5" t="s">
        <v>1417</v>
      </c>
      <c r="G460" s="6">
        <v>45622</v>
      </c>
      <c r="H460" s="4">
        <v>5454</v>
      </c>
      <c r="I460" s="5" t="s">
        <v>1418</v>
      </c>
      <c r="J460" s="7" t="s">
        <v>121</v>
      </c>
      <c r="K460" s="8" t="s">
        <v>122</v>
      </c>
      <c r="L460" s="5"/>
      <c r="M460" s="4"/>
      <c r="N460" s="9"/>
      <c r="O460" s="4"/>
      <c r="P460" s="5"/>
      <c r="Q460" s="4"/>
    </row>
    <row r="461" spans="5:17" ht="60">
      <c r="E461" s="4">
        <v>7023</v>
      </c>
      <c r="F461" s="5" t="s">
        <v>1417</v>
      </c>
      <c r="G461" s="6">
        <v>45622</v>
      </c>
      <c r="H461" s="4">
        <v>5455</v>
      </c>
      <c r="I461" s="5" t="s">
        <v>1418</v>
      </c>
      <c r="J461" s="7" t="s">
        <v>123</v>
      </c>
      <c r="K461" s="8"/>
      <c r="L461" s="5"/>
      <c r="M461" s="4"/>
      <c r="N461" s="9"/>
      <c r="O461" s="4"/>
      <c r="P461" s="5"/>
      <c r="Q461" s="4"/>
    </row>
    <row r="462" spans="5:17" ht="90">
      <c r="E462" s="4">
        <v>7044</v>
      </c>
      <c r="F462" s="5" t="s">
        <v>1417</v>
      </c>
      <c r="G462" s="6">
        <v>45623</v>
      </c>
      <c r="H462" s="4">
        <v>5469</v>
      </c>
      <c r="I462" s="5" t="s">
        <v>1418</v>
      </c>
      <c r="J462" s="7" t="s">
        <v>124</v>
      </c>
      <c r="K462" s="8" t="s">
        <v>1439</v>
      </c>
      <c r="L462" s="5"/>
      <c r="M462" s="4"/>
      <c r="N462" s="9">
        <v>139000</v>
      </c>
      <c r="O462" s="4"/>
      <c r="P462" s="5"/>
      <c r="Q462" s="4"/>
    </row>
    <row r="463" spans="5:17" ht="90">
      <c r="E463" s="4">
        <v>7052</v>
      </c>
      <c r="F463" s="5" t="s">
        <v>1417</v>
      </c>
      <c r="G463" s="6">
        <v>45624</v>
      </c>
      <c r="H463" s="4">
        <v>5476</v>
      </c>
      <c r="I463" s="5" t="s">
        <v>1538</v>
      </c>
      <c r="J463" s="7" t="s">
        <v>125</v>
      </c>
      <c r="K463" s="8" t="s">
        <v>1424</v>
      </c>
      <c r="L463" s="5" t="s">
        <v>126</v>
      </c>
      <c r="M463" s="4" t="s">
        <v>127</v>
      </c>
      <c r="N463" s="9">
        <v>60000</v>
      </c>
      <c r="O463" s="4"/>
      <c r="P463" s="5"/>
      <c r="Q463" s="4"/>
    </row>
    <row r="464" spans="5:17" ht="75">
      <c r="E464" s="4">
        <v>7053</v>
      </c>
      <c r="F464" s="5" t="s">
        <v>1417</v>
      </c>
      <c r="G464" s="6">
        <v>45624</v>
      </c>
      <c r="H464" s="4">
        <v>5477</v>
      </c>
      <c r="I464" s="5" t="s">
        <v>1418</v>
      </c>
      <c r="J464" s="7" t="s">
        <v>128</v>
      </c>
      <c r="K464" s="8" t="s">
        <v>1424</v>
      </c>
      <c r="L464" s="5" t="s">
        <v>129</v>
      </c>
      <c r="M464" s="4" t="s">
        <v>130</v>
      </c>
      <c r="N464" s="9">
        <v>4185.9399999999996</v>
      </c>
      <c r="O464" s="4"/>
      <c r="P464" s="10" t="s">
        <v>131</v>
      </c>
      <c r="Q464" s="4"/>
    </row>
    <row r="465" spans="5:17" ht="120">
      <c r="E465" s="4">
        <v>7054</v>
      </c>
      <c r="F465" s="5" t="s">
        <v>1417</v>
      </c>
      <c r="G465" s="6">
        <v>45624</v>
      </c>
      <c r="H465" s="4">
        <v>5478</v>
      </c>
      <c r="I465" s="5" t="s">
        <v>1418</v>
      </c>
      <c r="J465" s="7" t="s">
        <v>132</v>
      </c>
      <c r="K465" s="8" t="s">
        <v>1424</v>
      </c>
      <c r="L465" s="5" t="s">
        <v>896</v>
      </c>
      <c r="M465" s="4" t="s">
        <v>133</v>
      </c>
      <c r="N465" s="9">
        <v>79596.7</v>
      </c>
      <c r="O465" s="4" t="s">
        <v>134</v>
      </c>
      <c r="P465" s="10" t="s">
        <v>135</v>
      </c>
      <c r="Q465" s="4"/>
    </row>
    <row r="466" spans="5:17" ht="60">
      <c r="E466" s="4">
        <v>7055</v>
      </c>
      <c r="F466" s="5" t="s">
        <v>1417</v>
      </c>
      <c r="G466" s="6">
        <v>45624</v>
      </c>
      <c r="H466" s="4">
        <v>5479</v>
      </c>
      <c r="I466" s="5" t="s">
        <v>1418</v>
      </c>
      <c r="J466" s="7" t="s">
        <v>136</v>
      </c>
      <c r="K466" s="8" t="s">
        <v>1442</v>
      </c>
      <c r="L466" s="5" t="s">
        <v>822</v>
      </c>
      <c r="M466" s="4"/>
      <c r="N466" s="9">
        <v>97536</v>
      </c>
      <c r="O466" s="4"/>
      <c r="P466" s="5"/>
      <c r="Q466" s="4"/>
    </row>
    <row r="467" spans="5:17" ht="30">
      <c r="E467" s="4">
        <v>7056</v>
      </c>
      <c r="F467" s="5" t="s">
        <v>1417</v>
      </c>
      <c r="G467" s="6">
        <v>45624</v>
      </c>
      <c r="H467" s="4">
        <v>5480</v>
      </c>
      <c r="I467" s="5" t="s">
        <v>1418</v>
      </c>
      <c r="J467" s="7" t="s">
        <v>137</v>
      </c>
      <c r="K467" s="8"/>
      <c r="L467" s="5"/>
      <c r="M467" s="4"/>
      <c r="N467" s="9"/>
      <c r="O467" s="4"/>
      <c r="P467" s="5"/>
      <c r="Q467" s="4"/>
    </row>
    <row r="468" spans="5:17" ht="60">
      <c r="E468" s="4">
        <v>7057</v>
      </c>
      <c r="F468" s="5" t="s">
        <v>1417</v>
      </c>
      <c r="G468" s="6">
        <v>45624</v>
      </c>
      <c r="H468" s="4">
        <v>5481</v>
      </c>
      <c r="I468" s="5" t="s">
        <v>1418</v>
      </c>
      <c r="J468" s="7" t="s">
        <v>138</v>
      </c>
      <c r="K468" s="8" t="s">
        <v>1424</v>
      </c>
      <c r="L468" s="5" t="s">
        <v>139</v>
      </c>
      <c r="M468" s="4" t="s">
        <v>140</v>
      </c>
      <c r="N468" s="9">
        <v>2661.96</v>
      </c>
      <c r="O468" s="4"/>
      <c r="P468" s="5"/>
      <c r="Q468" s="4"/>
    </row>
    <row r="469" spans="5:17" ht="90">
      <c r="E469" s="4">
        <v>7058</v>
      </c>
      <c r="F469" s="5" t="s">
        <v>1417</v>
      </c>
      <c r="G469" s="6">
        <v>45624</v>
      </c>
      <c r="H469" s="4">
        <v>5482</v>
      </c>
      <c r="I469" s="5" t="s">
        <v>1418</v>
      </c>
      <c r="J469" s="7" t="s">
        <v>141</v>
      </c>
      <c r="K469" s="8" t="s">
        <v>1424</v>
      </c>
      <c r="L469" s="5" t="s">
        <v>1132</v>
      </c>
      <c r="M469" s="4" t="s">
        <v>142</v>
      </c>
      <c r="N469" s="9">
        <v>75000</v>
      </c>
      <c r="O469" s="4"/>
      <c r="P469" s="10" t="s">
        <v>143</v>
      </c>
      <c r="Q469" s="4" t="s">
        <v>144</v>
      </c>
    </row>
    <row r="470" spans="5:17" ht="45">
      <c r="E470" s="4">
        <v>7059</v>
      </c>
      <c r="F470" s="5" t="s">
        <v>1417</v>
      </c>
      <c r="G470" s="6">
        <v>45624</v>
      </c>
      <c r="H470" s="4">
        <v>5483</v>
      </c>
      <c r="I470" s="5" t="s">
        <v>1418</v>
      </c>
      <c r="J470" s="7" t="s">
        <v>145</v>
      </c>
      <c r="K470" s="8" t="s">
        <v>1424</v>
      </c>
      <c r="L470" s="5" t="s">
        <v>146</v>
      </c>
      <c r="M470" s="4" t="s">
        <v>147</v>
      </c>
      <c r="N470" s="9">
        <v>3000</v>
      </c>
      <c r="O470" s="4"/>
      <c r="P470" s="10" t="s">
        <v>148</v>
      </c>
      <c r="Q470" s="4"/>
    </row>
    <row r="471" spans="5:17" ht="60">
      <c r="E471" s="4">
        <v>7060</v>
      </c>
      <c r="F471" s="5" t="s">
        <v>1417</v>
      </c>
      <c r="G471" s="6">
        <v>45624</v>
      </c>
      <c r="H471" s="4">
        <v>5484</v>
      </c>
      <c r="I471" s="5" t="s">
        <v>1418</v>
      </c>
      <c r="J471" s="7" t="s">
        <v>149</v>
      </c>
      <c r="K471" s="8" t="s">
        <v>1485</v>
      </c>
      <c r="L471" s="5"/>
      <c r="M471" s="4" t="s">
        <v>150</v>
      </c>
      <c r="N471" s="9">
        <v>5732650</v>
      </c>
      <c r="O471" s="4"/>
      <c r="P471" s="5"/>
      <c r="Q471" s="4"/>
    </row>
    <row r="472" spans="5:17" ht="90">
      <c r="E472" s="4">
        <v>7090</v>
      </c>
      <c r="F472" s="5" t="s">
        <v>1417</v>
      </c>
      <c r="G472" s="6">
        <v>45625</v>
      </c>
      <c r="H472" s="4">
        <v>5525</v>
      </c>
      <c r="I472" s="5" t="s">
        <v>1538</v>
      </c>
      <c r="J472" s="7" t="s">
        <v>151</v>
      </c>
      <c r="K472" s="8" t="s">
        <v>1424</v>
      </c>
      <c r="L472" s="5" t="s">
        <v>152</v>
      </c>
      <c r="M472" s="4" t="s">
        <v>153</v>
      </c>
      <c r="N472" s="9">
        <v>870</v>
      </c>
      <c r="O472" s="4" t="s">
        <v>1519</v>
      </c>
      <c r="P472" s="5"/>
      <c r="Q472" s="4"/>
    </row>
    <row r="473" spans="5:17" ht="75">
      <c r="E473" s="4">
        <v>7091</v>
      </c>
      <c r="F473" s="5" t="s">
        <v>1417</v>
      </c>
      <c r="G473" s="6">
        <v>45625</v>
      </c>
      <c r="H473" s="4">
        <v>5524</v>
      </c>
      <c r="I473" s="5" t="s">
        <v>1418</v>
      </c>
      <c r="J473" s="7" t="s">
        <v>154</v>
      </c>
      <c r="K473" s="8" t="s">
        <v>1424</v>
      </c>
      <c r="L473" s="5" t="s">
        <v>1163</v>
      </c>
      <c r="M473" s="4" t="s">
        <v>155</v>
      </c>
      <c r="N473" s="9">
        <v>5400</v>
      </c>
      <c r="O473" s="4"/>
      <c r="P473" s="10" t="s">
        <v>156</v>
      </c>
      <c r="Q473" s="4"/>
    </row>
    <row r="474" spans="5:17" ht="90">
      <c r="E474" s="4">
        <v>7092</v>
      </c>
      <c r="F474" s="5" t="s">
        <v>1417</v>
      </c>
      <c r="G474" s="6">
        <v>45625</v>
      </c>
      <c r="H474" s="4">
        <v>5517</v>
      </c>
      <c r="I474" s="5" t="s">
        <v>1418</v>
      </c>
      <c r="J474" s="7" t="s">
        <v>157</v>
      </c>
      <c r="K474" s="8" t="s">
        <v>1424</v>
      </c>
      <c r="L474" s="5" t="s">
        <v>158</v>
      </c>
      <c r="M474" s="4" t="s">
        <v>159</v>
      </c>
      <c r="N474" s="9">
        <v>4721.6000000000004</v>
      </c>
      <c r="O474" s="4"/>
      <c r="P474" s="10" t="s">
        <v>160</v>
      </c>
      <c r="Q474" s="4"/>
    </row>
    <row r="475" spans="5:17" ht="45">
      <c r="E475" s="4">
        <v>7112</v>
      </c>
      <c r="F475" s="5" t="s">
        <v>1417</v>
      </c>
      <c r="G475" s="6">
        <v>45628</v>
      </c>
      <c r="H475" s="4">
        <v>5535</v>
      </c>
      <c r="I475" s="5" t="s">
        <v>1418</v>
      </c>
      <c r="J475" s="7" t="s">
        <v>161</v>
      </c>
      <c r="K475" s="8" t="s">
        <v>1424</v>
      </c>
      <c r="L475" s="5" t="s">
        <v>692</v>
      </c>
      <c r="M475" s="4" t="s">
        <v>162</v>
      </c>
      <c r="N475" s="9">
        <v>4512</v>
      </c>
      <c r="O475" s="4"/>
      <c r="P475" s="10" t="s">
        <v>163</v>
      </c>
      <c r="Q475" s="4"/>
    </row>
    <row r="476" spans="5:17" ht="75">
      <c r="E476" s="4">
        <v>7113</v>
      </c>
      <c r="F476" s="5" t="s">
        <v>1417</v>
      </c>
      <c r="G476" s="6">
        <v>45628</v>
      </c>
      <c r="H476" s="4">
        <v>5536</v>
      </c>
      <c r="I476" s="5" t="s">
        <v>1418</v>
      </c>
      <c r="J476" s="7" t="s">
        <v>164</v>
      </c>
      <c r="K476" s="8" t="s">
        <v>1424</v>
      </c>
      <c r="L476" s="5" t="s">
        <v>556</v>
      </c>
      <c r="M476" s="4" t="s">
        <v>165</v>
      </c>
      <c r="N476" s="9">
        <v>738</v>
      </c>
      <c r="O476" s="4"/>
      <c r="P476" s="5"/>
      <c r="Q476" s="4"/>
    </row>
    <row r="477" spans="5:17" ht="60">
      <c r="E477" s="4">
        <v>7114</v>
      </c>
      <c r="F477" s="5" t="s">
        <v>1417</v>
      </c>
      <c r="G477" s="6">
        <v>45628</v>
      </c>
      <c r="H477" s="4">
        <v>5537</v>
      </c>
      <c r="I477" s="5" t="s">
        <v>1418</v>
      </c>
      <c r="J477" s="7" t="s">
        <v>166</v>
      </c>
      <c r="K477" s="8" t="s">
        <v>1424</v>
      </c>
      <c r="L477" s="5" t="s">
        <v>167</v>
      </c>
      <c r="M477" s="4" t="s">
        <v>168</v>
      </c>
      <c r="N477" s="9">
        <v>1650</v>
      </c>
      <c r="O477" s="4"/>
      <c r="P477" s="5"/>
      <c r="Q477" s="4"/>
    </row>
    <row r="478" spans="5:17" ht="120">
      <c r="E478" s="4">
        <v>7116</v>
      </c>
      <c r="F478" s="5" t="s">
        <v>1417</v>
      </c>
      <c r="G478" s="6">
        <v>45628</v>
      </c>
      <c r="H478" s="4">
        <v>5539</v>
      </c>
      <c r="I478" s="5" t="s">
        <v>1418</v>
      </c>
      <c r="J478" s="7" t="s">
        <v>169</v>
      </c>
      <c r="K478" s="8" t="s">
        <v>170</v>
      </c>
      <c r="L478" s="5"/>
      <c r="M478" s="4"/>
      <c r="N478" s="9"/>
      <c r="O478" s="4"/>
      <c r="P478" s="5"/>
      <c r="Q478" s="4"/>
    </row>
    <row r="479" spans="5:17" ht="120">
      <c r="E479" s="4">
        <v>7120</v>
      </c>
      <c r="F479" s="5" t="s">
        <v>1567</v>
      </c>
      <c r="G479" s="6">
        <v>45628</v>
      </c>
      <c r="H479" s="4">
        <v>1370</v>
      </c>
      <c r="I479" s="5" t="s">
        <v>1418</v>
      </c>
      <c r="J479" s="7" t="s">
        <v>171</v>
      </c>
      <c r="K479" s="8" t="s">
        <v>1424</v>
      </c>
      <c r="L479" s="5" t="s">
        <v>172</v>
      </c>
      <c r="M479" s="4" t="s">
        <v>173</v>
      </c>
      <c r="N479" s="9">
        <v>2417220</v>
      </c>
      <c r="O479" s="4"/>
      <c r="P479" s="5"/>
      <c r="Q479" s="4"/>
    </row>
    <row r="480" spans="5:17" ht="90">
      <c r="E480" s="4">
        <v>7122</v>
      </c>
      <c r="F480" s="5" t="s">
        <v>1567</v>
      </c>
      <c r="G480" s="6">
        <v>45628</v>
      </c>
      <c r="H480" s="4">
        <v>1374</v>
      </c>
      <c r="I480" s="5" t="s">
        <v>1538</v>
      </c>
      <c r="J480" s="7" t="s">
        <v>174</v>
      </c>
      <c r="K480" s="8" t="s">
        <v>1424</v>
      </c>
      <c r="L480" s="5" t="s">
        <v>1299</v>
      </c>
      <c r="M480" s="4" t="s">
        <v>175</v>
      </c>
      <c r="N480" s="9">
        <v>4378.46</v>
      </c>
      <c r="O480" s="4" t="s">
        <v>176</v>
      </c>
      <c r="P480" s="10" t="s">
        <v>177</v>
      </c>
      <c r="Q480" s="4"/>
    </row>
    <row r="481" spans="5:17" ht="75">
      <c r="E481" s="4">
        <v>7148</v>
      </c>
      <c r="F481" s="5" t="s">
        <v>1417</v>
      </c>
      <c r="G481" s="6">
        <v>45628</v>
      </c>
      <c r="H481" s="4">
        <v>5543</v>
      </c>
      <c r="I481" s="5" t="s">
        <v>1418</v>
      </c>
      <c r="J481" s="7" t="s">
        <v>178</v>
      </c>
      <c r="K481" s="8" t="s">
        <v>1424</v>
      </c>
      <c r="L481" s="5" t="s">
        <v>565</v>
      </c>
      <c r="M481" s="4">
        <v>7543166181</v>
      </c>
      <c r="N481" s="9">
        <v>23760</v>
      </c>
      <c r="O481" s="4"/>
      <c r="P481" s="5"/>
      <c r="Q481" s="4"/>
    </row>
    <row r="482" spans="5:17" ht="165">
      <c r="E482" s="4">
        <v>7153</v>
      </c>
      <c r="F482" s="5" t="s">
        <v>1417</v>
      </c>
      <c r="G482" s="6">
        <v>45629</v>
      </c>
      <c r="H482" s="4">
        <v>5549</v>
      </c>
      <c r="I482" s="5" t="s">
        <v>1538</v>
      </c>
      <c r="J482" s="7" t="s">
        <v>179</v>
      </c>
      <c r="K482" s="8" t="s">
        <v>1424</v>
      </c>
      <c r="L482" s="5" t="s">
        <v>758</v>
      </c>
      <c r="M482" s="4" t="s">
        <v>180</v>
      </c>
      <c r="N482" s="9">
        <v>94326</v>
      </c>
      <c r="O482" s="4"/>
      <c r="P482" s="11" t="s">
        <v>181</v>
      </c>
      <c r="Q482" s="4"/>
    </row>
    <row r="483" spans="5:17" ht="60">
      <c r="E483" s="4">
        <v>7155</v>
      </c>
      <c r="F483" s="5" t="s">
        <v>1417</v>
      </c>
      <c r="G483" s="6">
        <v>45629</v>
      </c>
      <c r="H483" s="5" t="s">
        <v>182</v>
      </c>
      <c r="I483" s="5" t="s">
        <v>1418</v>
      </c>
      <c r="J483" s="7" t="s">
        <v>183</v>
      </c>
      <c r="K483" s="8"/>
      <c r="L483" s="5"/>
      <c r="M483" s="4"/>
      <c r="N483" s="9"/>
      <c r="O483" s="4"/>
      <c r="P483" s="5"/>
      <c r="Q483" s="4" t="s">
        <v>1489</v>
      </c>
    </row>
    <row r="484" spans="5:17" ht="45">
      <c r="E484" s="4">
        <v>7157</v>
      </c>
      <c r="F484" s="5" t="s">
        <v>1417</v>
      </c>
      <c r="G484" s="6">
        <v>45629</v>
      </c>
      <c r="H484" s="4">
        <v>5552</v>
      </c>
      <c r="I484" s="5" t="s">
        <v>1418</v>
      </c>
      <c r="J484" s="7" t="s">
        <v>184</v>
      </c>
      <c r="K484" s="8" t="s">
        <v>1503</v>
      </c>
      <c r="L484" s="5" t="s">
        <v>1104</v>
      </c>
      <c r="M484" s="4"/>
      <c r="N484" s="9"/>
      <c r="O484" s="4"/>
      <c r="P484" s="5"/>
      <c r="Q484" s="4"/>
    </row>
    <row r="485" spans="5:17" ht="60">
      <c r="E485" s="4">
        <v>7158</v>
      </c>
      <c r="F485" s="5" t="s">
        <v>1417</v>
      </c>
      <c r="G485" s="6">
        <v>45629</v>
      </c>
      <c r="H485" s="4">
        <v>5553</v>
      </c>
      <c r="I485" s="5" t="s">
        <v>1418</v>
      </c>
      <c r="J485" s="7" t="s">
        <v>185</v>
      </c>
      <c r="K485" s="8" t="s">
        <v>1424</v>
      </c>
      <c r="L485" s="5" t="s">
        <v>1498</v>
      </c>
      <c r="M485" s="4" t="s">
        <v>186</v>
      </c>
      <c r="N485" s="9">
        <v>4200</v>
      </c>
      <c r="O485" s="4" t="s">
        <v>187</v>
      </c>
      <c r="P485" s="10" t="s">
        <v>188</v>
      </c>
      <c r="Q485" s="4"/>
    </row>
    <row r="486" spans="5:17" ht="45">
      <c r="E486" s="4">
        <v>7165</v>
      </c>
      <c r="F486" s="5" t="s">
        <v>1417</v>
      </c>
      <c r="G486" s="6">
        <v>45630</v>
      </c>
      <c r="H486" s="4">
        <v>5560</v>
      </c>
      <c r="I486" s="5" t="s">
        <v>1418</v>
      </c>
      <c r="J486" s="7" t="s">
        <v>189</v>
      </c>
      <c r="K486" s="8" t="s">
        <v>1424</v>
      </c>
      <c r="L486" s="5"/>
      <c r="M486" s="4"/>
      <c r="N486" s="9">
        <v>41726.03</v>
      </c>
      <c r="O486" s="4"/>
      <c r="P486" s="5"/>
      <c r="Q486" s="4"/>
    </row>
    <row r="487" spans="5:17" ht="90">
      <c r="E487" s="4">
        <v>7191</v>
      </c>
      <c r="F487" s="5" t="s">
        <v>1417</v>
      </c>
      <c r="G487" s="6">
        <v>45630</v>
      </c>
      <c r="H487" s="4">
        <v>5586</v>
      </c>
      <c r="I487" s="5" t="s">
        <v>1538</v>
      </c>
      <c r="J487" s="7" t="s">
        <v>190</v>
      </c>
      <c r="K487" s="8" t="s">
        <v>1424</v>
      </c>
      <c r="L487" s="5" t="s">
        <v>191</v>
      </c>
      <c r="M487" s="4" t="s">
        <v>192</v>
      </c>
      <c r="N487" s="9">
        <v>16571.57</v>
      </c>
      <c r="O487" s="4"/>
      <c r="P487" s="10" t="s">
        <v>193</v>
      </c>
      <c r="Q487" s="4"/>
    </row>
    <row r="488" spans="5:17" ht="90">
      <c r="E488" s="4">
        <v>7192</v>
      </c>
      <c r="F488" s="5" t="s">
        <v>1417</v>
      </c>
      <c r="G488" s="6">
        <v>45630</v>
      </c>
      <c r="H488" s="4">
        <v>5587</v>
      </c>
      <c r="I488" s="5" t="s">
        <v>1538</v>
      </c>
      <c r="J488" s="7" t="s">
        <v>194</v>
      </c>
      <c r="K488" s="8" t="s">
        <v>1424</v>
      </c>
      <c r="L488" s="5" t="s">
        <v>1220</v>
      </c>
      <c r="M488" s="4" t="s">
        <v>195</v>
      </c>
      <c r="N488" s="9">
        <v>4800</v>
      </c>
      <c r="O488" s="4"/>
      <c r="P488" s="10" t="s">
        <v>196</v>
      </c>
      <c r="Q488" s="4"/>
    </row>
    <row r="489" spans="5:17" ht="90">
      <c r="E489" s="4">
        <v>7201</v>
      </c>
      <c r="F489" s="5" t="s">
        <v>1417</v>
      </c>
      <c r="G489" s="6">
        <v>45630</v>
      </c>
      <c r="H489" s="4">
        <v>5596</v>
      </c>
      <c r="I489" s="5" t="s">
        <v>197</v>
      </c>
      <c r="J489" s="7" t="s">
        <v>198</v>
      </c>
      <c r="K489" s="8" t="s">
        <v>1424</v>
      </c>
      <c r="L489" s="5" t="s">
        <v>199</v>
      </c>
      <c r="M489" s="4" t="s">
        <v>200</v>
      </c>
      <c r="N489" s="9">
        <v>4940.93</v>
      </c>
      <c r="O489" s="4"/>
      <c r="P489" s="5"/>
      <c r="Q489" s="4"/>
    </row>
    <row r="490" spans="5:17" ht="45">
      <c r="E490" s="4">
        <v>7237</v>
      </c>
      <c r="F490" s="5" t="s">
        <v>1320</v>
      </c>
      <c r="G490" s="6">
        <v>45631</v>
      </c>
      <c r="H490" s="4">
        <v>10</v>
      </c>
      <c r="I490" s="5" t="s">
        <v>1418</v>
      </c>
      <c r="J490" s="7" t="s">
        <v>201</v>
      </c>
      <c r="K490" s="8" t="s">
        <v>1352</v>
      </c>
      <c r="L490" s="5"/>
      <c r="M490" s="4"/>
      <c r="N490" s="9"/>
      <c r="O490" s="4"/>
      <c r="P490" s="5"/>
      <c r="Q490" s="4"/>
    </row>
    <row r="491" spans="5:17" ht="60">
      <c r="E491" s="4">
        <v>7256</v>
      </c>
      <c r="F491" s="5" t="s">
        <v>1417</v>
      </c>
      <c r="G491" s="6">
        <v>45631</v>
      </c>
      <c r="H491" s="4">
        <v>5644</v>
      </c>
      <c r="I491" s="5" t="s">
        <v>1418</v>
      </c>
      <c r="J491" s="7" t="s">
        <v>202</v>
      </c>
      <c r="K491" s="8" t="s">
        <v>1424</v>
      </c>
      <c r="L491" s="5" t="s">
        <v>1451</v>
      </c>
      <c r="M491" s="4" t="s">
        <v>203</v>
      </c>
      <c r="N491" s="9">
        <v>31900</v>
      </c>
      <c r="O491" s="4"/>
      <c r="P491" s="5"/>
      <c r="Q491" s="4"/>
    </row>
    <row r="492" spans="5:17" ht="90">
      <c r="E492" s="4">
        <v>7274</v>
      </c>
      <c r="F492" s="5" t="s">
        <v>1417</v>
      </c>
      <c r="G492" s="6">
        <v>45632</v>
      </c>
      <c r="H492" s="4">
        <v>5662</v>
      </c>
      <c r="I492" s="5" t="s">
        <v>1538</v>
      </c>
      <c r="J492" s="7" t="s">
        <v>204</v>
      </c>
      <c r="K492" s="8" t="s">
        <v>1424</v>
      </c>
      <c r="L492" s="5" t="s">
        <v>304</v>
      </c>
      <c r="M492" s="4" t="s">
        <v>205</v>
      </c>
      <c r="N492" s="9">
        <v>1496</v>
      </c>
      <c r="O492" s="4"/>
      <c r="P492" s="10" t="s">
        <v>206</v>
      </c>
      <c r="Q492" s="4"/>
    </row>
    <row r="493" spans="5:17" ht="90">
      <c r="E493" s="4">
        <v>7284</v>
      </c>
      <c r="F493" s="5" t="s">
        <v>1567</v>
      </c>
      <c r="G493" s="6">
        <v>45631</v>
      </c>
      <c r="H493" s="4">
        <v>1404</v>
      </c>
      <c r="I493" s="5" t="s">
        <v>1538</v>
      </c>
      <c r="J493" s="7" t="s">
        <v>207</v>
      </c>
      <c r="K493" s="8" t="s">
        <v>1424</v>
      </c>
      <c r="L493" s="5" t="s">
        <v>208</v>
      </c>
      <c r="M493" s="4" t="s">
        <v>209</v>
      </c>
      <c r="N493" s="9">
        <v>2970.81</v>
      </c>
      <c r="O493" s="4" t="s">
        <v>210</v>
      </c>
      <c r="P493" s="5"/>
      <c r="Q493" s="4"/>
    </row>
    <row r="494" spans="5:17" ht="135">
      <c r="E494" s="4">
        <v>7295</v>
      </c>
      <c r="F494" s="5" t="s">
        <v>1567</v>
      </c>
      <c r="G494" s="6">
        <v>45631</v>
      </c>
      <c r="H494" s="4">
        <v>1413</v>
      </c>
      <c r="I494" s="5" t="s">
        <v>1418</v>
      </c>
      <c r="J494" s="7" t="s">
        <v>211</v>
      </c>
      <c r="K494" s="8" t="s">
        <v>212</v>
      </c>
      <c r="L494" s="5"/>
      <c r="M494" s="4"/>
      <c r="N494" s="9">
        <v>4830000</v>
      </c>
      <c r="O494" s="4"/>
      <c r="P494" s="5"/>
      <c r="Q494" s="4" t="s">
        <v>1464</v>
      </c>
    </row>
    <row r="495" spans="5:17" ht="90">
      <c r="E495" s="4">
        <v>7303</v>
      </c>
      <c r="F495" s="5" t="s">
        <v>1567</v>
      </c>
      <c r="G495" s="6">
        <v>45631</v>
      </c>
      <c r="H495" s="4">
        <v>1421</v>
      </c>
      <c r="I495" s="5" t="s">
        <v>1418</v>
      </c>
      <c r="J495" s="7" t="s">
        <v>213</v>
      </c>
      <c r="K495" s="8" t="s">
        <v>1439</v>
      </c>
      <c r="L495" s="5"/>
      <c r="M495" s="4"/>
      <c r="N495" s="9">
        <v>181428</v>
      </c>
      <c r="O495" s="4"/>
      <c r="P495" s="5"/>
      <c r="Q495" s="4"/>
    </row>
    <row r="496" spans="5:17" ht="60">
      <c r="E496" s="4">
        <v>7307</v>
      </c>
      <c r="F496" s="5" t="s">
        <v>1417</v>
      </c>
      <c r="G496" s="6">
        <v>45632</v>
      </c>
      <c r="H496" s="4">
        <v>5668</v>
      </c>
      <c r="I496" s="5" t="s">
        <v>1418</v>
      </c>
      <c r="J496" s="7" t="s">
        <v>214</v>
      </c>
      <c r="K496" s="8" t="s">
        <v>1424</v>
      </c>
      <c r="L496" s="5" t="s">
        <v>215</v>
      </c>
      <c r="M496" s="4" t="s">
        <v>216</v>
      </c>
      <c r="N496" s="9">
        <v>104962</v>
      </c>
      <c r="O496" s="4"/>
      <c r="P496" s="10" t="s">
        <v>217</v>
      </c>
      <c r="Q496" s="4"/>
    </row>
    <row r="497" spans="5:17" ht="90">
      <c r="E497" s="4">
        <v>7325</v>
      </c>
      <c r="F497" s="5" t="s">
        <v>1417</v>
      </c>
      <c r="G497" s="6">
        <v>45632</v>
      </c>
      <c r="H497" s="4">
        <v>5686</v>
      </c>
      <c r="I497" s="5" t="s">
        <v>1538</v>
      </c>
      <c r="J497" s="7" t="s">
        <v>218</v>
      </c>
      <c r="K497" s="8" t="s">
        <v>1424</v>
      </c>
      <c r="L497" s="5" t="s">
        <v>219</v>
      </c>
      <c r="M497" s="4" t="s">
        <v>220</v>
      </c>
      <c r="N497" s="9">
        <v>390</v>
      </c>
      <c r="O497" s="4"/>
      <c r="P497" s="10" t="s">
        <v>221</v>
      </c>
      <c r="Q497" s="4"/>
    </row>
    <row r="498" spans="5:17" ht="90">
      <c r="E498" s="4">
        <v>7326</v>
      </c>
      <c r="F498" s="5" t="s">
        <v>1417</v>
      </c>
      <c r="G498" s="6">
        <v>45632</v>
      </c>
      <c r="H498" s="4">
        <v>5687</v>
      </c>
      <c r="I498" s="5" t="s">
        <v>1538</v>
      </c>
      <c r="J498" s="7" t="s">
        <v>222</v>
      </c>
      <c r="K498" s="8" t="s">
        <v>1424</v>
      </c>
      <c r="L498" s="5" t="s">
        <v>304</v>
      </c>
      <c r="M498" s="4" t="s">
        <v>223</v>
      </c>
      <c r="N498" s="9">
        <v>1009.8</v>
      </c>
      <c r="O498" s="4"/>
      <c r="P498" s="10" t="s">
        <v>224</v>
      </c>
      <c r="Q498" s="4"/>
    </row>
    <row r="499" spans="5:17" ht="90">
      <c r="E499" s="4">
        <v>7328</v>
      </c>
      <c r="F499" s="5" t="s">
        <v>1417</v>
      </c>
      <c r="G499" s="6">
        <v>45632</v>
      </c>
      <c r="H499" s="4">
        <v>5688</v>
      </c>
      <c r="I499" s="5" t="s">
        <v>1538</v>
      </c>
      <c r="J499" s="7" t="s">
        <v>225</v>
      </c>
      <c r="K499" s="8" t="s">
        <v>1424</v>
      </c>
      <c r="L499" s="5" t="s">
        <v>1455</v>
      </c>
      <c r="M499" s="4" t="s">
        <v>226</v>
      </c>
      <c r="N499" s="9">
        <v>6588.76</v>
      </c>
      <c r="O499" s="4"/>
      <c r="P499" s="10" t="s">
        <v>227</v>
      </c>
      <c r="Q499" s="4"/>
    </row>
    <row r="500" spans="5:17" ht="105">
      <c r="E500" s="4">
        <v>7329</v>
      </c>
      <c r="F500" s="5" t="s">
        <v>1417</v>
      </c>
      <c r="G500" s="6">
        <v>45632</v>
      </c>
      <c r="H500" s="4">
        <v>5689</v>
      </c>
      <c r="I500" s="5" t="s">
        <v>1418</v>
      </c>
      <c r="J500" s="7" t="s">
        <v>228</v>
      </c>
      <c r="K500" s="8" t="s">
        <v>1424</v>
      </c>
      <c r="L500" s="5"/>
      <c r="M500" s="4"/>
      <c r="N500" s="9">
        <v>34367.199999999997</v>
      </c>
      <c r="O500" s="4"/>
      <c r="P500" s="5"/>
      <c r="Q500" s="4" t="s">
        <v>1283</v>
      </c>
    </row>
    <row r="501" spans="5:17" ht="135">
      <c r="E501" s="4">
        <v>7331</v>
      </c>
      <c r="F501" s="5" t="s">
        <v>1417</v>
      </c>
      <c r="G501" s="6">
        <v>45632</v>
      </c>
      <c r="H501" s="4">
        <v>5691</v>
      </c>
      <c r="I501" s="5" t="s">
        <v>1418</v>
      </c>
      <c r="J501" s="7" t="s">
        <v>229</v>
      </c>
      <c r="K501" s="8" t="s">
        <v>1474</v>
      </c>
      <c r="L501" s="5" t="s">
        <v>980</v>
      </c>
      <c r="M501" s="4">
        <v>9442267539</v>
      </c>
      <c r="N501" s="9">
        <v>573048.37</v>
      </c>
      <c r="O501" s="4" t="s">
        <v>1519</v>
      </c>
      <c r="P501" s="5"/>
      <c r="Q501" s="4"/>
    </row>
    <row r="502" spans="5:17" ht="105">
      <c r="E502" s="4">
        <v>7332</v>
      </c>
      <c r="F502" s="5" t="s">
        <v>1567</v>
      </c>
      <c r="G502" s="6">
        <v>45632</v>
      </c>
      <c r="H502" s="4">
        <v>1423</v>
      </c>
      <c r="I502" s="5" t="s">
        <v>1418</v>
      </c>
      <c r="J502" s="7" t="s">
        <v>230</v>
      </c>
      <c r="K502" s="8" t="s">
        <v>1439</v>
      </c>
      <c r="L502" s="5"/>
      <c r="M502" s="4"/>
      <c r="N502" s="9">
        <v>365440.21</v>
      </c>
      <c r="O502" s="4"/>
      <c r="P502" s="5"/>
      <c r="Q502" s="4" t="s">
        <v>1283</v>
      </c>
    </row>
    <row r="503" spans="5:17" ht="90">
      <c r="E503" s="4">
        <v>7333</v>
      </c>
      <c r="F503" s="5" t="s">
        <v>1567</v>
      </c>
      <c r="G503" s="6">
        <v>45632</v>
      </c>
      <c r="H503" s="4">
        <v>1426</v>
      </c>
      <c r="I503" s="5" t="s">
        <v>1538</v>
      </c>
      <c r="J503" s="7" t="s">
        <v>231</v>
      </c>
      <c r="K503" s="8" t="s">
        <v>1424</v>
      </c>
      <c r="L503" s="5" t="s">
        <v>1540</v>
      </c>
      <c r="M503" s="4" t="s">
        <v>232</v>
      </c>
      <c r="N503" s="9">
        <v>2600</v>
      </c>
      <c r="O503" s="4" t="s">
        <v>233</v>
      </c>
      <c r="P503" s="10" t="s">
        <v>234</v>
      </c>
      <c r="Q503" s="4"/>
    </row>
    <row r="504" spans="5:17" ht="90">
      <c r="E504" s="4">
        <v>7372</v>
      </c>
      <c r="F504" s="5" t="s">
        <v>1417</v>
      </c>
      <c r="G504" s="6">
        <v>45637</v>
      </c>
      <c r="H504" s="4">
        <v>1432</v>
      </c>
      <c r="I504" s="5" t="s">
        <v>1538</v>
      </c>
      <c r="J504" s="7" t="s">
        <v>235</v>
      </c>
      <c r="K504" s="8" t="s">
        <v>1424</v>
      </c>
      <c r="L504" s="5" t="s">
        <v>236</v>
      </c>
      <c r="M504" s="4" t="s">
        <v>237</v>
      </c>
      <c r="N504" s="9">
        <v>540</v>
      </c>
      <c r="O504" s="4"/>
      <c r="P504" s="10" t="s">
        <v>238</v>
      </c>
      <c r="Q504" s="4"/>
    </row>
    <row r="505" spans="5:17" ht="90">
      <c r="E505" s="4">
        <v>7464</v>
      </c>
      <c r="F505" s="5" t="s">
        <v>1417</v>
      </c>
      <c r="G505" s="6">
        <v>45638</v>
      </c>
      <c r="H505" s="4">
        <v>5795</v>
      </c>
      <c r="I505" s="5" t="s">
        <v>239</v>
      </c>
      <c r="J505" s="7" t="s">
        <v>240</v>
      </c>
      <c r="K505" s="8" t="s">
        <v>1424</v>
      </c>
      <c r="L505" s="5" t="s">
        <v>241</v>
      </c>
      <c r="M505" s="4" t="s">
        <v>242</v>
      </c>
      <c r="N505" s="9">
        <v>1980</v>
      </c>
      <c r="O505" s="4"/>
      <c r="P505" s="5"/>
      <c r="Q505" s="4"/>
    </row>
    <row r="506" spans="5:17" ht="75">
      <c r="E506" s="4">
        <v>7482</v>
      </c>
      <c r="F506" s="5" t="s">
        <v>1417</v>
      </c>
      <c r="G506" s="6">
        <v>45639</v>
      </c>
      <c r="H506" s="4">
        <v>5808</v>
      </c>
      <c r="I506" s="5" t="s">
        <v>1418</v>
      </c>
      <c r="J506" s="7" t="s">
        <v>243</v>
      </c>
      <c r="K506" s="8" t="s">
        <v>1424</v>
      </c>
      <c r="L506" s="5" t="s">
        <v>1303</v>
      </c>
      <c r="M506" s="4" t="s">
        <v>244</v>
      </c>
      <c r="N506" s="9">
        <v>17185.16</v>
      </c>
      <c r="O506" s="4"/>
      <c r="P506" s="10" t="s">
        <v>245</v>
      </c>
      <c r="Q506" s="4"/>
    </row>
    <row r="507" spans="5:17" ht="105">
      <c r="E507" s="4">
        <v>7506</v>
      </c>
      <c r="F507" s="5" t="s">
        <v>1567</v>
      </c>
      <c r="G507" s="6">
        <v>45639</v>
      </c>
      <c r="H507" s="4">
        <v>1461</v>
      </c>
      <c r="I507" s="5" t="s">
        <v>1418</v>
      </c>
      <c r="J507" s="7" t="s">
        <v>246</v>
      </c>
      <c r="K507" s="8" t="s">
        <v>1439</v>
      </c>
      <c r="L507" s="5"/>
      <c r="M507" s="4"/>
      <c r="N507" s="9">
        <v>579477.86</v>
      </c>
      <c r="O507" s="4"/>
      <c r="P507" s="5"/>
      <c r="Q507" s="4" t="s">
        <v>1283</v>
      </c>
    </row>
    <row r="508" spans="5:17" ht="90">
      <c r="E508" s="4">
        <v>7527</v>
      </c>
      <c r="F508" s="5" t="s">
        <v>1417</v>
      </c>
      <c r="G508" s="6">
        <v>45639</v>
      </c>
      <c r="H508" s="4">
        <v>5821</v>
      </c>
      <c r="I508" s="5" t="s">
        <v>1538</v>
      </c>
      <c r="J508" s="7" t="s">
        <v>247</v>
      </c>
      <c r="K508" s="8" t="s">
        <v>1424</v>
      </c>
      <c r="L508" s="5" t="s">
        <v>1540</v>
      </c>
      <c r="M508" s="4" t="s">
        <v>248</v>
      </c>
      <c r="N508" s="9">
        <v>1300</v>
      </c>
      <c r="O508" s="4"/>
      <c r="P508" s="11" t="s">
        <v>249</v>
      </c>
      <c r="Q508" s="4" t="s">
        <v>107</v>
      </c>
    </row>
    <row r="509" spans="5:17" ht="105">
      <c r="E509" s="4">
        <v>7531</v>
      </c>
      <c r="F509" s="5" t="s">
        <v>1567</v>
      </c>
      <c r="G509" s="6">
        <v>45642</v>
      </c>
      <c r="H509" s="4">
        <v>1478</v>
      </c>
      <c r="I509" s="5" t="s">
        <v>1418</v>
      </c>
      <c r="J509" s="7" t="s">
        <v>0</v>
      </c>
      <c r="K509" s="8" t="s">
        <v>1424</v>
      </c>
      <c r="L509" s="5" t="s">
        <v>1</v>
      </c>
      <c r="M509" s="4" t="s">
        <v>2</v>
      </c>
      <c r="N509" s="9">
        <v>365440.41</v>
      </c>
      <c r="O509" s="4"/>
      <c r="P509" s="5"/>
      <c r="Q509" s="4"/>
    </row>
    <row r="510" spans="5:17" ht="135">
      <c r="E510" s="4">
        <v>7539</v>
      </c>
      <c r="F510" s="5" t="s">
        <v>1417</v>
      </c>
      <c r="G510" s="6">
        <v>45642</v>
      </c>
      <c r="H510" s="4">
        <v>5827</v>
      </c>
      <c r="I510" s="5" t="s">
        <v>1418</v>
      </c>
      <c r="J510" s="7" t="s">
        <v>3</v>
      </c>
      <c r="K510" s="8" t="s">
        <v>1424</v>
      </c>
      <c r="L510" s="5" t="s">
        <v>4</v>
      </c>
      <c r="M510" s="4" t="s">
        <v>5</v>
      </c>
      <c r="N510" s="9">
        <v>12110</v>
      </c>
      <c r="O510" s="4"/>
      <c r="P510" s="10" t="s">
        <v>6</v>
      </c>
      <c r="Q510" s="4"/>
    </row>
    <row r="511" spans="5:17" ht="105">
      <c r="E511" s="4">
        <v>7547</v>
      </c>
      <c r="F511" s="5" t="s">
        <v>1417</v>
      </c>
      <c r="G511" s="6">
        <v>45642</v>
      </c>
      <c r="H511" s="4">
        <v>5835</v>
      </c>
      <c r="I511" s="5" t="s">
        <v>1418</v>
      </c>
      <c r="J511" s="7" t="s">
        <v>7</v>
      </c>
      <c r="K511" s="8" t="s">
        <v>936</v>
      </c>
      <c r="L511" s="5"/>
      <c r="M511" s="4"/>
      <c r="N511" s="9"/>
      <c r="O511" s="4"/>
      <c r="P511" s="5"/>
      <c r="Q511" s="4"/>
    </row>
    <row r="512" spans="5:17" ht="90">
      <c r="E512" s="4">
        <v>7548</v>
      </c>
      <c r="F512" s="5" t="s">
        <v>1417</v>
      </c>
      <c r="G512" s="6">
        <v>45642</v>
      </c>
      <c r="H512" s="4">
        <v>5836</v>
      </c>
      <c r="I512" s="5" t="s">
        <v>1418</v>
      </c>
      <c r="J512" s="7" t="s">
        <v>8</v>
      </c>
      <c r="K512" s="8"/>
      <c r="L512" s="5"/>
      <c r="M512" s="4"/>
      <c r="N512" s="9"/>
      <c r="O512" s="4"/>
      <c r="P512" s="5"/>
      <c r="Q512" s="4"/>
    </row>
    <row r="513" spans="5:17" ht="90">
      <c r="E513" s="4">
        <v>7549</v>
      </c>
      <c r="F513" s="5" t="s">
        <v>1417</v>
      </c>
      <c r="G513" s="6">
        <v>45642</v>
      </c>
      <c r="H513" s="4">
        <v>5837</v>
      </c>
      <c r="I513" s="5" t="s">
        <v>1418</v>
      </c>
      <c r="J513" s="7" t="s">
        <v>9</v>
      </c>
      <c r="K513" s="8" t="s">
        <v>10</v>
      </c>
      <c r="L513" s="5"/>
      <c r="M513" s="4" t="s">
        <v>1292</v>
      </c>
      <c r="N513" s="9">
        <v>9682.4</v>
      </c>
      <c r="O513" s="4"/>
      <c r="P513" s="5"/>
      <c r="Q513" s="4"/>
    </row>
    <row r="514" spans="5:17" ht="60">
      <c r="E514" s="4">
        <v>7550</v>
      </c>
      <c r="F514" s="5" t="s">
        <v>1417</v>
      </c>
      <c r="G514" s="6">
        <v>45642</v>
      </c>
      <c r="H514" s="4">
        <v>5838</v>
      </c>
      <c r="I514" s="5" t="s">
        <v>1418</v>
      </c>
      <c r="J514" s="7" t="s">
        <v>11</v>
      </c>
      <c r="K514" s="8" t="s">
        <v>1424</v>
      </c>
      <c r="L514" s="5" t="s">
        <v>215</v>
      </c>
      <c r="M514" s="4" t="s">
        <v>12</v>
      </c>
      <c r="N514" s="9">
        <v>930</v>
      </c>
      <c r="O514" s="4"/>
      <c r="P514" s="10" t="s">
        <v>13</v>
      </c>
      <c r="Q514" s="4"/>
    </row>
    <row r="515" spans="5:17" ht="165">
      <c r="E515" s="4">
        <v>7560</v>
      </c>
      <c r="F515" s="5" t="s">
        <v>1417</v>
      </c>
      <c r="G515" s="6">
        <v>45645</v>
      </c>
      <c r="H515" s="4">
        <v>5878</v>
      </c>
      <c r="I515" s="5" t="s">
        <v>1418</v>
      </c>
      <c r="J515" s="7" t="s">
        <v>14</v>
      </c>
      <c r="K515" s="8" t="s">
        <v>1424</v>
      </c>
      <c r="L515" s="5" t="s">
        <v>1524</v>
      </c>
      <c r="M515" s="4" t="s">
        <v>15</v>
      </c>
      <c r="N515" s="9">
        <v>15554.81</v>
      </c>
      <c r="O515" s="4"/>
      <c r="P515" s="10" t="s">
        <v>16</v>
      </c>
      <c r="Q515" s="4"/>
    </row>
    <row r="516" spans="5:17" ht="150">
      <c r="E516" s="4">
        <v>7564</v>
      </c>
      <c r="F516" s="5" t="s">
        <v>1417</v>
      </c>
      <c r="G516" s="6">
        <v>45643</v>
      </c>
      <c r="H516" s="4">
        <v>5850</v>
      </c>
      <c r="I516" s="5" t="s">
        <v>1418</v>
      </c>
      <c r="J516" s="7" t="s">
        <v>17</v>
      </c>
      <c r="K516" s="8" t="s">
        <v>1439</v>
      </c>
      <c r="L516" s="5"/>
      <c r="M516" s="4"/>
      <c r="N516" s="9">
        <v>139985</v>
      </c>
      <c r="O516" s="4"/>
      <c r="P516" s="5"/>
      <c r="Q516" s="4"/>
    </row>
    <row r="517" spans="5:17" ht="75">
      <c r="E517" s="4">
        <v>7602</v>
      </c>
      <c r="F517" s="5" t="s">
        <v>1417</v>
      </c>
      <c r="G517" s="6">
        <v>45645</v>
      </c>
      <c r="H517" s="4">
        <v>5889</v>
      </c>
      <c r="I517" s="5" t="s">
        <v>1418</v>
      </c>
      <c r="J517" s="7" t="s">
        <v>18</v>
      </c>
      <c r="K517" s="8" t="s">
        <v>1424</v>
      </c>
      <c r="L517" s="5" t="s">
        <v>19</v>
      </c>
      <c r="M517" s="4" t="s">
        <v>20</v>
      </c>
      <c r="N517" s="9">
        <v>15000</v>
      </c>
      <c r="O517" s="4"/>
      <c r="P517" s="5"/>
      <c r="Q517" s="4"/>
    </row>
    <row r="518" spans="5:17" ht="90">
      <c r="E518" s="4">
        <v>7607</v>
      </c>
      <c r="F518" s="5" t="s">
        <v>1417</v>
      </c>
      <c r="G518" s="6">
        <v>45645</v>
      </c>
      <c r="H518" s="4">
        <v>5894</v>
      </c>
      <c r="I518" s="5" t="s">
        <v>1538</v>
      </c>
      <c r="J518" s="7" t="s">
        <v>21</v>
      </c>
      <c r="K518" s="8" t="s">
        <v>1424</v>
      </c>
      <c r="L518" s="5" t="s">
        <v>22</v>
      </c>
      <c r="M518" s="4" t="s">
        <v>23</v>
      </c>
      <c r="N518" s="9">
        <v>508.8</v>
      </c>
      <c r="O518" s="4"/>
      <c r="P518" s="5"/>
      <c r="Q518" s="4"/>
    </row>
    <row r="519" spans="5:17" ht="90">
      <c r="E519" s="4">
        <v>7608</v>
      </c>
      <c r="F519" s="5" t="s">
        <v>1417</v>
      </c>
      <c r="G519" s="6">
        <v>45645</v>
      </c>
      <c r="H519" s="4">
        <v>5895</v>
      </c>
      <c r="I519" s="5" t="s">
        <v>1538</v>
      </c>
      <c r="J519" s="7" t="s">
        <v>24</v>
      </c>
      <c r="K519" s="8" t="s">
        <v>1424</v>
      </c>
      <c r="L519" s="5" t="s">
        <v>1163</v>
      </c>
      <c r="M519" s="4" t="s">
        <v>25</v>
      </c>
      <c r="N519" s="9">
        <v>37000</v>
      </c>
      <c r="O519" s="4"/>
      <c r="P519" s="10" t="s">
        <v>26</v>
      </c>
      <c r="Q519" s="4"/>
    </row>
    <row r="520" spans="5:17" ht="105">
      <c r="E520" s="4">
        <v>7609</v>
      </c>
      <c r="F520" s="5" t="s">
        <v>1417</v>
      </c>
      <c r="G520" s="6">
        <v>45645</v>
      </c>
      <c r="H520" s="4">
        <v>5896</v>
      </c>
      <c r="I520" s="5" t="s">
        <v>1418</v>
      </c>
      <c r="J520" s="7" t="s">
        <v>27</v>
      </c>
      <c r="K520" s="8" t="s">
        <v>1424</v>
      </c>
      <c r="L520" s="5" t="s">
        <v>1067</v>
      </c>
      <c r="M520" s="4" t="s">
        <v>470</v>
      </c>
      <c r="N520" s="9">
        <v>1552.37</v>
      </c>
      <c r="O520" s="4"/>
      <c r="P520" s="10" t="s">
        <v>28</v>
      </c>
      <c r="Q520" s="4"/>
    </row>
    <row r="521" spans="5:17" ht="60">
      <c r="E521" s="4">
        <v>7610</v>
      </c>
      <c r="F521" s="5" t="s">
        <v>1417</v>
      </c>
      <c r="G521" s="6">
        <v>45645</v>
      </c>
      <c r="H521" s="4">
        <v>5897</v>
      </c>
      <c r="I521" s="5" t="s">
        <v>1418</v>
      </c>
      <c r="J521" s="7" t="s">
        <v>29</v>
      </c>
      <c r="K521" s="8" t="s">
        <v>1424</v>
      </c>
      <c r="L521" s="5" t="s">
        <v>30</v>
      </c>
      <c r="M521" s="4" t="s">
        <v>31</v>
      </c>
      <c r="N521" s="9">
        <v>11880.12</v>
      </c>
      <c r="O521" s="4"/>
      <c r="P521" s="10" t="s">
        <v>32</v>
      </c>
      <c r="Q521" s="4"/>
    </row>
    <row r="522" spans="5:17" ht="45">
      <c r="E522" s="4">
        <v>7611</v>
      </c>
      <c r="F522" s="5" t="s">
        <v>1417</v>
      </c>
      <c r="G522" s="6">
        <v>45645</v>
      </c>
      <c r="H522" s="4">
        <v>5898</v>
      </c>
      <c r="I522" s="5" t="s">
        <v>1418</v>
      </c>
      <c r="J522" s="7" t="s">
        <v>33</v>
      </c>
      <c r="K522" s="8" t="s">
        <v>1474</v>
      </c>
      <c r="L522" s="5"/>
      <c r="M522" s="4"/>
      <c r="N522" s="9"/>
      <c r="O522" s="4"/>
      <c r="P522" s="5"/>
      <c r="Q522" s="4"/>
    </row>
    <row r="523" spans="5:17" ht="45">
      <c r="E523" s="4">
        <v>7612</v>
      </c>
      <c r="F523" s="5" t="s">
        <v>1417</v>
      </c>
      <c r="G523" s="6">
        <v>45645</v>
      </c>
      <c r="H523" s="4">
        <v>5899</v>
      </c>
      <c r="I523" s="5" t="s">
        <v>1418</v>
      </c>
      <c r="J523" s="7" t="s">
        <v>34</v>
      </c>
      <c r="K523" s="8" t="s">
        <v>1424</v>
      </c>
      <c r="L523" s="5" t="s">
        <v>1132</v>
      </c>
      <c r="M523" s="4" t="s">
        <v>35</v>
      </c>
      <c r="N523" s="9">
        <v>3468</v>
      </c>
      <c r="O523" s="4"/>
      <c r="P523" s="10" t="s">
        <v>36</v>
      </c>
      <c r="Q523" s="4"/>
    </row>
    <row r="524" spans="5:17" ht="75">
      <c r="E524" s="4">
        <v>7614</v>
      </c>
      <c r="F524" s="5" t="s">
        <v>1417</v>
      </c>
      <c r="G524" s="6">
        <v>45645</v>
      </c>
      <c r="H524" s="4">
        <v>5901</v>
      </c>
      <c r="I524" s="5" t="s">
        <v>1418</v>
      </c>
      <c r="J524" s="7" t="s">
        <v>37</v>
      </c>
      <c r="K524" s="8" t="s">
        <v>1424</v>
      </c>
      <c r="L524" s="5" t="s">
        <v>38</v>
      </c>
      <c r="M524" s="4" t="s">
        <v>39</v>
      </c>
      <c r="N524" s="9">
        <v>657.6</v>
      </c>
      <c r="O524" s="4"/>
      <c r="P524" s="10" t="s">
        <v>40</v>
      </c>
      <c r="Q524" s="4"/>
    </row>
    <row r="525" spans="5:17" ht="90">
      <c r="E525" s="4">
        <v>7620</v>
      </c>
      <c r="F525" s="5" t="s">
        <v>1417</v>
      </c>
      <c r="G525" s="6">
        <v>45646</v>
      </c>
      <c r="H525" s="4">
        <v>5907</v>
      </c>
      <c r="I525" s="5" t="s">
        <v>1538</v>
      </c>
      <c r="J525" s="7" t="s">
        <v>41</v>
      </c>
      <c r="K525" s="8" t="s">
        <v>1424</v>
      </c>
      <c r="L525" s="5" t="s">
        <v>1572</v>
      </c>
      <c r="M525" s="4" t="s">
        <v>42</v>
      </c>
      <c r="N525" s="9">
        <v>2100</v>
      </c>
      <c r="O525" s="4"/>
      <c r="P525" s="5"/>
      <c r="Q525" s="4"/>
    </row>
    <row r="526" spans="5:17" ht="75">
      <c r="E526" s="4">
        <v>7642</v>
      </c>
      <c r="F526" s="5" t="s">
        <v>1417</v>
      </c>
      <c r="G526" s="6">
        <v>45646</v>
      </c>
      <c r="H526" s="4">
        <v>5929</v>
      </c>
      <c r="I526" s="5" t="s">
        <v>1418</v>
      </c>
      <c r="J526" s="7" t="s">
        <v>43</v>
      </c>
      <c r="K526" s="8" t="s">
        <v>1424</v>
      </c>
      <c r="L526" s="5" t="s">
        <v>44</v>
      </c>
      <c r="M526" s="4" t="s">
        <v>45</v>
      </c>
      <c r="N526" s="9">
        <v>8190</v>
      </c>
      <c r="O526" s="5" t="s">
        <v>46</v>
      </c>
      <c r="P526" s="10" t="s">
        <v>47</v>
      </c>
      <c r="Q526" s="4"/>
    </row>
    <row r="527" spans="5:17" ht="105">
      <c r="E527" s="4">
        <v>7668</v>
      </c>
      <c r="F527" s="5" t="s">
        <v>1417</v>
      </c>
      <c r="G527" s="6">
        <v>45649</v>
      </c>
      <c r="H527" s="4">
        <v>5955</v>
      </c>
      <c r="I527" s="5" t="s">
        <v>1418</v>
      </c>
      <c r="J527" s="7" t="s">
        <v>48</v>
      </c>
      <c r="K527" s="8" t="s">
        <v>1474</v>
      </c>
      <c r="L527" s="5" t="s">
        <v>4</v>
      </c>
      <c r="M527" s="4"/>
      <c r="N527" s="9">
        <v>24610</v>
      </c>
      <c r="O527" s="5"/>
      <c r="P527" s="11" t="s">
        <v>49</v>
      </c>
      <c r="Q527" s="4"/>
    </row>
    <row r="528" spans="5:17" ht="135">
      <c r="E528" s="4">
        <v>7669</v>
      </c>
      <c r="F528" s="5" t="s">
        <v>1417</v>
      </c>
      <c r="G528" s="6">
        <v>45649</v>
      </c>
      <c r="H528" s="4">
        <v>5956</v>
      </c>
      <c r="I528" s="5" t="s">
        <v>1538</v>
      </c>
      <c r="J528" s="7" t="s">
        <v>50</v>
      </c>
      <c r="K528" s="8" t="s">
        <v>1424</v>
      </c>
      <c r="L528" s="5" t="s">
        <v>51</v>
      </c>
      <c r="M528" s="4" t="s">
        <v>52</v>
      </c>
      <c r="N528" s="9">
        <v>1683</v>
      </c>
      <c r="O528" s="4"/>
      <c r="P528" s="5" t="s">
        <v>53</v>
      </c>
      <c r="Q528" s="4"/>
    </row>
    <row r="529" spans="5:17" ht="90">
      <c r="E529" s="4">
        <v>7670</v>
      </c>
      <c r="F529" s="5" t="s">
        <v>1417</v>
      </c>
      <c r="G529" s="6">
        <v>45649</v>
      </c>
      <c r="H529" s="4">
        <v>5957</v>
      </c>
      <c r="I529" s="5" t="s">
        <v>1538</v>
      </c>
      <c r="J529" s="7" t="s">
        <v>54</v>
      </c>
      <c r="K529" s="8" t="s">
        <v>1424</v>
      </c>
      <c r="L529" s="5" t="s">
        <v>55</v>
      </c>
      <c r="M529" s="4" t="s">
        <v>56</v>
      </c>
      <c r="N529" s="9">
        <v>3765</v>
      </c>
      <c r="O529" s="4"/>
      <c r="P529" s="11" t="s">
        <v>57</v>
      </c>
      <c r="Q529" s="4"/>
    </row>
    <row r="530" spans="5:17" ht="120">
      <c r="E530" s="4">
        <v>7673</v>
      </c>
      <c r="F530" s="5" t="s">
        <v>1417</v>
      </c>
      <c r="G530" s="6">
        <v>45649</v>
      </c>
      <c r="H530" s="4">
        <v>5960</v>
      </c>
      <c r="I530" s="5" t="s">
        <v>1418</v>
      </c>
      <c r="J530" s="7" t="s">
        <v>58</v>
      </c>
      <c r="K530" s="8" t="s">
        <v>1424</v>
      </c>
      <c r="L530" s="5" t="s">
        <v>59</v>
      </c>
      <c r="M530" s="4" t="s">
        <v>60</v>
      </c>
      <c r="N530" s="9">
        <v>4325</v>
      </c>
      <c r="O530" s="4"/>
      <c r="P530" s="5"/>
      <c r="Q530" s="4"/>
    </row>
    <row r="531" spans="5:17" ht="105">
      <c r="E531" s="4">
        <v>7676</v>
      </c>
      <c r="F531" s="5" t="s">
        <v>1567</v>
      </c>
      <c r="G531" s="6">
        <v>45649</v>
      </c>
      <c r="H531" s="4">
        <v>1486</v>
      </c>
      <c r="I531" s="5" t="s">
        <v>1418</v>
      </c>
      <c r="J531" s="7" t="s">
        <v>61</v>
      </c>
      <c r="K531" s="8" t="s">
        <v>1439</v>
      </c>
      <c r="L531" s="5"/>
      <c r="M531" s="4"/>
      <c r="N531" s="9">
        <v>514050</v>
      </c>
      <c r="O531" s="4"/>
      <c r="P531" s="5"/>
      <c r="Q531" s="4"/>
    </row>
    <row r="532" spans="5:17" ht="45">
      <c r="E532" s="4">
        <v>7724</v>
      </c>
      <c r="F532" s="5" t="s">
        <v>1567</v>
      </c>
      <c r="G532" s="6">
        <v>45653</v>
      </c>
      <c r="H532" s="4">
        <v>1527</v>
      </c>
      <c r="I532" s="5" t="s">
        <v>1418</v>
      </c>
      <c r="J532" s="7" t="s">
        <v>62</v>
      </c>
      <c r="K532" s="8" t="s">
        <v>63</v>
      </c>
      <c r="L532" s="5"/>
      <c r="M532" s="4"/>
      <c r="N532" s="9"/>
      <c r="O532" s="4" t="s">
        <v>1519</v>
      </c>
      <c r="P532" s="5"/>
      <c r="Q532" s="4"/>
    </row>
    <row r="533" spans="5:17" ht="60">
      <c r="E533" s="4">
        <v>7726</v>
      </c>
      <c r="F533" s="5" t="s">
        <v>1417</v>
      </c>
      <c r="G533" s="6">
        <v>45653</v>
      </c>
      <c r="H533" s="4">
        <v>5963</v>
      </c>
      <c r="I533" s="5" t="s">
        <v>64</v>
      </c>
      <c r="J533" s="7" t="s">
        <v>65</v>
      </c>
      <c r="K533" s="8" t="s">
        <v>1424</v>
      </c>
      <c r="L533" s="5" t="s">
        <v>38</v>
      </c>
      <c r="M533" s="4" t="s">
        <v>66</v>
      </c>
      <c r="N533" s="9">
        <v>1670.2</v>
      </c>
      <c r="O533" s="4"/>
      <c r="P533" s="10" t="s">
        <v>67</v>
      </c>
      <c r="Q533" s="4"/>
    </row>
    <row r="534" spans="5:17" ht="90">
      <c r="E534" s="4">
        <v>7743</v>
      </c>
      <c r="F534" s="5" t="s">
        <v>1417</v>
      </c>
      <c r="G534" s="6">
        <v>45653</v>
      </c>
      <c r="H534" s="4">
        <v>1532</v>
      </c>
      <c r="I534" s="5" t="s">
        <v>1538</v>
      </c>
      <c r="J534" s="7" t="s">
        <v>68</v>
      </c>
      <c r="K534" s="8" t="s">
        <v>1424</v>
      </c>
      <c r="L534" s="5" t="s">
        <v>69</v>
      </c>
      <c r="M534" s="4" t="s">
        <v>70</v>
      </c>
      <c r="N534" s="9">
        <v>12213.2</v>
      </c>
      <c r="O534" s="4" t="s">
        <v>71</v>
      </c>
      <c r="P534" s="10" t="s">
        <v>72</v>
      </c>
      <c r="Q534" s="4"/>
    </row>
    <row r="535" spans="5:17" ht="90">
      <c r="E535" s="4">
        <v>7792</v>
      </c>
      <c r="F535" s="5" t="s">
        <v>1417</v>
      </c>
      <c r="G535" s="6">
        <v>45657</v>
      </c>
      <c r="H535" s="4">
        <v>5997</v>
      </c>
      <c r="I535" s="5" t="s">
        <v>1538</v>
      </c>
      <c r="J535" s="7" t="s">
        <v>73</v>
      </c>
      <c r="K535" s="8" t="s">
        <v>1424</v>
      </c>
      <c r="L535" s="5" t="s">
        <v>74</v>
      </c>
      <c r="M535" s="4" t="s">
        <v>75</v>
      </c>
      <c r="N535" s="9">
        <v>2909.5</v>
      </c>
      <c r="O535" s="4"/>
      <c r="P535" s="10" t="s">
        <v>76</v>
      </c>
      <c r="Q535" s="4"/>
    </row>
    <row r="536" spans="5:17" ht="90">
      <c r="E536" s="4">
        <v>7793</v>
      </c>
      <c r="F536" s="5" t="s">
        <v>1417</v>
      </c>
      <c r="G536" s="6">
        <v>45657</v>
      </c>
      <c r="H536" s="4">
        <v>5998</v>
      </c>
      <c r="I536" s="5" t="s">
        <v>1538</v>
      </c>
      <c r="J536" s="7" t="s">
        <v>77</v>
      </c>
      <c r="K536" s="8" t="s">
        <v>1424</v>
      </c>
      <c r="L536" s="5" t="s">
        <v>78</v>
      </c>
      <c r="M536" s="4" t="s">
        <v>79</v>
      </c>
      <c r="N536" s="9">
        <v>45882</v>
      </c>
      <c r="O536" s="4"/>
      <c r="P536" s="5"/>
      <c r="Q536" s="4"/>
    </row>
    <row r="537" spans="5:17" ht="105">
      <c r="E537" s="4">
        <v>7799</v>
      </c>
      <c r="F537" s="5" t="s">
        <v>1417</v>
      </c>
      <c r="G537" s="6">
        <v>45657</v>
      </c>
      <c r="H537" s="4">
        <v>6004</v>
      </c>
      <c r="I537" s="5" t="s">
        <v>1538</v>
      </c>
      <c r="J537" s="7" t="s">
        <v>80</v>
      </c>
      <c r="K537" s="8" t="s">
        <v>1424</v>
      </c>
      <c r="L537" s="5" t="s">
        <v>69</v>
      </c>
      <c r="M537" s="4" t="s">
        <v>81</v>
      </c>
      <c r="N537" s="9">
        <v>16673.759999999998</v>
      </c>
      <c r="O537" s="4"/>
      <c r="P537" s="11" t="s">
        <v>82</v>
      </c>
      <c r="Q537" s="4"/>
    </row>
    <row r="538" spans="5:17" ht="90">
      <c r="E538" s="4">
        <v>1</v>
      </c>
      <c r="F538" s="5" t="s">
        <v>1417</v>
      </c>
      <c r="G538" s="6">
        <v>45657</v>
      </c>
      <c r="H538" s="4">
        <v>6009</v>
      </c>
      <c r="I538" s="5" t="s">
        <v>1418</v>
      </c>
      <c r="J538" s="7" t="s">
        <v>83</v>
      </c>
      <c r="K538" s="8"/>
      <c r="L538" s="5"/>
      <c r="M538" s="4"/>
      <c r="N538" s="9">
        <v>86508.07</v>
      </c>
      <c r="O538" s="4"/>
      <c r="P538" s="5"/>
      <c r="Q538" s="4"/>
    </row>
    <row r="539" spans="5:17" ht="120">
      <c r="E539" s="4">
        <v>2</v>
      </c>
      <c r="F539" s="5" t="s">
        <v>1417</v>
      </c>
      <c r="G539" s="6">
        <v>45657</v>
      </c>
      <c r="H539" s="4">
        <v>6010</v>
      </c>
      <c r="I539" s="5" t="s">
        <v>1418</v>
      </c>
      <c r="J539" s="7" t="s">
        <v>84</v>
      </c>
      <c r="K539" s="8" t="s">
        <v>85</v>
      </c>
      <c r="L539" s="5"/>
      <c r="M539" s="4"/>
      <c r="N539" s="9"/>
      <c r="O539" s="4"/>
      <c r="P539" s="5"/>
      <c r="Q539" s="4"/>
    </row>
    <row r="540" spans="5:17" ht="90">
      <c r="E540" s="4">
        <v>3</v>
      </c>
      <c r="F540" s="5" t="s">
        <v>1417</v>
      </c>
      <c r="G540" s="6">
        <v>45657</v>
      </c>
      <c r="H540" s="4">
        <v>6011</v>
      </c>
      <c r="I540" s="5" t="s">
        <v>1418</v>
      </c>
      <c r="J540" s="7" t="s">
        <v>86</v>
      </c>
      <c r="K540" s="8"/>
      <c r="L540" s="5"/>
      <c r="M540" s="4"/>
      <c r="N540" s="9"/>
      <c r="O540" s="4"/>
      <c r="P540" s="5"/>
      <c r="Q540" s="4"/>
    </row>
    <row r="541" spans="5:17" ht="90">
      <c r="E541" s="4">
        <v>4</v>
      </c>
      <c r="F541" s="5" t="s">
        <v>1417</v>
      </c>
      <c r="G541" s="6">
        <v>45657</v>
      </c>
      <c r="H541" s="4">
        <v>6012</v>
      </c>
      <c r="I541" s="5" t="s">
        <v>1418</v>
      </c>
      <c r="J541" s="7" t="s">
        <v>87</v>
      </c>
      <c r="K541" s="8"/>
      <c r="L541" s="5"/>
      <c r="M541" s="4"/>
      <c r="N541" s="9"/>
      <c r="O541" s="4"/>
      <c r="P541" s="5"/>
      <c r="Q541" s="4"/>
    </row>
    <row r="542" spans="5:17" ht="45">
      <c r="E542" s="4">
        <v>5</v>
      </c>
      <c r="F542" s="5" t="s">
        <v>1417</v>
      </c>
      <c r="G542" s="6">
        <v>45657</v>
      </c>
      <c r="H542" s="4">
        <v>6013</v>
      </c>
      <c r="I542" s="5" t="s">
        <v>1418</v>
      </c>
      <c r="J542" s="7" t="s">
        <v>88</v>
      </c>
      <c r="K542" s="8" t="s">
        <v>1424</v>
      </c>
      <c r="L542" s="5" t="s">
        <v>89</v>
      </c>
      <c r="M542" s="4" t="s">
        <v>90</v>
      </c>
      <c r="N542" s="9">
        <v>1890</v>
      </c>
      <c r="O542" s="4"/>
      <c r="P542" s="10" t="s">
        <v>91</v>
      </c>
      <c r="Q542" s="4"/>
    </row>
    <row r="543" spans="5:17" ht="75">
      <c r="E543" s="4">
        <v>6</v>
      </c>
      <c r="F543" s="5" t="s">
        <v>1417</v>
      </c>
      <c r="G543" s="6">
        <v>45657</v>
      </c>
      <c r="H543" s="4">
        <v>6014</v>
      </c>
      <c r="I543" s="5" t="s">
        <v>1418</v>
      </c>
      <c r="J543" s="7" t="s">
        <v>92</v>
      </c>
      <c r="K543" s="8" t="s">
        <v>1424</v>
      </c>
      <c r="L543" s="5" t="s">
        <v>93</v>
      </c>
      <c r="M543" s="4" t="s">
        <v>94</v>
      </c>
      <c r="N543" s="9">
        <v>16200</v>
      </c>
      <c r="O543" s="4"/>
      <c r="P543" s="10" t="s">
        <v>95</v>
      </c>
      <c r="Q543" s="4"/>
    </row>
  </sheetData>
  <autoFilter ref="E1:Q543"/>
  <phoneticPr fontId="0" type="noConversion"/>
  <pageMargins left="0" right="0" top="0.74791666666666701" bottom="0.74791666666666701" header="0.51180555555555496" footer="0.51180555555555496"/>
  <pageSetup paperSize="9" firstPageNumber="0" orientation="landscape" horizontalDpi="300" verticalDpi="300"/>
</worksheet>
</file>

<file path=xl/worksheets/sheet2.xml><?xml version="1.0" encoding="utf-8"?>
<worksheet xmlns="http://schemas.openxmlformats.org/spreadsheetml/2006/main" xmlns:r="http://schemas.openxmlformats.org/officeDocument/2006/relationships">
  <dimension ref="A3:B14"/>
  <sheetViews>
    <sheetView workbookViewId="0">
      <selection activeCell="A12" sqref="A12"/>
    </sheetView>
  </sheetViews>
  <sheetFormatPr defaultColWidth="8.7109375" defaultRowHeight="15"/>
  <cols>
    <col min="1" max="1" width="30.85546875" customWidth="1"/>
    <col min="2" max="2" width="10.85546875" customWidth="1"/>
  </cols>
  <sheetData>
    <row r="3" spans="1:2">
      <c r="A3" s="22" t="s">
        <v>1408</v>
      </c>
      <c r="B3" s="23" t="s">
        <v>96</v>
      </c>
    </row>
    <row r="4" spans="1:2">
      <c r="A4" s="24" t="s">
        <v>1418</v>
      </c>
      <c r="B4" s="25">
        <v>409</v>
      </c>
    </row>
    <row r="5" spans="1:2">
      <c r="A5" s="26" t="s">
        <v>1538</v>
      </c>
      <c r="B5" s="27">
        <v>119</v>
      </c>
    </row>
    <row r="6" spans="1:2">
      <c r="A6" s="26" t="s">
        <v>197</v>
      </c>
      <c r="B6" s="27">
        <v>1</v>
      </c>
    </row>
    <row r="7" spans="1:2">
      <c r="A7" s="26" t="s">
        <v>618</v>
      </c>
      <c r="B7" s="27">
        <v>1</v>
      </c>
    </row>
    <row r="8" spans="1:2">
      <c r="A8" s="26" t="s">
        <v>535</v>
      </c>
      <c r="B8" s="27">
        <v>5</v>
      </c>
    </row>
    <row r="9" spans="1:2">
      <c r="A9" s="26" t="s">
        <v>296</v>
      </c>
      <c r="B9" s="27">
        <v>1</v>
      </c>
    </row>
    <row r="10" spans="1:2">
      <c r="A10" s="26" t="s">
        <v>64</v>
      </c>
      <c r="B10" s="27">
        <v>1</v>
      </c>
    </row>
    <row r="11" spans="1:2">
      <c r="A11" s="26" t="s">
        <v>239</v>
      </c>
      <c r="B11" s="27">
        <v>1</v>
      </c>
    </row>
    <row r="12" spans="1:2">
      <c r="A12" s="26" t="s">
        <v>325</v>
      </c>
      <c r="B12" s="27">
        <v>1</v>
      </c>
    </row>
    <row r="13" spans="1:2">
      <c r="A13" s="26" t="s">
        <v>771</v>
      </c>
      <c r="B13" s="28">
        <v>3</v>
      </c>
    </row>
    <row r="14" spans="1:2">
      <c r="A14" s="29" t="s">
        <v>97</v>
      </c>
      <c r="B14" s="30">
        <v>542</v>
      </c>
    </row>
  </sheetData>
  <phoneticPr fontId="0" type="noConversion"/>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LibreOffice/7.0.1.2$Windows_x86 LibreOffice_project/7cbcfc562f6eb6708b5ff7d7397325de9e764452</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Elenco deter_delib 2024</vt:lpstr>
      <vt:lpstr>PIVOT</vt:lpstr>
      <vt:lpstr>'Elenco deter_delib 2024'!Print_Area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aslle</dc:creator>
  <dc:description/>
  <cp:lastModifiedBy>MGRNTS88E52Z133C</cp:lastModifiedBy>
  <cp:revision>0</cp:revision>
  <dcterms:created xsi:type="dcterms:W3CDTF">2025-05-29T06:57:28Z</dcterms:created>
  <dcterms:modified xsi:type="dcterms:W3CDTF">2025-05-30T14:19:45Z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