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onia.pirelli\OneDrive - ASL BT\BILANCIO 2020\BILANCIO 2020_DEF_29_07_2021\da pubblicare\"/>
    </mc:Choice>
  </mc:AlternateContent>
  <bookViews>
    <workbookView xWindow="0" yWindow="0" windowWidth="21570" windowHeight="9960"/>
  </bookViews>
  <sheets>
    <sheet name=" Nuovo Modello CE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</externalReferences>
  <definedNames>
    <definedName name="_ant05">#REF!</definedName>
    <definedName name="_xlnm._FilterDatabase" localSheetId="0" hidden="1">' Nuovo Modello CE'!$C$7:$M$578</definedName>
    <definedName name="_xlcn.WorksheetConnection_Rendicontazione_COVID_30_09_2020.v.1.2.xlsxTabella11" hidden="1">[3]!Tabella1[#Data]</definedName>
    <definedName name="_xlcn.WorksheetConnection_Rendicontazione_COVID_30_09_2020.v.1.5.xlsxTabella241" hidden="1">[3]!Tabella24[#Data]</definedName>
    <definedName name="a" localSheetId="0" hidden="1">{#N/A,#N/A,FALSE,"B1";#N/A,#N/A,FALSE,"B2";#N/A,#N/A,FALSE,"B3";#N/A,#N/A,FALSE,"A4";#N/A,#N/A,FALSE,"A3";#N/A,#N/A,FALSE,"A2";#N/A,#N/A,FALSE,"A1";#N/A,#N/A,FALSE,"Indice"}</definedName>
    <definedName name="a">{#N/A,#N/A,FALSE,"B1";#N/A,#N/A,FALSE,"B2";#N/A,#N/A,FALSE,"B3";#N/A,#N/A,FALSE,"A4";#N/A,#N/A,FALSE,"A3";#N/A,#N/A,FALSE,"A2";#N/A,#N/A,FALSE,"A1";#N/A,#N/A,FALSE,"Indice"}</definedName>
    <definedName name="a_1" localSheetId="0" hidden="1">{#N/A,#N/A,FALSE,"B1";#N/A,#N/A,FALSE,"B2";#N/A,#N/A,FALSE,"B3";#N/A,#N/A,FALSE,"A4";#N/A,#N/A,FALSE,"A3";#N/A,#N/A,FALSE,"A2";#N/A,#N/A,FALSE,"A1";#N/A,#N/A,FALSE,"Indice"}</definedName>
    <definedName name="a_1" hidden="1">{#N/A,#N/A,FALSE,"B1";#N/A,#N/A,FALSE,"B2";#N/A,#N/A,FALSE,"B3";#N/A,#N/A,FALSE,"A4";#N/A,#N/A,FALSE,"A3";#N/A,#N/A,FALSE,"A2";#N/A,#N/A,FALSE,"A1";#N/A,#N/A,FALSE,"Indice"}</definedName>
    <definedName name="a_2" localSheetId="0" hidden="1">{#N/A,#N/A,FALSE,"B1";#N/A,#N/A,FALSE,"B2";#N/A,#N/A,FALSE,"B3";#N/A,#N/A,FALSE,"A4";#N/A,#N/A,FALSE,"A3";#N/A,#N/A,FALSE,"A2";#N/A,#N/A,FALSE,"A1";#N/A,#N/A,FALSE,"Indice"}</definedName>
    <definedName name="a_2" hidden="1">{#N/A,#N/A,FALSE,"B1";#N/A,#N/A,FALSE,"B2";#N/A,#N/A,FALSE,"B3";#N/A,#N/A,FALSE,"A4";#N/A,#N/A,FALSE,"A3";#N/A,#N/A,FALSE,"A2";#N/A,#N/A,FALSE,"A1";#N/A,#N/A,FALSE,"Indice"}</definedName>
    <definedName name="a_3" localSheetId="0" hidden="1">{#N/A,#N/A,FALSE,"B1";#N/A,#N/A,FALSE,"B2";#N/A,#N/A,FALSE,"B3";#N/A,#N/A,FALSE,"A4";#N/A,#N/A,FALSE,"A3";#N/A,#N/A,FALSE,"A2";#N/A,#N/A,FALSE,"A1";#N/A,#N/A,FALSE,"Indice"}</definedName>
    <definedName name="a_3" hidden="1">{#N/A,#N/A,FALSE,"B1";#N/A,#N/A,FALSE,"B2";#N/A,#N/A,FALSE,"B3";#N/A,#N/A,FALSE,"A4";#N/A,#N/A,FALSE,"A3";#N/A,#N/A,FALSE,"A2";#N/A,#N/A,FALSE,"A1";#N/A,#N/A,FALSE,"Indice"}</definedName>
    <definedName name="a_4" localSheetId="0" hidden="1">{#N/A,#N/A,FALSE,"B1";#N/A,#N/A,FALSE,"B2";#N/A,#N/A,FALSE,"B3";#N/A,#N/A,FALSE,"A4";#N/A,#N/A,FALSE,"A3";#N/A,#N/A,FALSE,"A2";#N/A,#N/A,FALSE,"A1";#N/A,#N/A,FALSE,"Indice"}</definedName>
    <definedName name="a_4" hidden="1">{#N/A,#N/A,FALSE,"B1";#N/A,#N/A,FALSE,"B2";#N/A,#N/A,FALSE,"B3";#N/A,#N/A,FALSE,"A4";#N/A,#N/A,FALSE,"A3";#N/A,#N/A,FALSE,"A2";#N/A,#N/A,FALSE,"A1";#N/A,#N/A,FALSE,"Indice"}</definedName>
    <definedName name="a_5" localSheetId="0" hidden="1">{#N/A,#N/A,FALSE,"B1";#N/A,#N/A,FALSE,"B2";#N/A,#N/A,FALSE,"B3";#N/A,#N/A,FALSE,"A4";#N/A,#N/A,FALSE,"A3";#N/A,#N/A,FALSE,"A2";#N/A,#N/A,FALSE,"A1";#N/A,#N/A,FALSE,"Indice"}</definedName>
    <definedName name="a_5" hidden="1">{#N/A,#N/A,FALSE,"B1";#N/A,#N/A,FALSE,"B2";#N/A,#N/A,FALSE,"B3";#N/A,#N/A,FALSE,"A4";#N/A,#N/A,FALSE,"A3";#N/A,#N/A,FALSE,"A2";#N/A,#N/A,FALSE,"A1";#N/A,#N/A,FALSE,"Indice"}</definedName>
    <definedName name="A_FK_31c">[4]VALORI!$C$45</definedName>
    <definedName name="A_infantile">'[5]TABELLE CALCOLO'!$CW$5:$CW$25</definedName>
    <definedName name="A_infantile_pesi">'[5]TABELLE CALCOLO'!$CU$5:$CU$25</definedName>
    <definedName name="A_KF_1">[5]VALORI!$C$13</definedName>
    <definedName name="A_KF_10">[5]VALORI!$C$14</definedName>
    <definedName name="A_KF_11">[5]VALORI!$C$15</definedName>
    <definedName name="A_KF_12">[5]VALORI!$C$16</definedName>
    <definedName name="A_KF_2">[5]VALORI!$C$20</definedName>
    <definedName name="A_KF_21">[5]VALORI!$C$21</definedName>
    <definedName name="A_KF_22">[5]VALORI!$C$25</definedName>
    <definedName name="A_KF_220">[5]VALORI!$C$26</definedName>
    <definedName name="A_KF_221">[5]VALORI!$C$30</definedName>
    <definedName name="A_KF_2211">[5]VALORI!$C$29</definedName>
    <definedName name="A_KF_222">[5]VALORI!$C$32</definedName>
    <definedName name="A_KF_223">[5]VALORI!$C$31</definedName>
    <definedName name="A_KF_224">[5]VALORI!$C$33</definedName>
    <definedName name="A_KF_23">[5]VALORI!$C$22</definedName>
    <definedName name="A_KF_23C">[5]VALORI!$C$24</definedName>
    <definedName name="A_KF_24">[5]VALORI!$C$35</definedName>
    <definedName name="A_KF_2411">[5]VALORI!$C$34</definedName>
    <definedName name="A_KF_25">[5]VALORI!$C$36</definedName>
    <definedName name="A_KF_26">[5]VALORI!$C$37</definedName>
    <definedName name="A_KF_26C">[5]VALORI!$C$39</definedName>
    <definedName name="A_KF_31">[5]VALORI!$C$43</definedName>
    <definedName name="A_KF_31C">[5]VALORI!$C$45</definedName>
    <definedName name="A_KF_32">[5]VALORI!$C$47</definedName>
    <definedName name="A_KF_320">[5]VALORI!$C$48</definedName>
    <definedName name="A_KF_321">[5]VALORI!$C$49</definedName>
    <definedName name="A_KF_3211">[5]VALORI!$C$52</definedName>
    <definedName name="A_KF_3212">[5]VALORI!$C$55</definedName>
    <definedName name="A_KF_3213">[5]VALORI!$C$58</definedName>
    <definedName name="A_KF_32C1">[5]VALORI!$C$51</definedName>
    <definedName name="A_KF_32C2">[5]VALORI!$C$54</definedName>
    <definedName name="A_KF_32C3">[5]VALORI!$C$57</definedName>
    <definedName name="A_KF_F_pop_25_44_F">[5]VALORI!$C$81</definedName>
    <definedName name="a_ks_224">[4]VALORI!$C$33</definedName>
    <definedName name="A_Perc_farma">'[5]TABELLE CALCOLO'!$FA$5:$FA$25</definedName>
    <definedName name="A_perinatale">'[5]TABELLE CALCOLO'!$CV$5:$CV$25</definedName>
    <definedName name="A_perinatale_pesi">'[5]TABELLE CALCOLO'!$CT$5:$CT$25</definedName>
    <definedName name="A_pop_0_14">'[5]TABELLE CALCOLO'!$F$5:$F$25</definedName>
    <definedName name="A_pop_superf">'[5]TABELLE CALCOLO'!$Q$5:$Q$25</definedName>
    <definedName name="A_pop_TOT">'[5]TABELLE CALCOLO'!$K$5:$K$25</definedName>
    <definedName name="A_popDip">'[5]TABELLE CALCOLO'!$CF$5:$CF$25</definedName>
    <definedName name="A_popDist">'[5]TABELLE CALCOLO'!$BB$5:$BB$25</definedName>
    <definedName name="A_popfarma">'[5]TABELLE CALCOLO'!$M$5:$M$25</definedName>
    <definedName name="A_poposped">'[5]TABELLE CALCOLO'!$B$5:$B$25</definedName>
    <definedName name="A_poposped_abb">'[5]TABELLE CALCOLO'!$D$5:$D$25</definedName>
    <definedName name="A_poposped_over65">'[5]TABELLE CALCOLO'!$C$5:$C$25</definedName>
    <definedName name="A_popriab">'[5]TABELLE CALCOLO'!$BV$5:$BV$25</definedName>
    <definedName name="A_popSalM">'[5]TABELLE CALCOLO'!$BL$5:$BL$25</definedName>
    <definedName name="A_popspec">'[5]TABELLE CALCOLO'!$O$5:$O$25</definedName>
    <definedName name="A_VAL_1">[6]VALORI!#REF!</definedName>
    <definedName name="A_VAL_2" localSheetId="0">[7]VALORI!#REF!</definedName>
    <definedName name="A_VAL_2">[7]VALORI!#REF!</definedName>
    <definedName name="A_VAL_3">[5]VALORI!$C$8</definedName>
    <definedName name="A_VAL_4">[5]VALORI!$C$9</definedName>
    <definedName name="A_VAL_5">[5]VALORI!$C$10</definedName>
    <definedName name="aa" localSheetId="0" hidden="1">{#N/A,#N/A,FALSE,"A4";#N/A,#N/A,FALSE,"A3";#N/A,#N/A,FALSE,"A2";#N/A,#N/A,FALSE,"A1"}</definedName>
    <definedName name="aa" hidden="1">{#N/A,#N/A,FALSE,"A4";#N/A,#N/A,FALSE,"A3";#N/A,#N/A,FALSE,"A2";#N/A,#N/A,FALSE,"A1"}</definedName>
    <definedName name="aa_1" localSheetId="0" hidden="1">{#N/A,#N/A,FALSE,"A4";#N/A,#N/A,FALSE,"A3";#N/A,#N/A,FALSE,"A2";#N/A,#N/A,FALSE,"A1"}</definedName>
    <definedName name="aa_1" hidden="1">{#N/A,#N/A,FALSE,"A4";#N/A,#N/A,FALSE,"A3";#N/A,#N/A,FALSE,"A2";#N/A,#N/A,FALSE,"A1"}</definedName>
    <definedName name="aa_2" localSheetId="0" hidden="1">{#N/A,#N/A,FALSE,"A4";#N/A,#N/A,FALSE,"A3";#N/A,#N/A,FALSE,"A2";#N/A,#N/A,FALSE,"A1"}</definedName>
    <definedName name="aa_2" hidden="1">{#N/A,#N/A,FALSE,"A4";#N/A,#N/A,FALSE,"A3";#N/A,#N/A,FALSE,"A2";#N/A,#N/A,FALSE,"A1"}</definedName>
    <definedName name="aa_3" localSheetId="0" hidden="1">{#N/A,#N/A,FALSE,"A4";#N/A,#N/A,FALSE,"A3";#N/A,#N/A,FALSE,"A2";#N/A,#N/A,FALSE,"A1"}</definedName>
    <definedName name="aa_3" hidden="1">{#N/A,#N/A,FALSE,"A4";#N/A,#N/A,FALSE,"A3";#N/A,#N/A,FALSE,"A2";#N/A,#N/A,FALSE,"A1"}</definedName>
    <definedName name="aa_4" localSheetId="0" hidden="1">{#N/A,#N/A,FALSE,"A4";#N/A,#N/A,FALSE,"A3";#N/A,#N/A,FALSE,"A2";#N/A,#N/A,FALSE,"A1"}</definedName>
    <definedName name="aa_4" hidden="1">{#N/A,#N/A,FALSE,"A4";#N/A,#N/A,FALSE,"A3";#N/A,#N/A,FALSE,"A2";#N/A,#N/A,FALSE,"A1"}</definedName>
    <definedName name="aa_5" localSheetId="0" hidden="1">{#N/A,#N/A,FALSE,"A4";#N/A,#N/A,FALSE,"A3";#N/A,#N/A,FALSE,"A2";#N/A,#N/A,FALSE,"A1"}</definedName>
    <definedName name="aa_5" hidden="1">{#N/A,#N/A,FALSE,"A4";#N/A,#N/A,FALSE,"A3";#N/A,#N/A,FALSE,"A2";#N/A,#N/A,FALSE,"A1"}</definedName>
    <definedName name="aaa" localSheetId="0" hidden="1">{#N/A,#N/A,FALSE,"B1";#N/A,#N/A,FALSE,"B2";#N/A,#N/A,FALSE,"B3";#N/A,#N/A,FALSE,"A4";#N/A,#N/A,FALSE,"A3";#N/A,#N/A,FALSE,"A2";#N/A,#N/A,FALSE,"A1";#N/A,#N/A,FALSE,"Indice"}</definedName>
    <definedName name="aaa" hidden="1">{#N/A,#N/A,FALSE,"B1";#N/A,#N/A,FALSE,"B2";#N/A,#N/A,FALSE,"B3";#N/A,#N/A,FALSE,"A4";#N/A,#N/A,FALSE,"A3";#N/A,#N/A,FALSE,"A2";#N/A,#N/A,FALSE,"A1";#N/A,#N/A,FALSE,"Indice"}</definedName>
    <definedName name="aaaa" hidden="1">{#N/A,#N/A,FALSE,"Indice"}</definedName>
    <definedName name="AdIrcss00" localSheetId="0">'[8]Quadro tendenziale 28-6-2005'!#REF!</definedName>
    <definedName name="AdIrcss00">'[8]Quadro tendenziale 28-6-2005'!#REF!</definedName>
    <definedName name="AdIrcss01" localSheetId="0">'[8]Quadro tendenziale 28-6-2005'!#REF!</definedName>
    <definedName name="AdIrcss01">'[8]Quadro tendenziale 28-6-2005'!#REF!</definedName>
    <definedName name="AdIrcss02" localSheetId="0">'[8]Quadro tendenziale 28-6-2005'!#REF!</definedName>
    <definedName name="AdIrcss02">'[8]Quadro tendenziale 28-6-2005'!#REF!</definedName>
    <definedName name="AdIrcss03" localSheetId="0">'[8]Quadro tendenziale 28-6-2005'!#REF!</definedName>
    <definedName name="AdIrcss03">'[8]Quadro tendenziale 28-6-2005'!#REF!</definedName>
    <definedName name="AdIrcss04" localSheetId="0">'[8]Quadro tendenziale 28-6-2005'!#REF!</definedName>
    <definedName name="AdIrcss04">'[8]Quadro tendenziale 28-6-2005'!#REF!</definedName>
    <definedName name="AdIrcss05" localSheetId="0">'[8]Quadro tendenziale 28-6-2005'!#REF!</definedName>
    <definedName name="AdIrcss05">'[8]Quadro tendenziale 28-6-2005'!#REF!</definedName>
    <definedName name="AdIrcss06" localSheetId="0">'[8]Quadro tendenziale 28-6-2005'!#REF!</definedName>
    <definedName name="AdIrcss06">'[8]Quadro tendenziale 28-6-2005'!#REF!</definedName>
    <definedName name="AdIrcss07" localSheetId="0">'[8]Quadro tendenziale 28-6-2005'!#REF!</definedName>
    <definedName name="AdIrcss07">'[8]Quadro tendenziale 28-6-2005'!#REF!</definedName>
    <definedName name="all" localSheetId="0" hidden="1">{#N/A,#N/A,FALSE,"A4";#N/A,#N/A,FALSE,"A3";#N/A,#N/A,FALSE,"A2";#N/A,#N/A,FALSE,"A1"}</definedName>
    <definedName name="all" hidden="1">{#N/A,#N/A,FALSE,"A4";#N/A,#N/A,FALSE,"A3";#N/A,#N/A,FALSE,"A2";#N/A,#N/A,FALSE,"A1"}</definedName>
    <definedName name="_xlnm.Print_Area" localSheetId="0">' Nuovo Modello CE'!$A$1:$M$595</definedName>
    <definedName name="Area2">#REF!</definedName>
    <definedName name="asspa">#REF!</definedName>
    <definedName name="ASSPAc">#REF!</definedName>
    <definedName name="asstot">#REF!</definedName>
    <definedName name="AZI" localSheetId="0">#REF!</definedName>
    <definedName name="AZI">#REF!</definedName>
    <definedName name="AZIENDABA2" localSheetId="0">[9]CEesteso!#REF!</definedName>
    <definedName name="AZIENDABA2">[10]CEesteso!#REF!</definedName>
    <definedName name="AZIENDABA3" localSheetId="0">[9]CEesteso!#REF!</definedName>
    <definedName name="AZIENDABA3">[10]CEesteso!#REF!</definedName>
    <definedName name="AZIENDABA4" localSheetId="0">[9]CEesteso!#REF!</definedName>
    <definedName name="AZIENDABA4">[10]CEesteso!#REF!</definedName>
    <definedName name="AZIENDABA5" localSheetId="0">[9]CEesteso!#REF!</definedName>
    <definedName name="AZIENDABA5">[10]CEesteso!#REF!</definedName>
    <definedName name="AZIENDABR1" localSheetId="0">[9]CEesteso!#REF!</definedName>
    <definedName name="AZIENDABR1">[10]CEesteso!#REF!</definedName>
    <definedName name="AZIENDAFG1" localSheetId="0">[9]CEesteso!#REF!</definedName>
    <definedName name="AZIENDAFG1">[10]CEesteso!#REF!</definedName>
    <definedName name="AZIENDAFG2" localSheetId="0">[9]CEesteso!#REF!</definedName>
    <definedName name="AZIENDAFG2">[10]CEesteso!#REF!</definedName>
    <definedName name="AZIENDAFG3" localSheetId="0">[9]CEesteso!#REF!</definedName>
    <definedName name="AZIENDAFG3">[10]CEesteso!#REF!</definedName>
    <definedName name="AZIENDALE1" localSheetId="0">[9]CEesteso!#REF!</definedName>
    <definedName name="AZIENDALE1">[10]CEesteso!#REF!</definedName>
    <definedName name="AZIENDALE2" localSheetId="0">[9]CEesteso!#REF!</definedName>
    <definedName name="AZIENDALE2">[10]CEesteso!#REF!</definedName>
    <definedName name="AZIENDAOR" localSheetId="0">[9]CEesteso!#REF!</definedName>
    <definedName name="AZIENDAOR">[10]CEesteso!#REF!</definedName>
    <definedName name="AZIENDAPO" localSheetId="0">[9]CEesteso!#REF!</definedName>
    <definedName name="AZIENDAPO">[10]CEesteso!#REF!</definedName>
    <definedName name="AZIENDATA1" localSheetId="0">[9]CEesteso!#REF!</definedName>
    <definedName name="AZIENDATA1">[10]CEesteso!#REF!</definedName>
    <definedName name="Aziende" localSheetId="0">[11]attivo!#REF!</definedName>
    <definedName name="Aziende">[12]attivo!#REF!</definedName>
    <definedName name="b">[4]VALORI!$C$30</definedName>
    <definedName name="B_VAL_2" localSheetId="0">[7]VALORI!#REF!</definedName>
    <definedName name="B_VAL_2">[7]VALORI!#REF!</definedName>
    <definedName name="bari1" localSheetId="0">#REF!</definedName>
    <definedName name="bari1">#REF!</definedName>
    <definedName name="bb" hidden="1">{#N/A,#N/A,FALSE,"A4";#N/A,#N/A,FALSE,"A3";#N/A,#N/A,FALSE,"A2";#N/A,#N/A,FALSE,"A1"}</definedName>
    <definedName name="bbb" hidden="1">{#N/A,#N/A,FALSE,"B3";#N/A,#N/A,FALSE,"B2";#N/A,#N/A,FALSE,"B1"}</definedName>
    <definedName name="BBBBBBB" localSheetId="0" hidden="1">{#N/A,#N/A,FALSE,"B1";#N/A,#N/A,FALSE,"B2";#N/A,#N/A,FALSE,"B3";#N/A,#N/A,FALSE,"A4";#N/A,#N/A,FALSE,"A3";#N/A,#N/A,FALSE,"A2";#N/A,#N/A,FALSE,"A1";#N/A,#N/A,FALSE,"Indice"}</definedName>
    <definedName name="BBBBBBB" hidden="1">{#N/A,#N/A,FALSE,"B1";#N/A,#N/A,FALSE,"B2";#N/A,#N/A,FALSE,"B3";#N/A,#N/A,FALSE,"A4";#N/A,#N/A,FALSE,"A3";#N/A,#N/A,FALSE,"A2";#N/A,#N/A,FALSE,"A1";#N/A,#N/A,FALSE,"Indice"}</definedName>
    <definedName name="BBBBBBB_1" localSheetId="0" hidden="1">{#N/A,#N/A,FALSE,"B1";#N/A,#N/A,FALSE,"B2";#N/A,#N/A,FALSE,"B3";#N/A,#N/A,FALSE,"A4";#N/A,#N/A,FALSE,"A3";#N/A,#N/A,FALSE,"A2";#N/A,#N/A,FALSE,"A1";#N/A,#N/A,FALSE,"Indice"}</definedName>
    <definedName name="BBBBBBB_1" hidden="1">{#N/A,#N/A,FALSE,"B1";#N/A,#N/A,FALSE,"B2";#N/A,#N/A,FALSE,"B3";#N/A,#N/A,FALSE,"A4";#N/A,#N/A,FALSE,"A3";#N/A,#N/A,FALSE,"A2";#N/A,#N/A,FALSE,"A1";#N/A,#N/A,FALSE,"Indice"}</definedName>
    <definedName name="BBBBBBB_2" localSheetId="0" hidden="1">{#N/A,#N/A,FALSE,"B1";#N/A,#N/A,FALSE,"B2";#N/A,#N/A,FALSE,"B3";#N/A,#N/A,FALSE,"A4";#N/A,#N/A,FALSE,"A3";#N/A,#N/A,FALSE,"A2";#N/A,#N/A,FALSE,"A1";#N/A,#N/A,FALSE,"Indice"}</definedName>
    <definedName name="BBBBBBB_2" hidden="1">{#N/A,#N/A,FALSE,"B1";#N/A,#N/A,FALSE,"B2";#N/A,#N/A,FALSE,"B3";#N/A,#N/A,FALSE,"A4";#N/A,#N/A,FALSE,"A3";#N/A,#N/A,FALSE,"A2";#N/A,#N/A,FALSE,"A1";#N/A,#N/A,FALSE,"Indice"}</definedName>
    <definedName name="BBBBBBB_3" localSheetId="0" hidden="1">{#N/A,#N/A,FALSE,"B1";#N/A,#N/A,FALSE,"B2";#N/A,#N/A,FALSE,"B3";#N/A,#N/A,FALSE,"A4";#N/A,#N/A,FALSE,"A3";#N/A,#N/A,FALSE,"A2";#N/A,#N/A,FALSE,"A1";#N/A,#N/A,FALSE,"Indice"}</definedName>
    <definedName name="BBBBBBB_3" hidden="1">{#N/A,#N/A,FALSE,"B1";#N/A,#N/A,FALSE,"B2";#N/A,#N/A,FALSE,"B3";#N/A,#N/A,FALSE,"A4";#N/A,#N/A,FALSE,"A3";#N/A,#N/A,FALSE,"A2";#N/A,#N/A,FALSE,"A1";#N/A,#N/A,FALSE,"Indice"}</definedName>
    <definedName name="BBBBBBB_4" localSheetId="0" hidden="1">{#N/A,#N/A,FALSE,"B1";#N/A,#N/A,FALSE,"B2";#N/A,#N/A,FALSE,"B3";#N/A,#N/A,FALSE,"A4";#N/A,#N/A,FALSE,"A3";#N/A,#N/A,FALSE,"A2";#N/A,#N/A,FALSE,"A1";#N/A,#N/A,FALSE,"Indice"}</definedName>
    <definedName name="BBBBBBB_4" hidden="1">{#N/A,#N/A,FALSE,"B1";#N/A,#N/A,FALSE,"B2";#N/A,#N/A,FALSE,"B3";#N/A,#N/A,FALSE,"A4";#N/A,#N/A,FALSE,"A3";#N/A,#N/A,FALSE,"A2";#N/A,#N/A,FALSE,"A1";#N/A,#N/A,FALSE,"Indice"}</definedName>
    <definedName name="BBBBBBB_5" localSheetId="0" hidden="1">{#N/A,#N/A,FALSE,"B1";#N/A,#N/A,FALSE,"B2";#N/A,#N/A,FALSE,"B3";#N/A,#N/A,FALSE,"A4";#N/A,#N/A,FALSE,"A3";#N/A,#N/A,FALSE,"A2";#N/A,#N/A,FALSE,"A1";#N/A,#N/A,FALSE,"Indice"}</definedName>
    <definedName name="BBBBBBB_5" hidden="1">{#N/A,#N/A,FALSE,"B1";#N/A,#N/A,FALSE,"B2";#N/A,#N/A,FALSE,"B3";#N/A,#N/A,FALSE,"A4";#N/A,#N/A,FALSE,"A3";#N/A,#N/A,FALSE,"A2";#N/A,#N/A,FALSE,"A1";#N/A,#N/A,FALSE,"Indice"}</definedName>
    <definedName name="BENEFICI" localSheetId="0">#REF!</definedName>
    <definedName name="BENEFICI">#REF!</definedName>
    <definedName name="bg" localSheetId="0" hidden="1">{#N/A,#N/A,FALSE,"A4";#N/A,#N/A,FALSE,"A3";#N/A,#N/A,FALSE,"A2";#N/A,#N/A,FALSE,"A1"}</definedName>
    <definedName name="bg" hidden="1">{#N/A,#N/A,FALSE,"A4";#N/A,#N/A,FALSE,"A3";#N/A,#N/A,FALSE,"A2";#N/A,#N/A,FALSE,"A1"}</definedName>
    <definedName name="bg_1" localSheetId="0" hidden="1">{#N/A,#N/A,FALSE,"A4";#N/A,#N/A,FALSE,"A3";#N/A,#N/A,FALSE,"A2";#N/A,#N/A,FALSE,"A1"}</definedName>
    <definedName name="bg_1" hidden="1">{#N/A,#N/A,FALSE,"A4";#N/A,#N/A,FALSE,"A3";#N/A,#N/A,FALSE,"A2";#N/A,#N/A,FALSE,"A1"}</definedName>
    <definedName name="bg_2" localSheetId="0" hidden="1">{#N/A,#N/A,FALSE,"A4";#N/A,#N/A,FALSE,"A3";#N/A,#N/A,FALSE,"A2";#N/A,#N/A,FALSE,"A1"}</definedName>
    <definedName name="bg_2" hidden="1">{#N/A,#N/A,FALSE,"A4";#N/A,#N/A,FALSE,"A3";#N/A,#N/A,FALSE,"A2";#N/A,#N/A,FALSE,"A1"}</definedName>
    <definedName name="bg_3" localSheetId="0" hidden="1">{#N/A,#N/A,FALSE,"A4";#N/A,#N/A,FALSE,"A3";#N/A,#N/A,FALSE,"A2";#N/A,#N/A,FALSE,"A1"}</definedName>
    <definedName name="bg_3" hidden="1">{#N/A,#N/A,FALSE,"A4";#N/A,#N/A,FALSE,"A3";#N/A,#N/A,FALSE,"A2";#N/A,#N/A,FALSE,"A1"}</definedName>
    <definedName name="bg_4" localSheetId="0" hidden="1">{#N/A,#N/A,FALSE,"A4";#N/A,#N/A,FALSE,"A3";#N/A,#N/A,FALSE,"A2";#N/A,#N/A,FALSE,"A1"}</definedName>
    <definedName name="bg_4" hidden="1">{#N/A,#N/A,FALSE,"A4";#N/A,#N/A,FALSE,"A3";#N/A,#N/A,FALSE,"A2";#N/A,#N/A,FALSE,"A1"}</definedName>
    <definedName name="bg_5" localSheetId="0" hidden="1">{#N/A,#N/A,FALSE,"A4";#N/A,#N/A,FALSE,"A3";#N/A,#N/A,FALSE,"A2";#N/A,#N/A,FALSE,"A1"}</definedName>
    <definedName name="bg_5" hidden="1">{#N/A,#N/A,FALSE,"A4";#N/A,#N/A,FALSE,"A3";#N/A,#N/A,FALSE,"A2";#N/A,#N/A,FALSE,"A1"}</definedName>
    <definedName name="BIL" localSheetId="0" hidden="1">{#N/A,#N/A,FALSE,"B1";#N/A,#N/A,FALSE,"B2";#N/A,#N/A,FALSE,"B3";#N/A,#N/A,FALSE,"A4";#N/A,#N/A,FALSE,"A3";#N/A,#N/A,FALSE,"A2";#N/A,#N/A,FALSE,"A1";#N/A,#N/A,FALSE,"Indice"}</definedName>
    <definedName name="BIL" hidden="1">{#N/A,#N/A,FALSE,"B1";#N/A,#N/A,FALSE,"B2";#N/A,#N/A,FALSE,"B3";#N/A,#N/A,FALSE,"A4";#N/A,#N/A,FALSE,"A3";#N/A,#N/A,FALSE,"A2";#N/A,#N/A,FALSE,"A1";#N/A,#N/A,FALSE,"Indice"}</definedName>
    <definedName name="BIL_1" localSheetId="0" hidden="1">{#N/A,#N/A,FALSE,"B1";#N/A,#N/A,FALSE,"B2";#N/A,#N/A,FALSE,"B3";#N/A,#N/A,FALSE,"A4";#N/A,#N/A,FALSE,"A3";#N/A,#N/A,FALSE,"A2";#N/A,#N/A,FALSE,"A1";#N/A,#N/A,FALSE,"Indice"}</definedName>
    <definedName name="BIL_1" hidden="1">{#N/A,#N/A,FALSE,"B1";#N/A,#N/A,FALSE,"B2";#N/A,#N/A,FALSE,"B3";#N/A,#N/A,FALSE,"A4";#N/A,#N/A,FALSE,"A3";#N/A,#N/A,FALSE,"A2";#N/A,#N/A,FALSE,"A1";#N/A,#N/A,FALSE,"Indice"}</definedName>
    <definedName name="BIL_2" localSheetId="0" hidden="1">{#N/A,#N/A,FALSE,"B1";#N/A,#N/A,FALSE,"B2";#N/A,#N/A,FALSE,"B3";#N/A,#N/A,FALSE,"A4";#N/A,#N/A,FALSE,"A3";#N/A,#N/A,FALSE,"A2";#N/A,#N/A,FALSE,"A1";#N/A,#N/A,FALSE,"Indice"}</definedName>
    <definedName name="BIL_2" hidden="1">{#N/A,#N/A,FALSE,"B1";#N/A,#N/A,FALSE,"B2";#N/A,#N/A,FALSE,"B3";#N/A,#N/A,FALSE,"A4";#N/A,#N/A,FALSE,"A3";#N/A,#N/A,FALSE,"A2";#N/A,#N/A,FALSE,"A1";#N/A,#N/A,FALSE,"Indice"}</definedName>
    <definedName name="BIL_3" localSheetId="0" hidden="1">{#N/A,#N/A,FALSE,"B1";#N/A,#N/A,FALSE,"B2";#N/A,#N/A,FALSE,"B3";#N/A,#N/A,FALSE,"A4";#N/A,#N/A,FALSE,"A3";#N/A,#N/A,FALSE,"A2";#N/A,#N/A,FALSE,"A1";#N/A,#N/A,FALSE,"Indice"}</definedName>
    <definedName name="BIL_3" hidden="1">{#N/A,#N/A,FALSE,"B1";#N/A,#N/A,FALSE,"B2";#N/A,#N/A,FALSE,"B3";#N/A,#N/A,FALSE,"A4";#N/A,#N/A,FALSE,"A3";#N/A,#N/A,FALSE,"A2";#N/A,#N/A,FALSE,"A1";#N/A,#N/A,FALSE,"Indice"}</definedName>
    <definedName name="BIL_4" localSheetId="0" hidden="1">{#N/A,#N/A,FALSE,"B1";#N/A,#N/A,FALSE,"B2";#N/A,#N/A,FALSE,"B3";#N/A,#N/A,FALSE,"A4";#N/A,#N/A,FALSE,"A3";#N/A,#N/A,FALSE,"A2";#N/A,#N/A,FALSE,"A1";#N/A,#N/A,FALSE,"Indice"}</definedName>
    <definedName name="BIL_4" hidden="1">{#N/A,#N/A,FALSE,"B1";#N/A,#N/A,FALSE,"B2";#N/A,#N/A,FALSE,"B3";#N/A,#N/A,FALSE,"A4";#N/A,#N/A,FALSE,"A3";#N/A,#N/A,FALSE,"A2";#N/A,#N/A,FALSE,"A1";#N/A,#N/A,FALSE,"Indice"}</definedName>
    <definedName name="BIL_5" localSheetId="0" hidden="1">{#N/A,#N/A,FALSE,"B1";#N/A,#N/A,FALSE,"B2";#N/A,#N/A,FALSE,"B3";#N/A,#N/A,FALSE,"A4";#N/A,#N/A,FALSE,"A3";#N/A,#N/A,FALSE,"A2";#N/A,#N/A,FALSE,"A1";#N/A,#N/A,FALSE,"Indice"}</definedName>
    <definedName name="BIL_5" hidden="1">{#N/A,#N/A,FALSE,"B1";#N/A,#N/A,FALSE,"B2";#N/A,#N/A,FALSE,"B3";#N/A,#N/A,FALSE,"A4";#N/A,#N/A,FALSE,"A3";#N/A,#N/A,FALSE,"A2";#N/A,#N/A,FALSE,"A1";#N/A,#N/A,FALSE,"Indice"}</definedName>
    <definedName name="bilancio_2002" localSheetId="0" hidden="1">{#N/A,#N/A,FALSE,"B3";#N/A,#N/A,FALSE,"B2";#N/A,#N/A,FALSE,"B1"}</definedName>
    <definedName name="bilancio_2002" hidden="1">{#N/A,#N/A,FALSE,"B3";#N/A,#N/A,FALSE,"B2";#N/A,#N/A,FALSE,"B1"}</definedName>
    <definedName name="bill" localSheetId="0" hidden="1">{#N/A,#N/A,FALSE,"B1";#N/A,#N/A,FALSE,"B2";#N/A,#N/A,FALSE,"B3";#N/A,#N/A,FALSE,"A4";#N/A,#N/A,FALSE,"A3";#N/A,#N/A,FALSE,"A2";#N/A,#N/A,FALSE,"A1";#N/A,#N/A,FALSE,"Indice"}</definedName>
    <definedName name="bill" hidden="1">{#N/A,#N/A,FALSE,"B1";#N/A,#N/A,FALSE,"B2";#N/A,#N/A,FALSE,"B3";#N/A,#N/A,FALSE,"A4";#N/A,#N/A,FALSE,"A3";#N/A,#N/A,FALSE,"A2";#N/A,#N/A,FALSE,"A1";#N/A,#N/A,FALSE,"Indice"}</definedName>
    <definedName name="Budget_1" localSheetId="0" hidden="1">{#N/A,#N/A,FALSE,"B1";#N/A,#N/A,FALSE,"B2";#N/A,#N/A,FALSE,"B3";#N/A,#N/A,FALSE,"A4";#N/A,#N/A,FALSE,"A3";#N/A,#N/A,FALSE,"A2";#N/A,#N/A,FALSE,"A1";#N/A,#N/A,FALSE,"Indice"}</definedName>
    <definedName name="Budget_1" hidden="1">{#N/A,#N/A,FALSE,"B1";#N/A,#N/A,FALSE,"B2";#N/A,#N/A,FALSE,"B3";#N/A,#N/A,FALSE,"A4";#N/A,#N/A,FALSE,"A3";#N/A,#N/A,FALSE,"A2";#N/A,#N/A,FALSE,"A1";#N/A,#N/A,FALSE,"Indice"}</definedName>
    <definedName name="C_CE_esteso2" localSheetId="0" hidden="1">{#N/A,#N/A,FALSE,"B1";#N/A,#N/A,FALSE,"B2";#N/A,#N/A,FALSE,"B3";#N/A,#N/A,FALSE,"A4";#N/A,#N/A,FALSE,"A3";#N/A,#N/A,FALSE,"A2";#N/A,#N/A,FALSE,"A1";#N/A,#N/A,FALSE,"Indice"}</definedName>
    <definedName name="C_CE_esteso2" hidden="1">{#N/A,#N/A,FALSE,"B1";#N/A,#N/A,FALSE,"B2";#N/A,#N/A,FALSE,"B3";#N/A,#N/A,FALSE,"A4";#N/A,#N/A,FALSE,"A3";#N/A,#N/A,FALSE,"A2";#N/A,#N/A,FALSE,"A1";#N/A,#N/A,FALSE,"Indice"}</definedName>
    <definedName name="CARSAP" localSheetId="0">#REF!</definedName>
    <definedName name="CARSAP">#REF!</definedName>
    <definedName name="Cartclin" localSheetId="0">[13]Ricavi!#REF!</definedName>
    <definedName name="Cartclin">[14]Ricavi!#REF!</definedName>
    <definedName name="CAT_INTERV">[15]ELENCHI!$A$2:$A$9</definedName>
    <definedName name="CATEGORIA">[16]TABELLE!$A$1:$B$7</definedName>
    <definedName name="cazzo" hidden="1">{#N/A,#N/A,FALSE,"Indice"}</definedName>
    <definedName name="ccccc" hidden="1">{#N/A,#N/A,FALSE,"A4";#N/A,#N/A,FALSE,"A3";#N/A,#N/A,FALSE,"A2";#N/A,#N/A,FALSE,"A1"}</definedName>
    <definedName name="cd" localSheetId="0" hidden="1">{#N/A,#N/A,FALSE,"Indice"}</definedName>
    <definedName name="cd" hidden="1">{#N/A,#N/A,FALSE,"Indice"}</definedName>
    <definedName name="cd_1" localSheetId="0" hidden="1">{#N/A,#N/A,FALSE,"Indice"}</definedName>
    <definedName name="cd_1" hidden="1">{#N/A,#N/A,FALSE,"Indice"}</definedName>
    <definedName name="cd_2" localSheetId="0" hidden="1">{#N/A,#N/A,FALSE,"Indice"}</definedName>
    <definedName name="cd_2" hidden="1">{#N/A,#N/A,FALSE,"Indice"}</definedName>
    <definedName name="cd_3" localSheetId="0" hidden="1">{#N/A,#N/A,FALSE,"Indice"}</definedName>
    <definedName name="cd_3" hidden="1">{#N/A,#N/A,FALSE,"Indice"}</definedName>
    <definedName name="cd_4" localSheetId="0" hidden="1">{#N/A,#N/A,FALSE,"Indice"}</definedName>
    <definedName name="cd_4" hidden="1">{#N/A,#N/A,FALSE,"Indice"}</definedName>
    <definedName name="cd_5" localSheetId="0" hidden="1">{#N/A,#N/A,FALSE,"Indice"}</definedName>
    <definedName name="cd_5" hidden="1">{#N/A,#N/A,FALSE,"Indice"}</definedName>
    <definedName name="ceesteso">'[17]tabella 3'!$A:$B</definedName>
    <definedName name="cer" localSheetId="0" hidden="1">{#N/A,#N/A,FALSE,"B1";#N/A,#N/A,FALSE,"B2";#N/A,#N/A,FALSE,"B3";#N/A,#N/A,FALSE,"A4";#N/A,#N/A,FALSE,"A3";#N/A,#N/A,FALSE,"A2";#N/A,#N/A,FALSE,"A1";#N/A,#N/A,FALSE,"Indice"}</definedName>
    <definedName name="cer" hidden="1">{#N/A,#N/A,FALSE,"B1";#N/A,#N/A,FALSE,"B2";#N/A,#N/A,FALSE,"B3";#N/A,#N/A,FALSE,"A4";#N/A,#N/A,FALSE,"A3";#N/A,#N/A,FALSE,"A2";#N/A,#N/A,FALSE,"A1";#N/A,#N/A,FALSE,"Indice"}</definedName>
    <definedName name="cer_1" localSheetId="0" hidden="1">{#N/A,#N/A,FALSE,"B1";#N/A,#N/A,FALSE,"B2";#N/A,#N/A,FALSE,"B3";#N/A,#N/A,FALSE,"A4";#N/A,#N/A,FALSE,"A3";#N/A,#N/A,FALSE,"A2";#N/A,#N/A,FALSE,"A1";#N/A,#N/A,FALSE,"Indice"}</definedName>
    <definedName name="cer_1" hidden="1">{#N/A,#N/A,FALSE,"B1";#N/A,#N/A,FALSE,"B2";#N/A,#N/A,FALSE,"B3";#N/A,#N/A,FALSE,"A4";#N/A,#N/A,FALSE,"A3";#N/A,#N/A,FALSE,"A2";#N/A,#N/A,FALSE,"A1";#N/A,#N/A,FALSE,"Indice"}</definedName>
    <definedName name="cer_2" localSheetId="0" hidden="1">{#N/A,#N/A,FALSE,"B1";#N/A,#N/A,FALSE,"B2";#N/A,#N/A,FALSE,"B3";#N/A,#N/A,FALSE,"A4";#N/A,#N/A,FALSE,"A3";#N/A,#N/A,FALSE,"A2";#N/A,#N/A,FALSE,"A1";#N/A,#N/A,FALSE,"Indice"}</definedName>
    <definedName name="cer_2" hidden="1">{#N/A,#N/A,FALSE,"B1";#N/A,#N/A,FALSE,"B2";#N/A,#N/A,FALSE,"B3";#N/A,#N/A,FALSE,"A4";#N/A,#N/A,FALSE,"A3";#N/A,#N/A,FALSE,"A2";#N/A,#N/A,FALSE,"A1";#N/A,#N/A,FALSE,"Indice"}</definedName>
    <definedName name="cer_3" localSheetId="0" hidden="1">{#N/A,#N/A,FALSE,"B1";#N/A,#N/A,FALSE,"B2";#N/A,#N/A,FALSE,"B3";#N/A,#N/A,FALSE,"A4";#N/A,#N/A,FALSE,"A3";#N/A,#N/A,FALSE,"A2";#N/A,#N/A,FALSE,"A1";#N/A,#N/A,FALSE,"Indice"}</definedName>
    <definedName name="cer_3" hidden="1">{#N/A,#N/A,FALSE,"B1";#N/A,#N/A,FALSE,"B2";#N/A,#N/A,FALSE,"B3";#N/A,#N/A,FALSE,"A4";#N/A,#N/A,FALSE,"A3";#N/A,#N/A,FALSE,"A2";#N/A,#N/A,FALSE,"A1";#N/A,#N/A,FALSE,"Indice"}</definedName>
    <definedName name="cer_4" localSheetId="0" hidden="1">{#N/A,#N/A,FALSE,"B1";#N/A,#N/A,FALSE,"B2";#N/A,#N/A,FALSE,"B3";#N/A,#N/A,FALSE,"A4";#N/A,#N/A,FALSE,"A3";#N/A,#N/A,FALSE,"A2";#N/A,#N/A,FALSE,"A1";#N/A,#N/A,FALSE,"Indice"}</definedName>
    <definedName name="cer_4" hidden="1">{#N/A,#N/A,FALSE,"B1";#N/A,#N/A,FALSE,"B2";#N/A,#N/A,FALSE,"B3";#N/A,#N/A,FALSE,"A4";#N/A,#N/A,FALSE,"A3";#N/A,#N/A,FALSE,"A2";#N/A,#N/A,FALSE,"A1";#N/A,#N/A,FALSE,"Indice"}</definedName>
    <definedName name="cer_5" localSheetId="0" hidden="1">{#N/A,#N/A,FALSE,"B1";#N/A,#N/A,FALSE,"B2";#N/A,#N/A,FALSE,"B3";#N/A,#N/A,FALSE,"A4";#N/A,#N/A,FALSE,"A3";#N/A,#N/A,FALSE,"A2";#N/A,#N/A,FALSE,"A1";#N/A,#N/A,FALSE,"Indice"}</definedName>
    <definedName name="cer_5" hidden="1">{#N/A,#N/A,FALSE,"B1";#N/A,#N/A,FALSE,"B2";#N/A,#N/A,FALSE,"B3";#N/A,#N/A,FALSE,"A4";#N/A,#N/A,FALSE,"A3";#N/A,#N/A,FALSE,"A2";#N/A,#N/A,FALSE,"A1";#N/A,#N/A,FALSE,"Indice"}</definedName>
    <definedName name="cerd" localSheetId="0" hidden="1">{#N/A,#N/A,FALSE,"B3";#N/A,#N/A,FALSE,"B2";#N/A,#N/A,FALSE,"B1"}</definedName>
    <definedName name="cerd" hidden="1">{#N/A,#N/A,FALSE,"B3";#N/A,#N/A,FALSE,"B2";#N/A,#N/A,FALSE,"B1"}</definedName>
    <definedName name="cerd_1" localSheetId="0" hidden="1">{#N/A,#N/A,FALSE,"B3";#N/A,#N/A,FALSE,"B2";#N/A,#N/A,FALSE,"B1"}</definedName>
    <definedName name="cerd_1" hidden="1">{#N/A,#N/A,FALSE,"B3";#N/A,#N/A,FALSE,"B2";#N/A,#N/A,FALSE,"B1"}</definedName>
    <definedName name="cerd_2" localSheetId="0" hidden="1">{#N/A,#N/A,FALSE,"B3";#N/A,#N/A,FALSE,"B2";#N/A,#N/A,FALSE,"B1"}</definedName>
    <definedName name="cerd_2" hidden="1">{#N/A,#N/A,FALSE,"B3";#N/A,#N/A,FALSE,"B2";#N/A,#N/A,FALSE,"B1"}</definedName>
    <definedName name="cerd_3" localSheetId="0" hidden="1">{#N/A,#N/A,FALSE,"B3";#N/A,#N/A,FALSE,"B2";#N/A,#N/A,FALSE,"B1"}</definedName>
    <definedName name="cerd_3" hidden="1">{#N/A,#N/A,FALSE,"B3";#N/A,#N/A,FALSE,"B2";#N/A,#N/A,FALSE,"B1"}</definedName>
    <definedName name="cerd_4" localSheetId="0" hidden="1">{#N/A,#N/A,FALSE,"B3";#N/A,#N/A,FALSE,"B2";#N/A,#N/A,FALSE,"B1"}</definedName>
    <definedName name="cerd_4" hidden="1">{#N/A,#N/A,FALSE,"B3";#N/A,#N/A,FALSE,"B2";#N/A,#N/A,FALSE,"B1"}</definedName>
    <definedName name="cerd_5" localSheetId="0" hidden="1">{#N/A,#N/A,FALSE,"B3";#N/A,#N/A,FALSE,"B2";#N/A,#N/A,FALSE,"B1"}</definedName>
    <definedName name="cerd_5" hidden="1">{#N/A,#N/A,FALSE,"B3";#N/A,#N/A,FALSE,"B2";#N/A,#N/A,FALSE,"B1"}</definedName>
    <definedName name="cerdo" localSheetId="0" hidden="1">{#N/A,#N/A,FALSE,"B3";#N/A,#N/A,FALSE,"B2";#N/A,#N/A,FALSE,"B1"}</definedName>
    <definedName name="cerdo" hidden="1">{#N/A,#N/A,FALSE,"B3";#N/A,#N/A,FALSE,"B2";#N/A,#N/A,FALSE,"B1"}</definedName>
    <definedName name="cerdo_1" localSheetId="0" hidden="1">{#N/A,#N/A,FALSE,"B3";#N/A,#N/A,FALSE,"B2";#N/A,#N/A,FALSE,"B1"}</definedName>
    <definedName name="cerdo_1" hidden="1">{#N/A,#N/A,FALSE,"B3";#N/A,#N/A,FALSE,"B2";#N/A,#N/A,FALSE,"B1"}</definedName>
    <definedName name="cerdo_2" localSheetId="0" hidden="1">{#N/A,#N/A,FALSE,"B3";#N/A,#N/A,FALSE,"B2";#N/A,#N/A,FALSE,"B1"}</definedName>
    <definedName name="cerdo_2" hidden="1">{#N/A,#N/A,FALSE,"B3";#N/A,#N/A,FALSE,"B2";#N/A,#N/A,FALSE,"B1"}</definedName>
    <definedName name="cerdo_3" localSheetId="0" hidden="1">{#N/A,#N/A,FALSE,"B3";#N/A,#N/A,FALSE,"B2";#N/A,#N/A,FALSE,"B1"}</definedName>
    <definedName name="cerdo_3" hidden="1">{#N/A,#N/A,FALSE,"B3";#N/A,#N/A,FALSE,"B2";#N/A,#N/A,FALSE,"B1"}</definedName>
    <definedName name="cerdo_4" localSheetId="0" hidden="1">{#N/A,#N/A,FALSE,"B3";#N/A,#N/A,FALSE,"B2";#N/A,#N/A,FALSE,"B1"}</definedName>
    <definedName name="cerdo_4" hidden="1">{#N/A,#N/A,FALSE,"B3";#N/A,#N/A,FALSE,"B2";#N/A,#N/A,FALSE,"B1"}</definedName>
    <definedName name="cerdo_5" localSheetId="0" hidden="1">{#N/A,#N/A,FALSE,"B3";#N/A,#N/A,FALSE,"B2";#N/A,#N/A,FALSE,"B1"}</definedName>
    <definedName name="cerdo_5" hidden="1">{#N/A,#N/A,FALSE,"B3";#N/A,#N/A,FALSE,"B2";#N/A,#N/A,FALSE,"B1"}</definedName>
    <definedName name="CERI" localSheetId="0" hidden="1">{#N/A,#N/A,FALSE,"B1";#N/A,#N/A,FALSE,"B2";#N/A,#N/A,FALSE,"B3";#N/A,#N/A,FALSE,"A4";#N/A,#N/A,FALSE,"A3";#N/A,#N/A,FALSE,"A2";#N/A,#N/A,FALSE,"A1";#N/A,#N/A,FALSE,"Indice"}</definedName>
    <definedName name="CERI" hidden="1">{#N/A,#N/A,FALSE,"B1";#N/A,#N/A,FALSE,"B2";#N/A,#N/A,FALSE,"B3";#N/A,#N/A,FALSE,"A4";#N/A,#N/A,FALSE,"A3";#N/A,#N/A,FALSE,"A2";#N/A,#N/A,FALSE,"A1";#N/A,#N/A,FALSE,"Indice"}</definedName>
    <definedName name="CERI_1" localSheetId="0" hidden="1">{#N/A,#N/A,FALSE,"B1";#N/A,#N/A,FALSE,"B2";#N/A,#N/A,FALSE,"B3";#N/A,#N/A,FALSE,"A4";#N/A,#N/A,FALSE,"A3";#N/A,#N/A,FALSE,"A2";#N/A,#N/A,FALSE,"A1";#N/A,#N/A,FALSE,"Indice"}</definedName>
    <definedName name="CERI_1" hidden="1">{#N/A,#N/A,FALSE,"B1";#N/A,#N/A,FALSE,"B2";#N/A,#N/A,FALSE,"B3";#N/A,#N/A,FALSE,"A4";#N/A,#N/A,FALSE,"A3";#N/A,#N/A,FALSE,"A2";#N/A,#N/A,FALSE,"A1";#N/A,#N/A,FALSE,"Indice"}</definedName>
    <definedName name="CERI_2" localSheetId="0" hidden="1">{#N/A,#N/A,FALSE,"B1";#N/A,#N/A,FALSE,"B2";#N/A,#N/A,FALSE,"B3";#N/A,#N/A,FALSE,"A4";#N/A,#N/A,FALSE,"A3";#N/A,#N/A,FALSE,"A2";#N/A,#N/A,FALSE,"A1";#N/A,#N/A,FALSE,"Indice"}</definedName>
    <definedName name="CERI_2" hidden="1">{#N/A,#N/A,FALSE,"B1";#N/A,#N/A,FALSE,"B2";#N/A,#N/A,FALSE,"B3";#N/A,#N/A,FALSE,"A4";#N/A,#N/A,FALSE,"A3";#N/A,#N/A,FALSE,"A2";#N/A,#N/A,FALSE,"A1";#N/A,#N/A,FALSE,"Indice"}</definedName>
    <definedName name="CERI_3" localSheetId="0" hidden="1">{#N/A,#N/A,FALSE,"B1";#N/A,#N/A,FALSE,"B2";#N/A,#N/A,FALSE,"B3";#N/A,#N/A,FALSE,"A4";#N/A,#N/A,FALSE,"A3";#N/A,#N/A,FALSE,"A2";#N/A,#N/A,FALSE,"A1";#N/A,#N/A,FALSE,"Indice"}</definedName>
    <definedName name="CERI_3" hidden="1">{#N/A,#N/A,FALSE,"B1";#N/A,#N/A,FALSE,"B2";#N/A,#N/A,FALSE,"B3";#N/A,#N/A,FALSE,"A4";#N/A,#N/A,FALSE,"A3";#N/A,#N/A,FALSE,"A2";#N/A,#N/A,FALSE,"A1";#N/A,#N/A,FALSE,"Indice"}</definedName>
    <definedName name="CERI_4" localSheetId="0" hidden="1">{#N/A,#N/A,FALSE,"B1";#N/A,#N/A,FALSE,"B2";#N/A,#N/A,FALSE,"B3";#N/A,#N/A,FALSE,"A4";#N/A,#N/A,FALSE,"A3";#N/A,#N/A,FALSE,"A2";#N/A,#N/A,FALSE,"A1";#N/A,#N/A,FALSE,"Indice"}</definedName>
    <definedName name="CERI_4" hidden="1">{#N/A,#N/A,FALSE,"B1";#N/A,#N/A,FALSE,"B2";#N/A,#N/A,FALSE,"B3";#N/A,#N/A,FALSE,"A4";#N/A,#N/A,FALSE,"A3";#N/A,#N/A,FALSE,"A2";#N/A,#N/A,FALSE,"A1";#N/A,#N/A,FALSE,"Indice"}</definedName>
    <definedName name="CERI_5" localSheetId="0" hidden="1">{#N/A,#N/A,FALSE,"B1";#N/A,#N/A,FALSE,"B2";#N/A,#N/A,FALSE,"B3";#N/A,#N/A,FALSE,"A4";#N/A,#N/A,FALSE,"A3";#N/A,#N/A,FALSE,"A2";#N/A,#N/A,FALSE,"A1";#N/A,#N/A,FALSE,"Indice"}</definedName>
    <definedName name="CERI_5" hidden="1">{#N/A,#N/A,FALSE,"B1";#N/A,#N/A,FALSE,"B2";#N/A,#N/A,FALSE,"B3";#N/A,#N/A,FALSE,"A4";#N/A,#N/A,FALSE,"A3";#N/A,#N/A,FALSE,"A2";#N/A,#N/A,FALSE,"A1";#N/A,#N/A,FALSE,"Indice"}</definedName>
    <definedName name="cersa" localSheetId="0" hidden="1">{#N/A,#N/A,FALSE,"B1";#N/A,#N/A,FALSE,"B2";#N/A,#N/A,FALSE,"B3";#N/A,#N/A,FALSE,"A4";#N/A,#N/A,FALSE,"A3";#N/A,#N/A,FALSE,"A2";#N/A,#N/A,FALSE,"A1";#N/A,#N/A,FALSE,"Indice"}</definedName>
    <definedName name="cersa" hidden="1">{#N/A,#N/A,FALSE,"B1";#N/A,#N/A,FALSE,"B2";#N/A,#N/A,FALSE,"B3";#N/A,#N/A,FALSE,"A4";#N/A,#N/A,FALSE,"A3";#N/A,#N/A,FALSE,"A2";#N/A,#N/A,FALSE,"A1";#N/A,#N/A,FALSE,"Indice"}</definedName>
    <definedName name="cersa_1" localSheetId="0" hidden="1">{#N/A,#N/A,FALSE,"B1";#N/A,#N/A,FALSE,"B2";#N/A,#N/A,FALSE,"B3";#N/A,#N/A,FALSE,"A4";#N/A,#N/A,FALSE,"A3";#N/A,#N/A,FALSE,"A2";#N/A,#N/A,FALSE,"A1";#N/A,#N/A,FALSE,"Indice"}</definedName>
    <definedName name="cersa_1" hidden="1">{#N/A,#N/A,FALSE,"B1";#N/A,#N/A,FALSE,"B2";#N/A,#N/A,FALSE,"B3";#N/A,#N/A,FALSE,"A4";#N/A,#N/A,FALSE,"A3";#N/A,#N/A,FALSE,"A2";#N/A,#N/A,FALSE,"A1";#N/A,#N/A,FALSE,"Indice"}</definedName>
    <definedName name="cersa_2" localSheetId="0" hidden="1">{#N/A,#N/A,FALSE,"B1";#N/A,#N/A,FALSE,"B2";#N/A,#N/A,FALSE,"B3";#N/A,#N/A,FALSE,"A4";#N/A,#N/A,FALSE,"A3";#N/A,#N/A,FALSE,"A2";#N/A,#N/A,FALSE,"A1";#N/A,#N/A,FALSE,"Indice"}</definedName>
    <definedName name="cersa_2" hidden="1">{#N/A,#N/A,FALSE,"B1";#N/A,#N/A,FALSE,"B2";#N/A,#N/A,FALSE,"B3";#N/A,#N/A,FALSE,"A4";#N/A,#N/A,FALSE,"A3";#N/A,#N/A,FALSE,"A2";#N/A,#N/A,FALSE,"A1";#N/A,#N/A,FALSE,"Indice"}</definedName>
    <definedName name="cersa_3" localSheetId="0" hidden="1">{#N/A,#N/A,FALSE,"B1";#N/A,#N/A,FALSE,"B2";#N/A,#N/A,FALSE,"B3";#N/A,#N/A,FALSE,"A4";#N/A,#N/A,FALSE,"A3";#N/A,#N/A,FALSE,"A2";#N/A,#N/A,FALSE,"A1";#N/A,#N/A,FALSE,"Indice"}</definedName>
    <definedName name="cersa_3" hidden="1">{#N/A,#N/A,FALSE,"B1";#N/A,#N/A,FALSE,"B2";#N/A,#N/A,FALSE,"B3";#N/A,#N/A,FALSE,"A4";#N/A,#N/A,FALSE,"A3";#N/A,#N/A,FALSE,"A2";#N/A,#N/A,FALSE,"A1";#N/A,#N/A,FALSE,"Indice"}</definedName>
    <definedName name="cersa_4" localSheetId="0" hidden="1">{#N/A,#N/A,FALSE,"B1";#N/A,#N/A,FALSE,"B2";#N/A,#N/A,FALSE,"B3";#N/A,#N/A,FALSE,"A4";#N/A,#N/A,FALSE,"A3";#N/A,#N/A,FALSE,"A2";#N/A,#N/A,FALSE,"A1";#N/A,#N/A,FALSE,"Indice"}</definedName>
    <definedName name="cersa_4" hidden="1">{#N/A,#N/A,FALSE,"B1";#N/A,#N/A,FALSE,"B2";#N/A,#N/A,FALSE,"B3";#N/A,#N/A,FALSE,"A4";#N/A,#N/A,FALSE,"A3";#N/A,#N/A,FALSE,"A2";#N/A,#N/A,FALSE,"A1";#N/A,#N/A,FALSE,"Indice"}</definedName>
    <definedName name="cersa_5" localSheetId="0" hidden="1">{#N/A,#N/A,FALSE,"B1";#N/A,#N/A,FALSE,"B2";#N/A,#N/A,FALSE,"B3";#N/A,#N/A,FALSE,"A4";#N/A,#N/A,FALSE,"A3";#N/A,#N/A,FALSE,"A2";#N/A,#N/A,FALSE,"A1";#N/A,#N/A,FALSE,"Indice"}</definedName>
    <definedName name="cersa_5" hidden="1">{#N/A,#N/A,FALSE,"B1";#N/A,#N/A,FALSE,"B2";#N/A,#N/A,FALSE,"B3";#N/A,#N/A,FALSE,"A4";#N/A,#N/A,FALSE,"A3";#N/A,#N/A,FALSE,"A2";#N/A,#N/A,FALSE,"A1";#N/A,#N/A,FALSE,"Indice"}</definedName>
    <definedName name="cesa" localSheetId="0" hidden="1">{#N/A,#N/A,FALSE,"B1";#N/A,#N/A,FALSE,"B2";#N/A,#N/A,FALSE,"B3";#N/A,#N/A,FALSE,"A4";#N/A,#N/A,FALSE,"A3";#N/A,#N/A,FALSE,"A2";#N/A,#N/A,FALSE,"A1";#N/A,#N/A,FALSE,"Indice"}</definedName>
    <definedName name="cesa" hidden="1">{#N/A,#N/A,FALSE,"B1";#N/A,#N/A,FALSE,"B2";#N/A,#N/A,FALSE,"B3";#N/A,#N/A,FALSE,"A4";#N/A,#N/A,FALSE,"A3";#N/A,#N/A,FALSE,"A2";#N/A,#N/A,FALSE,"A1";#N/A,#N/A,FALSE,"Indice"}</definedName>
    <definedName name="cesa_1" localSheetId="0" hidden="1">{#N/A,#N/A,FALSE,"B1";#N/A,#N/A,FALSE,"B2";#N/A,#N/A,FALSE,"B3";#N/A,#N/A,FALSE,"A4";#N/A,#N/A,FALSE,"A3";#N/A,#N/A,FALSE,"A2";#N/A,#N/A,FALSE,"A1";#N/A,#N/A,FALSE,"Indice"}</definedName>
    <definedName name="cesa_1" hidden="1">{#N/A,#N/A,FALSE,"B1";#N/A,#N/A,FALSE,"B2";#N/A,#N/A,FALSE,"B3";#N/A,#N/A,FALSE,"A4";#N/A,#N/A,FALSE,"A3";#N/A,#N/A,FALSE,"A2";#N/A,#N/A,FALSE,"A1";#N/A,#N/A,FALSE,"Indice"}</definedName>
    <definedName name="cesa_2" localSheetId="0" hidden="1">{#N/A,#N/A,FALSE,"B1";#N/A,#N/A,FALSE,"B2";#N/A,#N/A,FALSE,"B3";#N/A,#N/A,FALSE,"A4";#N/A,#N/A,FALSE,"A3";#N/A,#N/A,FALSE,"A2";#N/A,#N/A,FALSE,"A1";#N/A,#N/A,FALSE,"Indice"}</definedName>
    <definedName name="cesa_2" hidden="1">{#N/A,#N/A,FALSE,"B1";#N/A,#N/A,FALSE,"B2";#N/A,#N/A,FALSE,"B3";#N/A,#N/A,FALSE,"A4";#N/A,#N/A,FALSE,"A3";#N/A,#N/A,FALSE,"A2";#N/A,#N/A,FALSE,"A1";#N/A,#N/A,FALSE,"Indice"}</definedName>
    <definedName name="cesa_3" localSheetId="0" hidden="1">{#N/A,#N/A,FALSE,"B1";#N/A,#N/A,FALSE,"B2";#N/A,#N/A,FALSE,"B3";#N/A,#N/A,FALSE,"A4";#N/A,#N/A,FALSE,"A3";#N/A,#N/A,FALSE,"A2";#N/A,#N/A,FALSE,"A1";#N/A,#N/A,FALSE,"Indice"}</definedName>
    <definedName name="cesa_3" hidden="1">{#N/A,#N/A,FALSE,"B1";#N/A,#N/A,FALSE,"B2";#N/A,#N/A,FALSE,"B3";#N/A,#N/A,FALSE,"A4";#N/A,#N/A,FALSE,"A3";#N/A,#N/A,FALSE,"A2";#N/A,#N/A,FALSE,"A1";#N/A,#N/A,FALSE,"Indice"}</definedName>
    <definedName name="cesa_4" localSheetId="0" hidden="1">{#N/A,#N/A,FALSE,"B1";#N/A,#N/A,FALSE,"B2";#N/A,#N/A,FALSE,"B3";#N/A,#N/A,FALSE,"A4";#N/A,#N/A,FALSE,"A3";#N/A,#N/A,FALSE,"A2";#N/A,#N/A,FALSE,"A1";#N/A,#N/A,FALSE,"Indice"}</definedName>
    <definedName name="cesa_4" hidden="1">{#N/A,#N/A,FALSE,"B1";#N/A,#N/A,FALSE,"B2";#N/A,#N/A,FALSE,"B3";#N/A,#N/A,FALSE,"A4";#N/A,#N/A,FALSE,"A3";#N/A,#N/A,FALSE,"A2";#N/A,#N/A,FALSE,"A1";#N/A,#N/A,FALSE,"Indice"}</definedName>
    <definedName name="cesa_5" localSheetId="0" hidden="1">{#N/A,#N/A,FALSE,"B1";#N/A,#N/A,FALSE,"B2";#N/A,#N/A,FALSE,"B3";#N/A,#N/A,FALSE,"A4";#N/A,#N/A,FALSE,"A3";#N/A,#N/A,FALSE,"A2";#N/A,#N/A,FALSE,"A1";#N/A,#N/A,FALSE,"Indice"}</definedName>
    <definedName name="cesa_5" hidden="1">{#N/A,#N/A,FALSE,"B1";#N/A,#N/A,FALSE,"B2";#N/A,#N/A,FALSE,"B3";#N/A,#N/A,FALSE,"A4";#N/A,#N/A,FALSE,"A3";#N/A,#N/A,FALSE,"A2";#N/A,#N/A,FALSE,"A1";#N/A,#N/A,FALSE,"Indice"}</definedName>
    <definedName name="CFRSAP" localSheetId="0">#REF!</definedName>
    <definedName name="CFRSAP">#REF!</definedName>
    <definedName name="cod_prod_conto" localSheetId="0">#REF!</definedName>
    <definedName name="cod_prod_conto">#REF!</definedName>
    <definedName name="COD_USL" localSheetId="0">#REF!</definedName>
    <definedName name="COD_USL">#REF!</definedName>
    <definedName name="codicebilancio">[17]tabella!$A:$B</definedName>
    <definedName name="CODICI">'[18]IMPUT PER CE'!$A:$B</definedName>
    <definedName name="codifica" localSheetId="0">#REF!</definedName>
    <definedName name="codifica">#REF!</definedName>
    <definedName name="codminsal">[17]Foglio1!$A:$B</definedName>
    <definedName name="coeffpa" localSheetId="0">#REF!</definedName>
    <definedName name="coeffpa">#REF!</definedName>
    <definedName name="COMPFSAC" localSheetId="0">#REF!</definedName>
    <definedName name="COMPFSAC">#REF!</definedName>
    <definedName name="Concorsi........" localSheetId="0" hidden="1">{#N/A,#N/A,FALSE,"B1";#N/A,#N/A,FALSE,"B2";#N/A,#N/A,FALSE,"B3";#N/A,#N/A,FALSE,"A4";#N/A,#N/A,FALSE,"A3";#N/A,#N/A,FALSE,"A2";#N/A,#N/A,FALSE,"A1";#N/A,#N/A,FALSE,"Indice"}</definedName>
    <definedName name="Concorsi........" hidden="1">{#N/A,#N/A,FALSE,"B1";#N/A,#N/A,FALSE,"B2";#N/A,#N/A,FALSE,"B3";#N/A,#N/A,FALSE,"A4";#N/A,#N/A,FALSE,"A3";#N/A,#N/A,FALSE,"A2";#N/A,#N/A,FALSE,"A1";#N/A,#N/A,FALSE,"Indice"}</definedName>
    <definedName name="Concorsi........_1" localSheetId="0" hidden="1">{#N/A,#N/A,FALSE,"B1";#N/A,#N/A,FALSE,"B2";#N/A,#N/A,FALSE,"B3";#N/A,#N/A,FALSE,"A4";#N/A,#N/A,FALSE,"A3";#N/A,#N/A,FALSE,"A2";#N/A,#N/A,FALSE,"A1";#N/A,#N/A,FALSE,"Indice"}</definedName>
    <definedName name="Concorsi........_1" hidden="1">{#N/A,#N/A,FALSE,"B1";#N/A,#N/A,FALSE,"B2";#N/A,#N/A,FALSE,"B3";#N/A,#N/A,FALSE,"A4";#N/A,#N/A,FALSE,"A3";#N/A,#N/A,FALSE,"A2";#N/A,#N/A,FALSE,"A1";#N/A,#N/A,FALSE,"Indice"}</definedName>
    <definedName name="Concorsi........_2" localSheetId="0" hidden="1">{#N/A,#N/A,FALSE,"B1";#N/A,#N/A,FALSE,"B2";#N/A,#N/A,FALSE,"B3";#N/A,#N/A,FALSE,"A4";#N/A,#N/A,FALSE,"A3";#N/A,#N/A,FALSE,"A2";#N/A,#N/A,FALSE,"A1";#N/A,#N/A,FALSE,"Indice"}</definedName>
    <definedName name="Concorsi........_2" hidden="1">{#N/A,#N/A,FALSE,"B1";#N/A,#N/A,FALSE,"B2";#N/A,#N/A,FALSE,"B3";#N/A,#N/A,FALSE,"A4";#N/A,#N/A,FALSE,"A3";#N/A,#N/A,FALSE,"A2";#N/A,#N/A,FALSE,"A1";#N/A,#N/A,FALSE,"Indice"}</definedName>
    <definedName name="Concorsi........_3" localSheetId="0" hidden="1">{#N/A,#N/A,FALSE,"B1";#N/A,#N/A,FALSE,"B2";#N/A,#N/A,FALSE,"B3";#N/A,#N/A,FALSE,"A4";#N/A,#N/A,FALSE,"A3";#N/A,#N/A,FALSE,"A2";#N/A,#N/A,FALSE,"A1";#N/A,#N/A,FALSE,"Indice"}</definedName>
    <definedName name="Concorsi........_3" hidden="1">{#N/A,#N/A,FALSE,"B1";#N/A,#N/A,FALSE,"B2";#N/A,#N/A,FALSE,"B3";#N/A,#N/A,FALSE,"A4";#N/A,#N/A,FALSE,"A3";#N/A,#N/A,FALSE,"A2";#N/A,#N/A,FALSE,"A1";#N/A,#N/A,FALSE,"Indice"}</definedName>
    <definedName name="Concorsi........_4" localSheetId="0" hidden="1">{#N/A,#N/A,FALSE,"B1";#N/A,#N/A,FALSE,"B2";#N/A,#N/A,FALSE,"B3";#N/A,#N/A,FALSE,"A4";#N/A,#N/A,FALSE,"A3";#N/A,#N/A,FALSE,"A2";#N/A,#N/A,FALSE,"A1";#N/A,#N/A,FALSE,"Indice"}</definedName>
    <definedName name="Concorsi........_4" hidden="1">{#N/A,#N/A,FALSE,"B1";#N/A,#N/A,FALSE,"B2";#N/A,#N/A,FALSE,"B3";#N/A,#N/A,FALSE,"A4";#N/A,#N/A,FALSE,"A3";#N/A,#N/A,FALSE,"A2";#N/A,#N/A,FALSE,"A1";#N/A,#N/A,FALSE,"Indice"}</definedName>
    <definedName name="Concorsi........_5" localSheetId="0" hidden="1">{#N/A,#N/A,FALSE,"B1";#N/A,#N/A,FALSE,"B2";#N/A,#N/A,FALSE,"B3";#N/A,#N/A,FALSE,"A4";#N/A,#N/A,FALSE,"A3";#N/A,#N/A,FALSE,"A2";#N/A,#N/A,FALSE,"A1";#N/A,#N/A,FALSE,"Indice"}</definedName>
    <definedName name="Concorsi........_5" hidden="1">{#N/A,#N/A,FALSE,"B1";#N/A,#N/A,FALSE,"B2";#N/A,#N/A,FALSE,"B3";#N/A,#N/A,FALSE,"A4";#N/A,#N/A,FALSE,"A3";#N/A,#N/A,FALSE,"A2";#N/A,#N/A,FALSE,"A1";#N/A,#N/A,FALSE,"Indice"}</definedName>
    <definedName name="conto">[17]database!$B:$B</definedName>
    <definedName name="CONTO_PROD_PMP" localSheetId="0">#REF!</definedName>
    <definedName name="CONTO_PROD_PMP">#REF!</definedName>
    <definedName name="controllo" localSheetId="0">#REF!</definedName>
    <definedName name="controllo">#REF!</definedName>
    <definedName name="conv" localSheetId="0">#REF!</definedName>
    <definedName name="conv">#REF!</definedName>
    <definedName name="Convalida1" localSheetId="0">#REF!</definedName>
    <definedName name="Convalida1">#REF!</definedName>
    <definedName name="Costo_1__sem_2002" localSheetId="0">#REF!</definedName>
    <definedName name="Costo_1__sem_2002">#REF!</definedName>
    <definedName name="COSTO_2001_AZIENDA" localSheetId="0">#REF!</definedName>
    <definedName name="COSTO_2001_AZIENDA">#REF!</definedName>
    <definedName name="COSTO_2002_comp_2001_PER_PERSONA" localSheetId="0">#REF!</definedName>
    <definedName name="COSTO_2002_comp_2001_PER_PERSONA">#REF!</definedName>
    <definedName name="costola" localSheetId="0" hidden="1">{#N/A,#N/A,FALSE,"Indice"}</definedName>
    <definedName name="costola" hidden="1">{#N/A,#N/A,FALSE,"Indice"}</definedName>
    <definedName name="costola_1" localSheetId="0" hidden="1">{#N/A,#N/A,FALSE,"Indice"}</definedName>
    <definedName name="costola_1" hidden="1">{#N/A,#N/A,FALSE,"Indice"}</definedName>
    <definedName name="costola_2" localSheetId="0" hidden="1">{#N/A,#N/A,FALSE,"Indice"}</definedName>
    <definedName name="costola_2" hidden="1">{#N/A,#N/A,FALSE,"Indice"}</definedName>
    <definedName name="costola_3" localSheetId="0" hidden="1">{#N/A,#N/A,FALSE,"Indice"}</definedName>
    <definedName name="costola_3" hidden="1">{#N/A,#N/A,FALSE,"Indice"}</definedName>
    <definedName name="costola_4" localSheetId="0" hidden="1">{#N/A,#N/A,FALSE,"Indice"}</definedName>
    <definedName name="costola_4" hidden="1">{#N/A,#N/A,FALSE,"Indice"}</definedName>
    <definedName name="costola_5" localSheetId="0" hidden="1">{#N/A,#N/A,FALSE,"Indice"}</definedName>
    <definedName name="costola_5" hidden="1">{#N/A,#N/A,FALSE,"Indice"}</definedName>
    <definedName name="coto" localSheetId="0" hidden="1">{#N/A,#N/A,FALSE,"B1";#N/A,#N/A,FALSE,"B2";#N/A,#N/A,FALSE,"B3";#N/A,#N/A,FALSE,"A4";#N/A,#N/A,FALSE,"A3";#N/A,#N/A,FALSE,"A2";#N/A,#N/A,FALSE,"A1";#N/A,#N/A,FALSE,"Indice"}</definedName>
    <definedName name="coto" hidden="1">{#N/A,#N/A,FALSE,"B1";#N/A,#N/A,FALSE,"B2";#N/A,#N/A,FALSE,"B3";#N/A,#N/A,FALSE,"A4";#N/A,#N/A,FALSE,"A3";#N/A,#N/A,FALSE,"A2";#N/A,#N/A,FALSE,"A1";#N/A,#N/A,FALSE,"Indice"}</definedName>
    <definedName name="coto_1" localSheetId="0" hidden="1">{#N/A,#N/A,FALSE,"B1";#N/A,#N/A,FALSE,"B2";#N/A,#N/A,FALSE,"B3";#N/A,#N/A,FALSE,"A4";#N/A,#N/A,FALSE,"A3";#N/A,#N/A,FALSE,"A2";#N/A,#N/A,FALSE,"A1";#N/A,#N/A,FALSE,"Indice"}</definedName>
    <definedName name="coto_1" hidden="1">{#N/A,#N/A,FALSE,"B1";#N/A,#N/A,FALSE,"B2";#N/A,#N/A,FALSE,"B3";#N/A,#N/A,FALSE,"A4";#N/A,#N/A,FALSE,"A3";#N/A,#N/A,FALSE,"A2";#N/A,#N/A,FALSE,"A1";#N/A,#N/A,FALSE,"Indice"}</definedName>
    <definedName name="coto_2" localSheetId="0" hidden="1">{#N/A,#N/A,FALSE,"B1";#N/A,#N/A,FALSE,"B2";#N/A,#N/A,FALSE,"B3";#N/A,#N/A,FALSE,"A4";#N/A,#N/A,FALSE,"A3";#N/A,#N/A,FALSE,"A2";#N/A,#N/A,FALSE,"A1";#N/A,#N/A,FALSE,"Indice"}</definedName>
    <definedName name="coto_2" hidden="1">{#N/A,#N/A,FALSE,"B1";#N/A,#N/A,FALSE,"B2";#N/A,#N/A,FALSE,"B3";#N/A,#N/A,FALSE,"A4";#N/A,#N/A,FALSE,"A3";#N/A,#N/A,FALSE,"A2";#N/A,#N/A,FALSE,"A1";#N/A,#N/A,FALSE,"Indice"}</definedName>
    <definedName name="coto_3" localSheetId="0" hidden="1">{#N/A,#N/A,FALSE,"B1";#N/A,#N/A,FALSE,"B2";#N/A,#N/A,FALSE,"B3";#N/A,#N/A,FALSE,"A4";#N/A,#N/A,FALSE,"A3";#N/A,#N/A,FALSE,"A2";#N/A,#N/A,FALSE,"A1";#N/A,#N/A,FALSE,"Indice"}</definedName>
    <definedName name="coto_3" hidden="1">{#N/A,#N/A,FALSE,"B1";#N/A,#N/A,FALSE,"B2";#N/A,#N/A,FALSE,"B3";#N/A,#N/A,FALSE,"A4";#N/A,#N/A,FALSE,"A3";#N/A,#N/A,FALSE,"A2";#N/A,#N/A,FALSE,"A1";#N/A,#N/A,FALSE,"Indice"}</definedName>
    <definedName name="coto_4" localSheetId="0" hidden="1">{#N/A,#N/A,FALSE,"B1";#N/A,#N/A,FALSE,"B2";#N/A,#N/A,FALSE,"B3";#N/A,#N/A,FALSE,"A4";#N/A,#N/A,FALSE,"A3";#N/A,#N/A,FALSE,"A2";#N/A,#N/A,FALSE,"A1";#N/A,#N/A,FALSE,"Indice"}</definedName>
    <definedName name="coto_4" hidden="1">{#N/A,#N/A,FALSE,"B1";#N/A,#N/A,FALSE,"B2";#N/A,#N/A,FALSE,"B3";#N/A,#N/A,FALSE,"A4";#N/A,#N/A,FALSE,"A3";#N/A,#N/A,FALSE,"A2";#N/A,#N/A,FALSE,"A1";#N/A,#N/A,FALSE,"Indice"}</definedName>
    <definedName name="coto_5" localSheetId="0" hidden="1">{#N/A,#N/A,FALSE,"B1";#N/A,#N/A,FALSE,"B2";#N/A,#N/A,FALSE,"B3";#N/A,#N/A,FALSE,"A4";#N/A,#N/A,FALSE,"A3";#N/A,#N/A,FALSE,"A2";#N/A,#N/A,FALSE,"A1";#N/A,#N/A,FALSE,"Indice"}</definedName>
    <definedName name="coto_5" hidden="1">{#N/A,#N/A,FALSE,"B1";#N/A,#N/A,FALSE,"B2";#N/A,#N/A,FALSE,"B3";#N/A,#N/A,FALSE,"A4";#N/A,#N/A,FALSE,"A3";#N/A,#N/A,FALSE,"A2";#N/A,#N/A,FALSE,"A1";#N/A,#N/A,FALSE,"Indice"}</definedName>
    <definedName name="CPDELASL" localSheetId="0">#REF!</definedName>
    <definedName name="CPDELASL">#REF!</definedName>
    <definedName name="CPDELDIP" localSheetId="0">#REF!</definedName>
    <definedName name="CPDELDIP">#REF!</definedName>
    <definedName name="CPSASL" localSheetId="0">#REF!</definedName>
    <definedName name="CPSASL">#REF!</definedName>
    <definedName name="CPSDIP" localSheetId="0">#REF!</definedName>
    <definedName name="CPSDIP">#REF!</definedName>
    <definedName name="cv" localSheetId="0" hidden="1">{#N/A,#N/A,FALSE,"Indice"}</definedName>
    <definedName name="cv" hidden="1">{#N/A,#N/A,FALSE,"Indice"}</definedName>
    <definedName name="cv_1" localSheetId="0" hidden="1">{#N/A,#N/A,FALSE,"Indice"}</definedName>
    <definedName name="cv_1" hidden="1">{#N/A,#N/A,FALSE,"Indice"}</definedName>
    <definedName name="cv_2" localSheetId="0" hidden="1">{#N/A,#N/A,FALSE,"Indice"}</definedName>
    <definedName name="cv_2" hidden="1">{#N/A,#N/A,FALSE,"Indice"}</definedName>
    <definedName name="cv_3" localSheetId="0" hidden="1">{#N/A,#N/A,FALSE,"Indice"}</definedName>
    <definedName name="cv_3" hidden="1">{#N/A,#N/A,FALSE,"Indice"}</definedName>
    <definedName name="cv_4" localSheetId="0" hidden="1">{#N/A,#N/A,FALSE,"Indice"}</definedName>
    <definedName name="cv_4" hidden="1">{#N/A,#N/A,FALSE,"Indice"}</definedName>
    <definedName name="cv_5" localSheetId="0" hidden="1">{#N/A,#N/A,FALSE,"Indice"}</definedName>
    <definedName name="cv_5" hidden="1">{#N/A,#N/A,FALSE,"Indice"}</definedName>
    <definedName name="_xlnm.Database" localSheetId="0">#REF!</definedName>
    <definedName name="_xlnm.Database">#REF!</definedName>
    <definedName name="DATI" localSheetId="0">#REF!</definedName>
    <definedName name="DATI">#REF!</definedName>
    <definedName name="Dati_personale_01_02_03_2003" localSheetId="0">#REF!</definedName>
    <definedName name="Dati_personale_01_02_03_2003">#REF!</definedName>
    <definedName name="ddddd" hidden="1">{#N/A,#N/A,FALSE,"A4";#N/A,#N/A,FALSE,"A3";#N/A,#N/A,FALSE,"A2";#N/A,#N/A,FALSE,"A1"}</definedName>
    <definedName name="de" localSheetId="0" hidden="1">{#N/A,#N/A,FALSE,"B3";#N/A,#N/A,FALSE,"B2";#N/A,#N/A,FALSE,"B1"}</definedName>
    <definedName name="de" hidden="1">{#N/A,#N/A,FALSE,"B3";#N/A,#N/A,FALSE,"B2";#N/A,#N/A,FALSE,"B1"}</definedName>
    <definedName name="de_1" localSheetId="0" hidden="1">{#N/A,#N/A,FALSE,"B3";#N/A,#N/A,FALSE,"B2";#N/A,#N/A,FALSE,"B1"}</definedName>
    <definedName name="de_1" hidden="1">{#N/A,#N/A,FALSE,"B3";#N/A,#N/A,FALSE,"B2";#N/A,#N/A,FALSE,"B1"}</definedName>
    <definedName name="de_2" localSheetId="0" hidden="1">{#N/A,#N/A,FALSE,"B3";#N/A,#N/A,FALSE,"B2";#N/A,#N/A,FALSE,"B1"}</definedName>
    <definedName name="de_2" hidden="1">{#N/A,#N/A,FALSE,"B3";#N/A,#N/A,FALSE,"B2";#N/A,#N/A,FALSE,"B1"}</definedName>
    <definedName name="de_3" localSheetId="0" hidden="1">{#N/A,#N/A,FALSE,"B3";#N/A,#N/A,FALSE,"B2";#N/A,#N/A,FALSE,"B1"}</definedName>
    <definedName name="de_3" hidden="1">{#N/A,#N/A,FALSE,"B3";#N/A,#N/A,FALSE,"B2";#N/A,#N/A,FALSE,"B1"}</definedName>
    <definedName name="de_4" localSheetId="0" hidden="1">{#N/A,#N/A,FALSE,"B3";#N/A,#N/A,FALSE,"B2";#N/A,#N/A,FALSE,"B1"}</definedName>
    <definedName name="de_4" hidden="1">{#N/A,#N/A,FALSE,"B3";#N/A,#N/A,FALSE,"B2";#N/A,#N/A,FALSE,"B1"}</definedName>
    <definedName name="de_5" localSheetId="0" hidden="1">{#N/A,#N/A,FALSE,"B3";#N/A,#N/A,FALSE,"B2";#N/A,#N/A,FALSE,"B1"}</definedName>
    <definedName name="de_5" hidden="1">{#N/A,#N/A,FALSE,"B3";#N/A,#N/A,FALSE,"B2";#N/A,#N/A,FALSE,"B1"}</definedName>
    <definedName name="DEBPERDIP" localSheetId="0">#REF!</definedName>
    <definedName name="DEBPERDIP">#REF!</definedName>
    <definedName name="DELEO" localSheetId="0">#REF!</definedName>
    <definedName name="DELEO">#REF!</definedName>
    <definedName name="demo_ajax">'[19]estrazione edotto'!#REF!</definedName>
    <definedName name="derto" localSheetId="0" hidden="1">{#N/A,#N/A,FALSE,"B3";#N/A,#N/A,FALSE,"B2";#N/A,#N/A,FALSE,"B1"}</definedName>
    <definedName name="derto" hidden="1">{#N/A,#N/A,FALSE,"B3";#N/A,#N/A,FALSE,"B2";#N/A,#N/A,FALSE,"B1"}</definedName>
    <definedName name="derto_1" localSheetId="0" hidden="1">{#N/A,#N/A,FALSE,"B3";#N/A,#N/A,FALSE,"B2";#N/A,#N/A,FALSE,"B1"}</definedName>
    <definedName name="derto_1" hidden="1">{#N/A,#N/A,FALSE,"B3";#N/A,#N/A,FALSE,"B2";#N/A,#N/A,FALSE,"B1"}</definedName>
    <definedName name="derto_2" localSheetId="0" hidden="1">{#N/A,#N/A,FALSE,"B3";#N/A,#N/A,FALSE,"B2";#N/A,#N/A,FALSE,"B1"}</definedName>
    <definedName name="derto_2" hidden="1">{#N/A,#N/A,FALSE,"B3";#N/A,#N/A,FALSE,"B2";#N/A,#N/A,FALSE,"B1"}</definedName>
    <definedName name="derto_3" localSheetId="0" hidden="1">{#N/A,#N/A,FALSE,"B3";#N/A,#N/A,FALSE,"B2";#N/A,#N/A,FALSE,"B1"}</definedName>
    <definedName name="derto_3" hidden="1">{#N/A,#N/A,FALSE,"B3";#N/A,#N/A,FALSE,"B2";#N/A,#N/A,FALSE,"B1"}</definedName>
    <definedName name="derto_4" localSheetId="0" hidden="1">{#N/A,#N/A,FALSE,"B3";#N/A,#N/A,FALSE,"B2";#N/A,#N/A,FALSE,"B1"}</definedName>
    <definedName name="derto_4" hidden="1">{#N/A,#N/A,FALSE,"B3";#N/A,#N/A,FALSE,"B2";#N/A,#N/A,FALSE,"B1"}</definedName>
    <definedName name="derto_5" localSheetId="0" hidden="1">{#N/A,#N/A,FALSE,"B3";#N/A,#N/A,FALSE,"B2";#N/A,#N/A,FALSE,"B1"}</definedName>
    <definedName name="derto_5" hidden="1">{#N/A,#N/A,FALSE,"B3";#N/A,#N/A,FALSE,"B2";#N/A,#N/A,FALSE,"B1"}</definedName>
    <definedName name="dettaglio_crediti">[20]DETT!$D$131,[20]DETT!$D$122,[20]DETT!$D$100,[20]DETT!$D$94,[20]DETT!$D$92,[20]DETT!$D$42,[20]DETT!$D$14,[20]DETT!$D$10,[20]DETT!$D$7</definedName>
    <definedName name="dflt2">[21]Personalizza!$G$21</definedName>
    <definedName name="Diff6241" localSheetId="0">#REF!</definedName>
    <definedName name="Diff6241">#REF!</definedName>
    <definedName name="dsa" localSheetId="0" hidden="1">{#N/A,#N/A,FALSE,"B3";#N/A,#N/A,FALSE,"B2";#N/A,#N/A,FALSE,"B1"}</definedName>
    <definedName name="dsa" hidden="1">{#N/A,#N/A,FALSE,"B3";#N/A,#N/A,FALSE,"B2";#N/A,#N/A,FALSE,"B1"}</definedName>
    <definedName name="dsa_1" localSheetId="0" hidden="1">{#N/A,#N/A,FALSE,"B3";#N/A,#N/A,FALSE,"B2";#N/A,#N/A,FALSE,"B1"}</definedName>
    <definedName name="dsa_1" hidden="1">{#N/A,#N/A,FALSE,"B3";#N/A,#N/A,FALSE,"B2";#N/A,#N/A,FALSE,"B1"}</definedName>
    <definedName name="dsa_2" localSheetId="0" hidden="1">{#N/A,#N/A,FALSE,"B3";#N/A,#N/A,FALSE,"B2";#N/A,#N/A,FALSE,"B1"}</definedName>
    <definedName name="dsa_2" hidden="1">{#N/A,#N/A,FALSE,"B3";#N/A,#N/A,FALSE,"B2";#N/A,#N/A,FALSE,"B1"}</definedName>
    <definedName name="dsa_3" localSheetId="0" hidden="1">{#N/A,#N/A,FALSE,"B3";#N/A,#N/A,FALSE,"B2";#N/A,#N/A,FALSE,"B1"}</definedName>
    <definedName name="dsa_3" hidden="1">{#N/A,#N/A,FALSE,"B3";#N/A,#N/A,FALSE,"B2";#N/A,#N/A,FALSE,"B1"}</definedName>
    <definedName name="dsa_4" localSheetId="0" hidden="1">{#N/A,#N/A,FALSE,"B3";#N/A,#N/A,FALSE,"B2";#N/A,#N/A,FALSE,"B1"}</definedName>
    <definedName name="dsa_4" hidden="1">{#N/A,#N/A,FALSE,"B3";#N/A,#N/A,FALSE,"B2";#N/A,#N/A,FALSE,"B1"}</definedName>
    <definedName name="dsa_5" localSheetId="0" hidden="1">{#N/A,#N/A,FALSE,"B3";#N/A,#N/A,FALSE,"B2";#N/A,#N/A,FALSE,"B1"}</definedName>
    <definedName name="dsa_5" hidden="1">{#N/A,#N/A,FALSE,"B3";#N/A,#N/A,FALSE,"B2";#N/A,#N/A,FALSE,"B1"}</definedName>
    <definedName name="edizione97" localSheetId="0">#REF!</definedName>
    <definedName name="edizione97">#REF!</definedName>
    <definedName name="eeee" hidden="1">{#N/A,#N/A,FALSE,"B1";#N/A,#N/A,FALSE,"B2";#N/A,#N/A,FALSE,"B3";#N/A,#N/A,FALSE,"A4";#N/A,#N/A,FALSE,"A3";#N/A,#N/A,FALSE,"A2";#N/A,#N/A,FALSE,"A1";#N/A,#N/A,FALSE,"Indice"}</definedName>
    <definedName name="EEEEEE">#REF!</definedName>
    <definedName name="ENPAM" localSheetId="0">#REF!</definedName>
    <definedName name="ENPAM">#REF!</definedName>
    <definedName name="ENPAMACC" localSheetId="0">#REF!</definedName>
    <definedName name="ENPAMACC">#REF!</definedName>
    <definedName name="ENPAMASL" localSheetId="0">#REF!</definedName>
    <definedName name="ENPAMASL">#REF!</definedName>
    <definedName name="ENPAMDIP" localSheetId="0">#REF!</definedName>
    <definedName name="ENPAMDIP">#REF!</definedName>
    <definedName name="entr999">#REF!</definedName>
    <definedName name="ewq" localSheetId="0" hidden="1">{#N/A,#N/A,FALSE,"B1";#N/A,#N/A,FALSE,"B2";#N/A,#N/A,FALSE,"B3";#N/A,#N/A,FALSE,"A4";#N/A,#N/A,FALSE,"A3";#N/A,#N/A,FALSE,"A2";#N/A,#N/A,FALSE,"A1";#N/A,#N/A,FALSE,"Indice"}</definedName>
    <definedName name="ewq" hidden="1">{#N/A,#N/A,FALSE,"B1";#N/A,#N/A,FALSE,"B2";#N/A,#N/A,FALSE,"B3";#N/A,#N/A,FALSE,"A4";#N/A,#N/A,FALSE,"A3";#N/A,#N/A,FALSE,"A2";#N/A,#N/A,FALSE,"A1";#N/A,#N/A,FALSE,"Indice"}</definedName>
    <definedName name="ewq_1" localSheetId="0" hidden="1">{#N/A,#N/A,FALSE,"B1";#N/A,#N/A,FALSE,"B2";#N/A,#N/A,FALSE,"B3";#N/A,#N/A,FALSE,"A4";#N/A,#N/A,FALSE,"A3";#N/A,#N/A,FALSE,"A2";#N/A,#N/A,FALSE,"A1";#N/A,#N/A,FALSE,"Indice"}</definedName>
    <definedName name="ewq_1" hidden="1">{#N/A,#N/A,FALSE,"B1";#N/A,#N/A,FALSE,"B2";#N/A,#N/A,FALSE,"B3";#N/A,#N/A,FALSE,"A4";#N/A,#N/A,FALSE,"A3";#N/A,#N/A,FALSE,"A2";#N/A,#N/A,FALSE,"A1";#N/A,#N/A,FALSE,"Indice"}</definedName>
    <definedName name="ewq_2" localSheetId="0" hidden="1">{#N/A,#N/A,FALSE,"B1";#N/A,#N/A,FALSE,"B2";#N/A,#N/A,FALSE,"B3";#N/A,#N/A,FALSE,"A4";#N/A,#N/A,FALSE,"A3";#N/A,#N/A,FALSE,"A2";#N/A,#N/A,FALSE,"A1";#N/A,#N/A,FALSE,"Indice"}</definedName>
    <definedName name="ewq_2" hidden="1">{#N/A,#N/A,FALSE,"B1";#N/A,#N/A,FALSE,"B2";#N/A,#N/A,FALSE,"B3";#N/A,#N/A,FALSE,"A4";#N/A,#N/A,FALSE,"A3";#N/A,#N/A,FALSE,"A2";#N/A,#N/A,FALSE,"A1";#N/A,#N/A,FALSE,"Indice"}</definedName>
    <definedName name="ewq_3" localSheetId="0" hidden="1">{#N/A,#N/A,FALSE,"B1";#N/A,#N/A,FALSE,"B2";#N/A,#N/A,FALSE,"B3";#N/A,#N/A,FALSE,"A4";#N/A,#N/A,FALSE,"A3";#N/A,#N/A,FALSE,"A2";#N/A,#N/A,FALSE,"A1";#N/A,#N/A,FALSE,"Indice"}</definedName>
    <definedName name="ewq_3" hidden="1">{#N/A,#N/A,FALSE,"B1";#N/A,#N/A,FALSE,"B2";#N/A,#N/A,FALSE,"B3";#N/A,#N/A,FALSE,"A4";#N/A,#N/A,FALSE,"A3";#N/A,#N/A,FALSE,"A2";#N/A,#N/A,FALSE,"A1";#N/A,#N/A,FALSE,"Indice"}</definedName>
    <definedName name="ewq_4" localSheetId="0" hidden="1">{#N/A,#N/A,FALSE,"B1";#N/A,#N/A,FALSE,"B2";#N/A,#N/A,FALSE,"B3";#N/A,#N/A,FALSE,"A4";#N/A,#N/A,FALSE,"A3";#N/A,#N/A,FALSE,"A2";#N/A,#N/A,FALSE,"A1";#N/A,#N/A,FALSE,"Indice"}</definedName>
    <definedName name="ewq_4" hidden="1">{#N/A,#N/A,FALSE,"B1";#N/A,#N/A,FALSE,"B2";#N/A,#N/A,FALSE,"B3";#N/A,#N/A,FALSE,"A4";#N/A,#N/A,FALSE,"A3";#N/A,#N/A,FALSE,"A2";#N/A,#N/A,FALSE,"A1";#N/A,#N/A,FALSE,"Indice"}</definedName>
    <definedName name="ewq_5" localSheetId="0" hidden="1">{#N/A,#N/A,FALSE,"B1";#N/A,#N/A,FALSE,"B2";#N/A,#N/A,FALSE,"B3";#N/A,#N/A,FALSE,"A4";#N/A,#N/A,FALSE,"A3";#N/A,#N/A,FALSE,"A2";#N/A,#N/A,FALSE,"A1";#N/A,#N/A,FALSE,"Indice"}</definedName>
    <definedName name="ewq_5" hidden="1">{#N/A,#N/A,FALSE,"B1";#N/A,#N/A,FALSE,"B2";#N/A,#N/A,FALSE,"B3";#N/A,#N/A,FALSE,"A4";#N/A,#N/A,FALSE,"A3";#N/A,#N/A,FALSE,"A2";#N/A,#N/A,FALSE,"A1";#N/A,#N/A,FALSE,"Indice"}</definedName>
    <definedName name="F" localSheetId="0" hidden="1">{#N/A,#N/A,FALSE,"A4";#N/A,#N/A,FALSE,"A3";#N/A,#N/A,FALSE,"A2";#N/A,#N/A,FALSE,"A1"}</definedName>
    <definedName name="f">{#N/A,#N/A,FALSE,"A4";#N/A,#N/A,FALSE,"A3";#N/A,#N/A,FALSE,"A2";#N/A,#N/A,FALSE,"A1"}</definedName>
    <definedName name="f_1" localSheetId="0">{#N/A,#N/A,FALSE,"A4";#N/A,#N/A,FALSE,"A3";#N/A,#N/A,FALSE,"A2";#N/A,#N/A,FALSE,"A1"}</definedName>
    <definedName name="f_1">{#N/A,#N/A,FALSE,"A4";#N/A,#N/A,FALSE,"A3";#N/A,#N/A,FALSE,"A2";#N/A,#N/A,FALSE,"A1"}</definedName>
    <definedName name="f_2" localSheetId="0">{#N/A,#N/A,FALSE,"A4";#N/A,#N/A,FALSE,"A3";#N/A,#N/A,FALSE,"A2";#N/A,#N/A,FALSE,"A1"}</definedName>
    <definedName name="f_2">{#N/A,#N/A,FALSE,"A4";#N/A,#N/A,FALSE,"A3";#N/A,#N/A,FALSE,"A2";#N/A,#N/A,FALSE,"A1"}</definedName>
    <definedName name="f_3" localSheetId="0">{#N/A,#N/A,FALSE,"A4";#N/A,#N/A,FALSE,"A3";#N/A,#N/A,FALSE,"A2";#N/A,#N/A,FALSE,"A1"}</definedName>
    <definedName name="f_3">{#N/A,#N/A,FALSE,"A4";#N/A,#N/A,FALSE,"A3";#N/A,#N/A,FALSE,"A2";#N/A,#N/A,FALSE,"A1"}</definedName>
    <definedName name="f_4" localSheetId="0">{#N/A,#N/A,FALSE,"A4";#N/A,#N/A,FALSE,"A3";#N/A,#N/A,FALSE,"A2";#N/A,#N/A,FALSE,"A1"}</definedName>
    <definedName name="f_4">{#N/A,#N/A,FALSE,"A4";#N/A,#N/A,FALSE,"A3";#N/A,#N/A,FALSE,"A2";#N/A,#N/A,FALSE,"A1"}</definedName>
    <definedName name="f_5" localSheetId="0">{#N/A,#N/A,FALSE,"A4";#N/A,#N/A,FALSE,"A3";#N/A,#N/A,FALSE,"A2";#N/A,#N/A,FALSE,"A1"}</definedName>
    <definedName name="f_5">{#N/A,#N/A,FALSE,"A4";#N/A,#N/A,FALSE,"A3";#N/A,#N/A,FALSE,"A2";#N/A,#N/A,FALSE,"A1"}</definedName>
    <definedName name="F101a95" localSheetId="0">#REF!</definedName>
    <definedName name="F101a95">#REF!</definedName>
    <definedName name="F101a96" localSheetId="0">#REF!</definedName>
    <definedName name="F101a96">#REF!</definedName>
    <definedName name="F101a97" localSheetId="0">#REF!</definedName>
    <definedName name="F101a97">#REF!</definedName>
    <definedName name="F104a95" localSheetId="0">#REF!</definedName>
    <definedName name="F104a95">#REF!</definedName>
    <definedName name="F104a96" localSheetId="0">#REF!</definedName>
    <definedName name="F104a96">#REF!</definedName>
    <definedName name="F104a97" localSheetId="0">#REF!</definedName>
    <definedName name="F104a97">#REF!</definedName>
    <definedName name="F107a95" localSheetId="0">#REF!</definedName>
    <definedName name="F107a95">#REF!</definedName>
    <definedName name="F107a96" localSheetId="0">#REF!</definedName>
    <definedName name="F107a96">#REF!</definedName>
    <definedName name="F107a97" localSheetId="0">#REF!</definedName>
    <definedName name="F107a97">#REF!</definedName>
    <definedName name="F110a95" localSheetId="0">#REF!</definedName>
    <definedName name="F110a95">#REF!</definedName>
    <definedName name="F110a96" localSheetId="0">#REF!</definedName>
    <definedName name="F110a96">#REF!</definedName>
    <definedName name="F110a97" localSheetId="0">#REF!</definedName>
    <definedName name="F110a97">#REF!</definedName>
    <definedName name="F113a95" localSheetId="0">#REF!</definedName>
    <definedName name="F113a95">#REF!</definedName>
    <definedName name="F113a96" localSheetId="0">#REF!</definedName>
    <definedName name="F113a96">#REF!</definedName>
    <definedName name="F113a97" localSheetId="0">#REF!</definedName>
    <definedName name="F113a97">#REF!</definedName>
    <definedName name="F11a95" localSheetId="0">#REF!</definedName>
    <definedName name="F11a95">#REF!</definedName>
    <definedName name="F11a96" localSheetId="0">#REF!</definedName>
    <definedName name="F11a96">#REF!</definedName>
    <definedName name="F11a97" localSheetId="0">#REF!</definedName>
    <definedName name="F11a97">#REF!</definedName>
    <definedName name="F120a95" localSheetId="0">#REF!</definedName>
    <definedName name="F120a95">#REF!</definedName>
    <definedName name="F120a96" localSheetId="0">#REF!</definedName>
    <definedName name="F120a96">#REF!</definedName>
    <definedName name="F120a97" localSheetId="0">#REF!</definedName>
    <definedName name="F120a97">#REF!</definedName>
    <definedName name="F123a95" localSheetId="0">#REF!</definedName>
    <definedName name="F123a95">#REF!</definedName>
    <definedName name="F123a96" localSheetId="0">#REF!</definedName>
    <definedName name="F123a96">#REF!</definedName>
    <definedName name="F123a97" localSheetId="0">#REF!</definedName>
    <definedName name="F123a97">#REF!</definedName>
    <definedName name="F126a95" localSheetId="0">#REF!</definedName>
    <definedName name="F126a95">#REF!</definedName>
    <definedName name="F126a96" localSheetId="0">#REF!</definedName>
    <definedName name="F126a96">#REF!</definedName>
    <definedName name="F126a97" localSheetId="0">#REF!</definedName>
    <definedName name="F126a97">#REF!</definedName>
    <definedName name="F129a95" localSheetId="0">#REF!</definedName>
    <definedName name="F129a95">#REF!</definedName>
    <definedName name="F129a96" localSheetId="0">#REF!</definedName>
    <definedName name="F129a96">#REF!</definedName>
    <definedName name="F129a97" localSheetId="0">#REF!</definedName>
    <definedName name="F129a97">#REF!</definedName>
    <definedName name="F132a95" localSheetId="0">#REF!</definedName>
    <definedName name="F132a95">#REF!</definedName>
    <definedName name="F132a96" localSheetId="0">#REF!</definedName>
    <definedName name="F132a96">#REF!</definedName>
    <definedName name="F132a97" localSheetId="0">#REF!</definedName>
    <definedName name="F132a97">#REF!</definedName>
    <definedName name="F133a95" localSheetId="0">#REF!</definedName>
    <definedName name="F133a95">#REF!</definedName>
    <definedName name="F133a96" localSheetId="0">#REF!</definedName>
    <definedName name="F133a96">#REF!</definedName>
    <definedName name="F133a97" localSheetId="0">#REF!</definedName>
    <definedName name="F133a97">#REF!</definedName>
    <definedName name="F139a95" localSheetId="0">#REF!</definedName>
    <definedName name="F139a95">#REF!</definedName>
    <definedName name="F139a96" localSheetId="0">#REF!</definedName>
    <definedName name="F139a96">#REF!</definedName>
    <definedName name="F139a97" localSheetId="0">#REF!</definedName>
    <definedName name="F139a97">#REF!</definedName>
    <definedName name="F142a95" localSheetId="0">#REF!</definedName>
    <definedName name="F142a95">#REF!</definedName>
    <definedName name="F142a96" localSheetId="0">#REF!</definedName>
    <definedName name="F142a96">#REF!</definedName>
    <definedName name="F142a97" localSheetId="0">#REF!</definedName>
    <definedName name="F142a97">#REF!</definedName>
    <definedName name="F145a95" localSheetId="0">#REF!</definedName>
    <definedName name="F145a95">#REF!</definedName>
    <definedName name="F145a96" localSheetId="0">#REF!</definedName>
    <definedName name="F145a96">#REF!</definedName>
    <definedName name="F145a97" localSheetId="0">#REF!</definedName>
    <definedName name="F145a97">#REF!</definedName>
    <definedName name="F146a95" localSheetId="0">#REF!</definedName>
    <definedName name="F146a95">#REF!</definedName>
    <definedName name="F146a96" localSheetId="0">#REF!</definedName>
    <definedName name="F146a96">#REF!</definedName>
    <definedName name="F146a97" localSheetId="0">#REF!</definedName>
    <definedName name="F146a97">#REF!</definedName>
    <definedName name="F148a95" localSheetId="0">#REF!</definedName>
    <definedName name="F148a95">#REF!</definedName>
    <definedName name="F148a96" localSheetId="0">#REF!</definedName>
    <definedName name="F148a96">#REF!</definedName>
    <definedName name="F148a97" localSheetId="0">#REF!</definedName>
    <definedName name="F148a97">#REF!</definedName>
    <definedName name="F14a95" localSheetId="0">#REF!</definedName>
    <definedName name="F14a95">#REF!</definedName>
    <definedName name="F14a96" localSheetId="0">#REF!</definedName>
    <definedName name="F14a96">#REF!</definedName>
    <definedName name="F14a97" localSheetId="0">#REF!</definedName>
    <definedName name="F14a97">#REF!</definedName>
    <definedName name="F155a95" localSheetId="0">#REF!</definedName>
    <definedName name="F155a95">#REF!</definedName>
    <definedName name="F155a96" localSheetId="0">#REF!</definedName>
    <definedName name="F155a96">#REF!</definedName>
    <definedName name="F155a97" localSheetId="0">#REF!</definedName>
    <definedName name="F155a97">#REF!</definedName>
    <definedName name="F158a95" localSheetId="0">#REF!</definedName>
    <definedName name="F158a95">#REF!</definedName>
    <definedName name="F158a96" localSheetId="0">#REF!</definedName>
    <definedName name="F158a96">#REF!</definedName>
    <definedName name="F158a97" localSheetId="0">#REF!</definedName>
    <definedName name="F158a97">#REF!</definedName>
    <definedName name="F159a95" localSheetId="0">#REF!</definedName>
    <definedName name="F159a95">#REF!</definedName>
    <definedName name="F159a96" localSheetId="0">#REF!</definedName>
    <definedName name="F159a96">#REF!</definedName>
    <definedName name="F159a97" localSheetId="0">#REF!</definedName>
    <definedName name="F159a97">#REF!</definedName>
    <definedName name="F161a95" localSheetId="0">#REF!</definedName>
    <definedName name="F161a95">#REF!</definedName>
    <definedName name="F161a96" localSheetId="0">#REF!</definedName>
    <definedName name="F161a96">#REF!</definedName>
    <definedName name="F161a97" localSheetId="0">#REF!</definedName>
    <definedName name="F161a97">#REF!</definedName>
    <definedName name="F164a95" localSheetId="0">#REF!</definedName>
    <definedName name="F164a95">#REF!</definedName>
    <definedName name="F164a96" localSheetId="0">#REF!</definedName>
    <definedName name="F164a96">#REF!</definedName>
    <definedName name="F164a97" localSheetId="0">#REF!</definedName>
    <definedName name="F164a97">#REF!</definedName>
    <definedName name="F167a95" localSheetId="0">#REF!</definedName>
    <definedName name="F167a95">#REF!</definedName>
    <definedName name="F167a96" localSheetId="0">#REF!</definedName>
    <definedName name="F167a96">#REF!</definedName>
    <definedName name="F167a97" localSheetId="0">#REF!</definedName>
    <definedName name="F167a97">#REF!</definedName>
    <definedName name="F174a95" localSheetId="0">#REF!</definedName>
    <definedName name="F174a95">#REF!</definedName>
    <definedName name="F174a96" localSheetId="0">#REF!</definedName>
    <definedName name="F174a96">#REF!</definedName>
    <definedName name="F174a97" localSheetId="0">#REF!</definedName>
    <definedName name="F174a97">#REF!</definedName>
    <definedName name="F177A95" localSheetId="0">#REF!</definedName>
    <definedName name="F177A95">#REF!</definedName>
    <definedName name="F177A96" localSheetId="0">#REF!</definedName>
    <definedName name="F177A96">#REF!</definedName>
    <definedName name="F177A97" localSheetId="0">#REF!</definedName>
    <definedName name="F177A97">#REF!</definedName>
    <definedName name="F17a95" localSheetId="0">#REF!</definedName>
    <definedName name="F17a95">#REF!</definedName>
    <definedName name="F17a96" localSheetId="0">#REF!</definedName>
    <definedName name="F17a96">#REF!</definedName>
    <definedName name="F17a97" localSheetId="0">#REF!</definedName>
    <definedName name="F17a97">#REF!</definedName>
    <definedName name="F180a95" localSheetId="0">#REF!</definedName>
    <definedName name="F180a95">#REF!</definedName>
    <definedName name="F180a96" localSheetId="0">#REF!</definedName>
    <definedName name="F180a96">#REF!</definedName>
    <definedName name="F180a97" localSheetId="0">#REF!</definedName>
    <definedName name="F180a97">#REF!</definedName>
    <definedName name="F187a95" localSheetId="0">#REF!</definedName>
    <definedName name="F187a95">#REF!</definedName>
    <definedName name="F187a96" localSheetId="0">#REF!</definedName>
    <definedName name="F187a96">#REF!</definedName>
    <definedName name="F187a97" localSheetId="0">#REF!</definedName>
    <definedName name="F187a97">#REF!</definedName>
    <definedName name="F190a95" localSheetId="0">#REF!</definedName>
    <definedName name="F190a95">#REF!</definedName>
    <definedName name="F190a96" localSheetId="0">#REF!</definedName>
    <definedName name="F190a96">#REF!</definedName>
    <definedName name="F190a97" localSheetId="0">#REF!</definedName>
    <definedName name="F190a97">#REF!</definedName>
    <definedName name="f193a95" localSheetId="0">#REF!</definedName>
    <definedName name="f193a95">#REF!</definedName>
    <definedName name="f193a96" localSheetId="0">#REF!</definedName>
    <definedName name="f193a96">#REF!</definedName>
    <definedName name="f193a97" localSheetId="0">#REF!</definedName>
    <definedName name="f193a97">#REF!</definedName>
    <definedName name="F200a95" localSheetId="0">#REF!</definedName>
    <definedName name="F200a95">#REF!</definedName>
    <definedName name="F200a96" localSheetId="0">#REF!</definedName>
    <definedName name="F200a96">#REF!</definedName>
    <definedName name="F200a97" localSheetId="0">#REF!</definedName>
    <definedName name="F200a97">#REF!</definedName>
    <definedName name="F20a95" localSheetId="0">#REF!</definedName>
    <definedName name="F20a95">#REF!</definedName>
    <definedName name="F20a96" localSheetId="0">#REF!</definedName>
    <definedName name="F20a96">#REF!</definedName>
    <definedName name="F20a97" localSheetId="0">#REF!</definedName>
    <definedName name="F20a97">#REF!</definedName>
    <definedName name="F210a95" localSheetId="0">#REF!</definedName>
    <definedName name="F210a95">#REF!</definedName>
    <definedName name="F210a96" localSheetId="0">#REF!</definedName>
    <definedName name="F210a96">#REF!</definedName>
    <definedName name="F210a97" localSheetId="0">#REF!</definedName>
    <definedName name="F210a97">#REF!</definedName>
    <definedName name="F213a95" localSheetId="0">#REF!</definedName>
    <definedName name="F213a95">#REF!</definedName>
    <definedName name="F213a96" localSheetId="0">#REF!</definedName>
    <definedName name="F213a96">#REF!</definedName>
    <definedName name="F213a97" localSheetId="0">#REF!</definedName>
    <definedName name="F213a97">#REF!</definedName>
    <definedName name="F216a95" localSheetId="0">#REF!</definedName>
    <definedName name="F216a95">#REF!</definedName>
    <definedName name="F216a96" localSheetId="0">#REF!</definedName>
    <definedName name="F216a96">#REF!</definedName>
    <definedName name="F216a97" localSheetId="0">#REF!</definedName>
    <definedName name="F216a97">#REF!</definedName>
    <definedName name="F224a95" localSheetId="0">#REF!</definedName>
    <definedName name="F224a95">#REF!</definedName>
    <definedName name="F224a96" localSheetId="0">#REF!</definedName>
    <definedName name="F224a96">#REF!</definedName>
    <definedName name="F224a97" localSheetId="0">#REF!</definedName>
    <definedName name="F224a97">#REF!</definedName>
    <definedName name="F225a95" localSheetId="0">#REF!</definedName>
    <definedName name="F225a95">#REF!</definedName>
    <definedName name="F225a96" localSheetId="0">#REF!</definedName>
    <definedName name="F225a96">#REF!</definedName>
    <definedName name="F225a97" localSheetId="0">#REF!</definedName>
    <definedName name="F225a97">#REF!</definedName>
    <definedName name="F226a95" localSheetId="0">#REF!</definedName>
    <definedName name="F226a95">#REF!</definedName>
    <definedName name="F226a96" localSheetId="0">#REF!</definedName>
    <definedName name="F226a96">#REF!</definedName>
    <definedName name="F226a97" localSheetId="0">#REF!</definedName>
    <definedName name="F226a97">#REF!</definedName>
    <definedName name="F229a95" localSheetId="0">#REF!</definedName>
    <definedName name="F229a95">#REF!</definedName>
    <definedName name="F229a96" localSheetId="0">#REF!</definedName>
    <definedName name="F229a96">#REF!</definedName>
    <definedName name="F229a97" localSheetId="0">#REF!</definedName>
    <definedName name="F229a97">#REF!</definedName>
    <definedName name="F232a95" localSheetId="0">#REF!</definedName>
    <definedName name="F232a95">#REF!</definedName>
    <definedName name="F232a96" localSheetId="0">#REF!</definedName>
    <definedName name="F232a96">#REF!</definedName>
    <definedName name="F232a97" localSheetId="0">#REF!</definedName>
    <definedName name="F232a97">#REF!</definedName>
    <definedName name="F235a95" localSheetId="0">#REF!</definedName>
    <definedName name="F235a95">#REF!</definedName>
    <definedName name="f235a96" localSheetId="0">#REF!</definedName>
    <definedName name="f235a96">#REF!</definedName>
    <definedName name="f235a97" localSheetId="0">#REF!</definedName>
    <definedName name="f235a97">#REF!</definedName>
    <definedName name="F236a95" localSheetId="0">#REF!</definedName>
    <definedName name="F236a95">#REF!</definedName>
    <definedName name="F236a96" localSheetId="0">#REF!</definedName>
    <definedName name="F236a96">#REF!</definedName>
    <definedName name="F236a97" localSheetId="0">#REF!</definedName>
    <definedName name="F236a97">#REF!</definedName>
    <definedName name="F238A95" localSheetId="0">#REF!</definedName>
    <definedName name="F238A95">#REF!</definedName>
    <definedName name="F238A96" localSheetId="0">#REF!</definedName>
    <definedName name="F238A96">#REF!</definedName>
    <definedName name="F238A97" localSheetId="0">#REF!</definedName>
    <definedName name="F238A97">#REF!</definedName>
    <definedName name="F23a95" localSheetId="0">#REF!</definedName>
    <definedName name="F23a95">#REF!</definedName>
    <definedName name="F23a96" localSheetId="0">#REF!</definedName>
    <definedName name="F23a96">#REF!</definedName>
    <definedName name="F23a97" localSheetId="0">#REF!</definedName>
    <definedName name="F23a97">#REF!</definedName>
    <definedName name="F245a95" localSheetId="0">#REF!</definedName>
    <definedName name="F245a95">#REF!</definedName>
    <definedName name="F245a96" localSheetId="0">#REF!</definedName>
    <definedName name="F245a96">#REF!</definedName>
    <definedName name="F245a97" localSheetId="0">#REF!</definedName>
    <definedName name="F245a97">#REF!</definedName>
    <definedName name="F252a95" localSheetId="0">#REF!</definedName>
    <definedName name="F252a95">#REF!</definedName>
    <definedName name="F252a96" localSheetId="0">#REF!</definedName>
    <definedName name="F252a96">#REF!</definedName>
    <definedName name="F252a97" localSheetId="0">#REF!</definedName>
    <definedName name="F252a97">#REF!</definedName>
    <definedName name="F253a95" localSheetId="0">#REF!</definedName>
    <definedName name="F253a95">#REF!</definedName>
    <definedName name="F253a96" localSheetId="0">#REF!</definedName>
    <definedName name="F253a96">#REF!</definedName>
    <definedName name="F253a97" localSheetId="0">#REF!</definedName>
    <definedName name="F253a97">#REF!</definedName>
    <definedName name="F254a95" localSheetId="0">#REF!</definedName>
    <definedName name="F254a95">#REF!</definedName>
    <definedName name="F254a96" localSheetId="0">#REF!</definedName>
    <definedName name="F254a96">#REF!</definedName>
    <definedName name="F254a97" localSheetId="0">#REF!</definedName>
    <definedName name="F254a97">#REF!</definedName>
    <definedName name="F258a95" localSheetId="0">#REF!</definedName>
    <definedName name="F258a95">#REF!</definedName>
    <definedName name="F258a96" localSheetId="0">#REF!</definedName>
    <definedName name="F258a96">#REF!</definedName>
    <definedName name="F258a97" localSheetId="0">#REF!</definedName>
    <definedName name="F258a97">#REF!</definedName>
    <definedName name="F26a95" localSheetId="0">#REF!</definedName>
    <definedName name="F26a95">#REF!</definedName>
    <definedName name="F26a96" localSheetId="0">#REF!</definedName>
    <definedName name="F26a96">#REF!</definedName>
    <definedName name="F26a97" localSheetId="0">#REF!</definedName>
    <definedName name="F26a97">#REF!</definedName>
    <definedName name="F271a95" localSheetId="0">#REF!</definedName>
    <definedName name="F271a95">#REF!</definedName>
    <definedName name="F271a96" localSheetId="0">#REF!</definedName>
    <definedName name="F271a96">#REF!</definedName>
    <definedName name="F271a97" localSheetId="0">#REF!</definedName>
    <definedName name="F271a97">#REF!</definedName>
    <definedName name="F273a95" localSheetId="0">#REF!</definedName>
    <definedName name="F273a95">#REF!</definedName>
    <definedName name="F273a96" localSheetId="0">#REF!</definedName>
    <definedName name="F273a96">#REF!</definedName>
    <definedName name="F273a97" localSheetId="0">#REF!</definedName>
    <definedName name="F273a97">#REF!</definedName>
    <definedName name="F274a95" localSheetId="0">#REF!</definedName>
    <definedName name="F274a95">#REF!</definedName>
    <definedName name="F274a96" localSheetId="0">#REF!</definedName>
    <definedName name="F274a96">#REF!</definedName>
    <definedName name="F274a97" localSheetId="0">#REF!</definedName>
    <definedName name="F274a97">#REF!</definedName>
    <definedName name="F277a95" localSheetId="0">#REF!</definedName>
    <definedName name="F277a95">#REF!</definedName>
    <definedName name="F277a96" localSheetId="0">#REF!</definedName>
    <definedName name="F277a96">#REF!</definedName>
    <definedName name="F277a97" localSheetId="0">#REF!</definedName>
    <definedName name="F277a97">#REF!</definedName>
    <definedName name="f284a95" localSheetId="0">#REF!</definedName>
    <definedName name="f284a95">#REF!</definedName>
    <definedName name="f284a96" localSheetId="0">#REF!</definedName>
    <definedName name="f284a96">#REF!</definedName>
    <definedName name="f284a97" localSheetId="0">#REF!</definedName>
    <definedName name="f284a97">#REF!</definedName>
    <definedName name="F29a95" localSheetId="0">#REF!</definedName>
    <definedName name="F29a95">#REF!</definedName>
    <definedName name="F29a96" localSheetId="0">#REF!</definedName>
    <definedName name="F29a96">#REF!</definedName>
    <definedName name="F29a97" localSheetId="0">#REF!</definedName>
    <definedName name="F29a97">#REF!</definedName>
    <definedName name="F2a95" localSheetId="0">#REF!</definedName>
    <definedName name="F2a95">#REF!</definedName>
    <definedName name="F2a96" localSheetId="0">#REF!</definedName>
    <definedName name="F2a96">#REF!</definedName>
    <definedName name="F2a97" localSheetId="0">#REF!</definedName>
    <definedName name="F2a97">#REF!</definedName>
    <definedName name="F300A95" localSheetId="0">#REF!</definedName>
    <definedName name="F300A95">#REF!</definedName>
    <definedName name="F300A96" localSheetId="0">#REF!</definedName>
    <definedName name="F300A96">#REF!</definedName>
    <definedName name="F300A97" localSheetId="0">#REF!</definedName>
    <definedName name="F300A97">#REF!</definedName>
    <definedName name="F303A95" localSheetId="0">#REF!</definedName>
    <definedName name="F303A95">#REF!</definedName>
    <definedName name="F303A96" localSheetId="0">#REF!</definedName>
    <definedName name="F303A96">#REF!</definedName>
    <definedName name="F303A97" localSheetId="0">#REF!</definedName>
    <definedName name="F303A97">#REF!</definedName>
    <definedName name="F320a95" localSheetId="0">#REF!</definedName>
    <definedName name="F320a95">#REF!</definedName>
    <definedName name="F320A96" localSheetId="0">#REF!</definedName>
    <definedName name="F320A96">#REF!</definedName>
    <definedName name="F320A97" localSheetId="0">#REF!</definedName>
    <definedName name="F320A97">#REF!</definedName>
    <definedName name="F323A95" localSheetId="0">#REF!</definedName>
    <definedName name="F323A95">#REF!</definedName>
    <definedName name="F323A96" localSheetId="0">#REF!</definedName>
    <definedName name="F323A96">#REF!</definedName>
    <definedName name="F323A97" localSheetId="0">#REF!</definedName>
    <definedName name="F323A97">#REF!</definedName>
    <definedName name="F326A95" localSheetId="0">#REF!</definedName>
    <definedName name="F326A95">#REF!</definedName>
    <definedName name="F326A96" localSheetId="0">#REF!</definedName>
    <definedName name="F326A96">#REF!</definedName>
    <definedName name="F326A97" localSheetId="0">#REF!</definedName>
    <definedName name="F326A97">#REF!</definedName>
    <definedName name="F329A95" localSheetId="0">#REF!</definedName>
    <definedName name="F329A95">#REF!</definedName>
    <definedName name="F329A96" localSheetId="0">#REF!</definedName>
    <definedName name="F329A96">#REF!</definedName>
    <definedName name="F329A97" localSheetId="0">#REF!</definedName>
    <definedName name="F329A97">#REF!</definedName>
    <definedName name="F332A95" localSheetId="0">#REF!</definedName>
    <definedName name="F332A95">#REF!</definedName>
    <definedName name="F332A96" localSheetId="0">#REF!</definedName>
    <definedName name="F332A96">#REF!</definedName>
    <definedName name="F332A97" localSheetId="0">#REF!</definedName>
    <definedName name="F332A97">#REF!</definedName>
    <definedName name="F335A95" localSheetId="0">#REF!</definedName>
    <definedName name="F335A95">#REF!</definedName>
    <definedName name="F335A96" localSheetId="0">#REF!</definedName>
    <definedName name="F335A96">#REF!</definedName>
    <definedName name="F335A97" localSheetId="0">#REF!</definedName>
    <definedName name="F335A97">#REF!</definedName>
    <definedName name="F338A95" localSheetId="0">#REF!</definedName>
    <definedName name="F338A95">#REF!</definedName>
    <definedName name="F338A96" localSheetId="0">#REF!</definedName>
    <definedName name="F338A96">#REF!</definedName>
    <definedName name="F338A97" localSheetId="0">#REF!</definedName>
    <definedName name="F338A97">#REF!</definedName>
    <definedName name="F35a95" localSheetId="0">#REF!</definedName>
    <definedName name="F35a95">#REF!</definedName>
    <definedName name="F35a96" localSheetId="0">#REF!</definedName>
    <definedName name="F35a96">#REF!</definedName>
    <definedName name="F35a97" localSheetId="0">#REF!</definedName>
    <definedName name="F35a97">#REF!</definedName>
    <definedName name="F37a95" localSheetId="0">#REF!</definedName>
    <definedName name="F37a95">#REF!</definedName>
    <definedName name="F37a96" localSheetId="0">#REF!</definedName>
    <definedName name="F37a96">#REF!</definedName>
    <definedName name="F37a97" localSheetId="0">#REF!</definedName>
    <definedName name="F37a97">#REF!</definedName>
    <definedName name="F3a95" localSheetId="0">#REF!</definedName>
    <definedName name="F3a95">#REF!</definedName>
    <definedName name="F3a96" localSheetId="0">#REF!</definedName>
    <definedName name="F3a96">#REF!</definedName>
    <definedName name="F3a97" localSheetId="0">#REF!</definedName>
    <definedName name="F3a97">#REF!</definedName>
    <definedName name="F42a95" localSheetId="0">#REF!</definedName>
    <definedName name="F42a95">#REF!</definedName>
    <definedName name="F42a96" localSheetId="0">#REF!</definedName>
    <definedName name="F42a96">#REF!</definedName>
    <definedName name="F42a97" localSheetId="0">#REF!</definedName>
    <definedName name="F42a97">#REF!</definedName>
    <definedName name="F48a95" localSheetId="0">#REF!</definedName>
    <definedName name="F48a95">#REF!</definedName>
    <definedName name="F48a96" localSheetId="0">#REF!</definedName>
    <definedName name="F48a96">#REF!</definedName>
    <definedName name="F48a97" localSheetId="0">#REF!</definedName>
    <definedName name="F48a97">#REF!</definedName>
    <definedName name="F51a95" localSheetId="0">#REF!</definedName>
    <definedName name="F51a95">#REF!</definedName>
    <definedName name="F51a96" localSheetId="0">#REF!</definedName>
    <definedName name="F51a96">#REF!</definedName>
    <definedName name="F51a97" localSheetId="0">#REF!</definedName>
    <definedName name="F51a97">#REF!</definedName>
    <definedName name="F54a95" localSheetId="0">#REF!</definedName>
    <definedName name="F54a95">#REF!</definedName>
    <definedName name="F54a96" localSheetId="0">#REF!</definedName>
    <definedName name="F54a96">#REF!</definedName>
    <definedName name="F54a97" localSheetId="0">#REF!</definedName>
    <definedName name="F54a97">#REF!</definedName>
    <definedName name="F57a95" localSheetId="0">#REF!</definedName>
    <definedName name="F57a95">#REF!</definedName>
    <definedName name="F57a96" localSheetId="0">#REF!</definedName>
    <definedName name="F57a96">#REF!</definedName>
    <definedName name="F57a97" localSheetId="0">#REF!</definedName>
    <definedName name="F57a97">#REF!</definedName>
    <definedName name="F60a95" localSheetId="0">#REF!</definedName>
    <definedName name="F60a95">#REF!</definedName>
    <definedName name="F60a96" localSheetId="0">#REF!</definedName>
    <definedName name="F60a96">#REF!</definedName>
    <definedName name="F60a97" localSheetId="0">#REF!</definedName>
    <definedName name="F60a97">#REF!</definedName>
    <definedName name="F61a95" localSheetId="0">#REF!</definedName>
    <definedName name="F61a95">#REF!</definedName>
    <definedName name="F61a96" localSheetId="0">#REF!</definedName>
    <definedName name="F61a96">#REF!</definedName>
    <definedName name="F61a97" localSheetId="0">#REF!</definedName>
    <definedName name="F61a97">#REF!</definedName>
    <definedName name="F62a95" localSheetId="0">#REF!</definedName>
    <definedName name="F62a95">#REF!</definedName>
    <definedName name="F62a96" localSheetId="0">#REF!</definedName>
    <definedName name="F62a96">#REF!</definedName>
    <definedName name="F62a97" localSheetId="0">#REF!</definedName>
    <definedName name="F62a97">#REF!</definedName>
    <definedName name="F63a95" localSheetId="0">#REF!</definedName>
    <definedName name="F63a95">#REF!</definedName>
    <definedName name="F63a96" localSheetId="0">#REF!</definedName>
    <definedName name="F63a96">#REF!</definedName>
    <definedName name="F63a97" localSheetId="0">#REF!</definedName>
    <definedName name="F63a97">#REF!</definedName>
    <definedName name="F64a95" localSheetId="0">#REF!</definedName>
    <definedName name="F64a95">#REF!</definedName>
    <definedName name="F64a96" localSheetId="0">#REF!</definedName>
    <definedName name="F64a96">#REF!</definedName>
    <definedName name="F64a97" localSheetId="0">#REF!</definedName>
    <definedName name="F64a97">#REF!</definedName>
    <definedName name="F75a95" localSheetId="0">#REF!</definedName>
    <definedName name="F75a95">#REF!</definedName>
    <definedName name="F75a96" localSheetId="0">#REF!</definedName>
    <definedName name="F75a96">#REF!</definedName>
    <definedName name="F75a97" localSheetId="0">#REF!</definedName>
    <definedName name="F75a97">#REF!</definedName>
    <definedName name="F85a95" localSheetId="0">#REF!</definedName>
    <definedName name="F85a95">#REF!</definedName>
    <definedName name="F85a96" localSheetId="0">#REF!</definedName>
    <definedName name="F85a96">#REF!</definedName>
    <definedName name="F85a97" localSheetId="0">#REF!</definedName>
    <definedName name="F85a97">#REF!</definedName>
    <definedName name="F8a95" localSheetId="0">#REF!</definedName>
    <definedName name="F8a95">#REF!</definedName>
    <definedName name="F8a96" localSheetId="0">#REF!</definedName>
    <definedName name="F8a96">#REF!</definedName>
    <definedName name="F8a97" localSheetId="0">#REF!</definedName>
    <definedName name="F8a97">#REF!</definedName>
    <definedName name="F91a95" localSheetId="0">#REF!</definedName>
    <definedName name="F91a95">#REF!</definedName>
    <definedName name="F91a96" localSheetId="0">#REF!</definedName>
    <definedName name="F91a96">#REF!</definedName>
    <definedName name="F91a97" localSheetId="0">#REF!</definedName>
    <definedName name="F91a97">#REF!</definedName>
    <definedName name="F93a95" localSheetId="0">#REF!</definedName>
    <definedName name="F93a95">#REF!</definedName>
    <definedName name="F93a96" localSheetId="0">#REF!</definedName>
    <definedName name="F93a96">#REF!</definedName>
    <definedName name="F93a97" localSheetId="0">#REF!</definedName>
    <definedName name="F93a97">#REF!</definedName>
    <definedName name="F98a95" localSheetId="0">#REF!</definedName>
    <definedName name="F98a95">#REF!</definedName>
    <definedName name="F98a96" localSheetId="0">#REF!</definedName>
    <definedName name="F98a96">#REF!</definedName>
    <definedName name="F98a97" localSheetId="0">#REF!</definedName>
    <definedName name="F98a97">#REF!</definedName>
    <definedName name="fert" localSheetId="0" hidden="1">{#N/A,#N/A,FALSE,"A4";#N/A,#N/A,FALSE,"A3";#N/A,#N/A,FALSE,"A2";#N/A,#N/A,FALSE,"A1"}</definedName>
    <definedName name="fert" hidden="1">{#N/A,#N/A,FALSE,"A4";#N/A,#N/A,FALSE,"A3";#N/A,#N/A,FALSE,"A2";#N/A,#N/A,FALSE,"A1"}</definedName>
    <definedName name="fert_1" localSheetId="0" hidden="1">{#N/A,#N/A,FALSE,"A4";#N/A,#N/A,FALSE,"A3";#N/A,#N/A,FALSE,"A2";#N/A,#N/A,FALSE,"A1"}</definedName>
    <definedName name="fert_1" hidden="1">{#N/A,#N/A,FALSE,"A4";#N/A,#N/A,FALSE,"A3";#N/A,#N/A,FALSE,"A2";#N/A,#N/A,FALSE,"A1"}</definedName>
    <definedName name="fert_2" localSheetId="0" hidden="1">{#N/A,#N/A,FALSE,"A4";#N/A,#N/A,FALSE,"A3";#N/A,#N/A,FALSE,"A2";#N/A,#N/A,FALSE,"A1"}</definedName>
    <definedName name="fert_2" hidden="1">{#N/A,#N/A,FALSE,"A4";#N/A,#N/A,FALSE,"A3";#N/A,#N/A,FALSE,"A2";#N/A,#N/A,FALSE,"A1"}</definedName>
    <definedName name="fert_3" localSheetId="0" hidden="1">{#N/A,#N/A,FALSE,"A4";#N/A,#N/A,FALSE,"A3";#N/A,#N/A,FALSE,"A2";#N/A,#N/A,FALSE,"A1"}</definedName>
    <definedName name="fert_3" hidden="1">{#N/A,#N/A,FALSE,"A4";#N/A,#N/A,FALSE,"A3";#N/A,#N/A,FALSE,"A2";#N/A,#N/A,FALSE,"A1"}</definedName>
    <definedName name="fert_4" localSheetId="0" hidden="1">{#N/A,#N/A,FALSE,"A4";#N/A,#N/A,FALSE,"A3";#N/A,#N/A,FALSE,"A2";#N/A,#N/A,FALSE,"A1"}</definedName>
    <definedName name="fert_4" hidden="1">{#N/A,#N/A,FALSE,"A4";#N/A,#N/A,FALSE,"A3";#N/A,#N/A,FALSE,"A2";#N/A,#N/A,FALSE,"A1"}</definedName>
    <definedName name="fert_5" localSheetId="0" hidden="1">{#N/A,#N/A,FALSE,"A4";#N/A,#N/A,FALSE,"A3";#N/A,#N/A,FALSE,"A2";#N/A,#N/A,FALSE,"A1"}</definedName>
    <definedName name="fert_5" hidden="1">{#N/A,#N/A,FALSE,"A4";#N/A,#N/A,FALSE,"A3";#N/A,#N/A,FALSE,"A2";#N/A,#N/A,FALSE,"A1"}</definedName>
    <definedName name="fffff" hidden="1">{#N/A,#N/A,FALSE,"A4";#N/A,#N/A,FALSE,"A3";#N/A,#N/A,FALSE,"A2";#N/A,#N/A,FALSE,"A1"}</definedName>
    <definedName name="FIORE" localSheetId="0">#REF!</definedName>
    <definedName name="FIORE">#REF!</definedName>
    <definedName name="FONDOCREDITO" localSheetId="0">#REF!</definedName>
    <definedName name="FONDOCREDITO">#REF!</definedName>
    <definedName name="fr" localSheetId="0" hidden="1">{#N/A,#N/A,FALSE,"Indice"}</definedName>
    <definedName name="fr" hidden="1">{#N/A,#N/A,FALSE,"Indice"}</definedName>
    <definedName name="fr_1" localSheetId="0" hidden="1">{#N/A,#N/A,FALSE,"Indice"}</definedName>
    <definedName name="fr_1" hidden="1">{#N/A,#N/A,FALSE,"Indice"}</definedName>
    <definedName name="fr_2" localSheetId="0" hidden="1">{#N/A,#N/A,FALSE,"Indice"}</definedName>
    <definedName name="fr_2" hidden="1">{#N/A,#N/A,FALSE,"Indice"}</definedName>
    <definedName name="fr_3" localSheetId="0" hidden="1">{#N/A,#N/A,FALSE,"Indice"}</definedName>
    <definedName name="fr_3" hidden="1">{#N/A,#N/A,FALSE,"Indice"}</definedName>
    <definedName name="fr_4" localSheetId="0" hidden="1">{#N/A,#N/A,FALSE,"Indice"}</definedName>
    <definedName name="fr_4" hidden="1">{#N/A,#N/A,FALSE,"Indice"}</definedName>
    <definedName name="fr_5" localSheetId="0" hidden="1">{#N/A,#N/A,FALSE,"Indice"}</definedName>
    <definedName name="fr_5" hidden="1">{#N/A,#N/A,FALSE,"Indice"}</definedName>
    <definedName name="funzionied98" localSheetId="0">#REF!</definedName>
    <definedName name="funzionied98">#REF!</definedName>
    <definedName name="ger" localSheetId="0" hidden="1">{#N/A,#N/A,FALSE,"Indice"}</definedName>
    <definedName name="ger" hidden="1">{#N/A,#N/A,FALSE,"Indice"}</definedName>
    <definedName name="ger_1" localSheetId="0" hidden="1">{#N/A,#N/A,FALSE,"Indice"}</definedName>
    <definedName name="ger_1" hidden="1">{#N/A,#N/A,FALSE,"Indice"}</definedName>
    <definedName name="ger_2" localSheetId="0" hidden="1">{#N/A,#N/A,FALSE,"Indice"}</definedName>
    <definedName name="ger_2" hidden="1">{#N/A,#N/A,FALSE,"Indice"}</definedName>
    <definedName name="ger_3" localSheetId="0" hidden="1">{#N/A,#N/A,FALSE,"Indice"}</definedName>
    <definedName name="ger_3" hidden="1">{#N/A,#N/A,FALSE,"Indice"}</definedName>
    <definedName name="ger_4" localSheetId="0" hidden="1">{#N/A,#N/A,FALSE,"Indice"}</definedName>
    <definedName name="ger_4" hidden="1">{#N/A,#N/A,FALSE,"Indice"}</definedName>
    <definedName name="ger_5" localSheetId="0" hidden="1">{#N/A,#N/A,FALSE,"Indice"}</definedName>
    <definedName name="ger_5" hidden="1">{#N/A,#N/A,FALSE,"Indice"}</definedName>
    <definedName name="germo" localSheetId="0" hidden="1">{#N/A,#N/A,FALSE,"Indice"}</definedName>
    <definedName name="germo" hidden="1">{#N/A,#N/A,FALSE,"Indice"}</definedName>
    <definedName name="germo_1" localSheetId="0" hidden="1">{#N/A,#N/A,FALSE,"Indice"}</definedName>
    <definedName name="germo_1" hidden="1">{#N/A,#N/A,FALSE,"Indice"}</definedName>
    <definedName name="germo_2" localSheetId="0" hidden="1">{#N/A,#N/A,FALSE,"Indice"}</definedName>
    <definedName name="germo_2" hidden="1">{#N/A,#N/A,FALSE,"Indice"}</definedName>
    <definedName name="germo_3" localSheetId="0" hidden="1">{#N/A,#N/A,FALSE,"Indice"}</definedName>
    <definedName name="germo_3" hidden="1">{#N/A,#N/A,FALSE,"Indice"}</definedName>
    <definedName name="germo_4" localSheetId="0" hidden="1">{#N/A,#N/A,FALSE,"Indice"}</definedName>
    <definedName name="germo_4" hidden="1">{#N/A,#N/A,FALSE,"Indice"}</definedName>
    <definedName name="germo_5" localSheetId="0" hidden="1">{#N/A,#N/A,FALSE,"Indice"}</definedName>
    <definedName name="germo_5" hidden="1">{#N/A,#N/A,FALSE,"Indice"}</definedName>
    <definedName name="GESENCO_CGTMO2R1_Query_Query" localSheetId="0">#REF!</definedName>
    <definedName name="GESENCO_CGTMO2R1_Query_Query">#REF!</definedName>
    <definedName name="gino" localSheetId="0" hidden="1">{#N/A,#N/A,FALSE,"Indice"}</definedName>
    <definedName name="gino" hidden="1">{#N/A,#N/A,FALSE,"Indice"}</definedName>
    <definedName name="gino_1" localSheetId="0" hidden="1">{#N/A,#N/A,FALSE,"Indice"}</definedName>
    <definedName name="gino_1" hidden="1">{#N/A,#N/A,FALSE,"Indice"}</definedName>
    <definedName name="gino_2" localSheetId="0" hidden="1">{#N/A,#N/A,FALSE,"Indice"}</definedName>
    <definedName name="gino_2" hidden="1">{#N/A,#N/A,FALSE,"Indice"}</definedName>
    <definedName name="gino_3" localSheetId="0" hidden="1">{#N/A,#N/A,FALSE,"Indice"}</definedName>
    <definedName name="gino_3" hidden="1">{#N/A,#N/A,FALSE,"Indice"}</definedName>
    <definedName name="gino_4" localSheetId="0" hidden="1">{#N/A,#N/A,FALSE,"Indice"}</definedName>
    <definedName name="gino_4" hidden="1">{#N/A,#N/A,FALSE,"Indice"}</definedName>
    <definedName name="gino_5" localSheetId="0" hidden="1">{#N/A,#N/A,FALSE,"Indice"}</definedName>
    <definedName name="gino_5" hidden="1">{#N/A,#N/A,FALSE,"Indice"}</definedName>
    <definedName name="hiu" localSheetId="0" hidden="1">{#N/A,#N/A,FALSE,"Indice"}</definedName>
    <definedName name="hiu" hidden="1">{#N/A,#N/A,FALSE,"Indice"}</definedName>
    <definedName name="hiu_1" localSheetId="0" hidden="1">{#N/A,#N/A,FALSE,"Indice"}</definedName>
    <definedName name="hiu_1" hidden="1">{#N/A,#N/A,FALSE,"Indice"}</definedName>
    <definedName name="hiu_2" localSheetId="0" hidden="1">{#N/A,#N/A,FALSE,"Indice"}</definedName>
    <definedName name="hiu_2" hidden="1">{#N/A,#N/A,FALSE,"Indice"}</definedName>
    <definedName name="hiu_3" localSheetId="0" hidden="1">{#N/A,#N/A,FALSE,"Indice"}</definedName>
    <definedName name="hiu_3" hidden="1">{#N/A,#N/A,FALSE,"Indice"}</definedName>
    <definedName name="hiu_4" localSheetId="0" hidden="1">{#N/A,#N/A,FALSE,"Indice"}</definedName>
    <definedName name="hiu_4" hidden="1">{#N/A,#N/A,FALSE,"Indice"}</definedName>
    <definedName name="hiu_5" localSheetId="0" hidden="1">{#N/A,#N/A,FALSE,"Indice"}</definedName>
    <definedName name="hiu_5" hidden="1">{#N/A,#N/A,FALSE,"Indice"}</definedName>
    <definedName name="INADELASL" localSheetId="0">#REF!</definedName>
    <definedName name="INADELASL">#REF!</definedName>
    <definedName name="INADELDIP" localSheetId="0">#REF!</definedName>
    <definedName name="INADELDIP">#REF!</definedName>
    <definedName name="INADELFCASL" localSheetId="0">#REF!</definedName>
    <definedName name="INADELFCASL">#REF!</definedName>
    <definedName name="INADELFCDIP" localSheetId="0">#REF!</definedName>
    <definedName name="INADELFCDIP">#REF!</definedName>
    <definedName name="incr04" localSheetId="0">#REF!</definedName>
    <definedName name="incr04">#REF!</definedName>
    <definedName name="incr05" localSheetId="0">#REF!</definedName>
    <definedName name="incr05">#REF!</definedName>
    <definedName name="INDICICE" localSheetId="0">#REF!</definedName>
    <definedName name="INDICICE">#REF!</definedName>
    <definedName name="INPSASL" localSheetId="0">#REF!</definedName>
    <definedName name="INPSASL">#REF!</definedName>
    <definedName name="INPSDIP" localSheetId="0">#REF!</definedName>
    <definedName name="INPSDIP">#REF!</definedName>
    <definedName name="insert10" localSheetId="0">#REF!</definedName>
    <definedName name="insert10">#REF!</definedName>
    <definedName name="Inventario1998" localSheetId="0">#REF!</definedName>
    <definedName name="Inventario1998">#REF!</definedName>
    <definedName name="io" localSheetId="0" hidden="1">{#N/A,#N/A,FALSE,"Indice"}</definedName>
    <definedName name="io" hidden="1">{#N/A,#N/A,FALSE,"Indice"}</definedName>
    <definedName name="io_1" localSheetId="0" hidden="1">{#N/A,#N/A,FALSE,"Indice"}</definedName>
    <definedName name="io_1" hidden="1">{#N/A,#N/A,FALSE,"Indice"}</definedName>
    <definedName name="io_2" localSheetId="0" hidden="1">{#N/A,#N/A,FALSE,"Indice"}</definedName>
    <definedName name="io_2" hidden="1">{#N/A,#N/A,FALSE,"Indice"}</definedName>
    <definedName name="io_3" localSheetId="0" hidden="1">{#N/A,#N/A,FALSE,"Indice"}</definedName>
    <definedName name="io_3" hidden="1">{#N/A,#N/A,FALSE,"Indice"}</definedName>
    <definedName name="io_4" localSheetId="0" hidden="1">{#N/A,#N/A,FALSE,"Indice"}</definedName>
    <definedName name="io_4" hidden="1">{#N/A,#N/A,FALSE,"Indice"}</definedName>
    <definedName name="io_5" localSheetId="0" hidden="1">{#N/A,#N/A,FALSE,"Indice"}</definedName>
    <definedName name="io_5" hidden="1">{#N/A,#N/A,FALSE,"Indice"}</definedName>
    <definedName name="iou" localSheetId="0" hidden="1">{#N/A,#N/A,FALSE,"B3";#N/A,#N/A,FALSE,"B2";#N/A,#N/A,FALSE,"B1"}</definedName>
    <definedName name="iou" hidden="1">{#N/A,#N/A,FALSE,"B3";#N/A,#N/A,FALSE,"B2";#N/A,#N/A,FALSE,"B1"}</definedName>
    <definedName name="iou_1" localSheetId="0" hidden="1">{#N/A,#N/A,FALSE,"B3";#N/A,#N/A,FALSE,"B2";#N/A,#N/A,FALSE,"B1"}</definedName>
    <definedName name="iou_1" hidden="1">{#N/A,#N/A,FALSE,"B3";#N/A,#N/A,FALSE,"B2";#N/A,#N/A,FALSE,"B1"}</definedName>
    <definedName name="iou_2" localSheetId="0" hidden="1">{#N/A,#N/A,FALSE,"B3";#N/A,#N/A,FALSE,"B2";#N/A,#N/A,FALSE,"B1"}</definedName>
    <definedName name="iou_2" hidden="1">{#N/A,#N/A,FALSE,"B3";#N/A,#N/A,FALSE,"B2";#N/A,#N/A,FALSE,"B1"}</definedName>
    <definedName name="iou_3" localSheetId="0" hidden="1">{#N/A,#N/A,FALSE,"B3";#N/A,#N/A,FALSE,"B2";#N/A,#N/A,FALSE,"B1"}</definedName>
    <definedName name="iou_3" hidden="1">{#N/A,#N/A,FALSE,"B3";#N/A,#N/A,FALSE,"B2";#N/A,#N/A,FALSE,"B1"}</definedName>
    <definedName name="iou_4" localSheetId="0" hidden="1">{#N/A,#N/A,FALSE,"B3";#N/A,#N/A,FALSE,"B2";#N/A,#N/A,FALSE,"B1"}</definedName>
    <definedName name="iou_4" hidden="1">{#N/A,#N/A,FALSE,"B3";#N/A,#N/A,FALSE,"B2";#N/A,#N/A,FALSE,"B1"}</definedName>
    <definedName name="iou_5" localSheetId="0" hidden="1">{#N/A,#N/A,FALSE,"B3";#N/A,#N/A,FALSE,"B2";#N/A,#N/A,FALSE,"B1"}</definedName>
    <definedName name="iou_5" hidden="1">{#N/A,#N/A,FALSE,"B3";#N/A,#N/A,FALSE,"B2";#N/A,#N/A,FALSE,"B1"}</definedName>
    <definedName name="IRAPACC" localSheetId="0">#REF!</definedName>
    <definedName name="IRAPACC">#REF!</definedName>
    <definedName name="irappu04" localSheetId="0">#REF!</definedName>
    <definedName name="irappu04">#REF!</definedName>
    <definedName name="jh" localSheetId="0" hidden="1">{#N/A,#N/A,FALSE,"B1";#N/A,#N/A,FALSE,"B2";#N/A,#N/A,FALSE,"B3";#N/A,#N/A,FALSE,"A4";#N/A,#N/A,FALSE,"A3";#N/A,#N/A,FALSE,"A2";#N/A,#N/A,FALSE,"A1";#N/A,#N/A,FALSE,"Indice"}</definedName>
    <definedName name="jh" hidden="1">{#N/A,#N/A,FALSE,"B1";#N/A,#N/A,FALSE,"B2";#N/A,#N/A,FALSE,"B3";#N/A,#N/A,FALSE,"A4";#N/A,#N/A,FALSE,"A3";#N/A,#N/A,FALSE,"A2";#N/A,#N/A,FALSE,"A1";#N/A,#N/A,FALSE,"Indice"}</definedName>
    <definedName name="jh_1" localSheetId="0" hidden="1">{#N/A,#N/A,FALSE,"B1";#N/A,#N/A,FALSE,"B2";#N/A,#N/A,FALSE,"B3";#N/A,#N/A,FALSE,"A4";#N/A,#N/A,FALSE,"A3";#N/A,#N/A,FALSE,"A2";#N/A,#N/A,FALSE,"A1";#N/A,#N/A,FALSE,"Indice"}</definedName>
    <definedName name="jh_1" hidden="1">{#N/A,#N/A,FALSE,"B1";#N/A,#N/A,FALSE,"B2";#N/A,#N/A,FALSE,"B3";#N/A,#N/A,FALSE,"A4";#N/A,#N/A,FALSE,"A3";#N/A,#N/A,FALSE,"A2";#N/A,#N/A,FALSE,"A1";#N/A,#N/A,FALSE,"Indice"}</definedName>
    <definedName name="jh_2" localSheetId="0" hidden="1">{#N/A,#N/A,FALSE,"B1";#N/A,#N/A,FALSE,"B2";#N/A,#N/A,FALSE,"B3";#N/A,#N/A,FALSE,"A4";#N/A,#N/A,FALSE,"A3";#N/A,#N/A,FALSE,"A2";#N/A,#N/A,FALSE,"A1";#N/A,#N/A,FALSE,"Indice"}</definedName>
    <definedName name="jh_2" hidden="1">{#N/A,#N/A,FALSE,"B1";#N/A,#N/A,FALSE,"B2";#N/A,#N/A,FALSE,"B3";#N/A,#N/A,FALSE,"A4";#N/A,#N/A,FALSE,"A3";#N/A,#N/A,FALSE,"A2";#N/A,#N/A,FALSE,"A1";#N/A,#N/A,FALSE,"Indice"}</definedName>
    <definedName name="jh_3" localSheetId="0" hidden="1">{#N/A,#N/A,FALSE,"B1";#N/A,#N/A,FALSE,"B2";#N/A,#N/A,FALSE,"B3";#N/A,#N/A,FALSE,"A4";#N/A,#N/A,FALSE,"A3";#N/A,#N/A,FALSE,"A2";#N/A,#N/A,FALSE,"A1";#N/A,#N/A,FALSE,"Indice"}</definedName>
    <definedName name="jh_3" hidden="1">{#N/A,#N/A,FALSE,"B1";#N/A,#N/A,FALSE,"B2";#N/A,#N/A,FALSE,"B3";#N/A,#N/A,FALSE,"A4";#N/A,#N/A,FALSE,"A3";#N/A,#N/A,FALSE,"A2";#N/A,#N/A,FALSE,"A1";#N/A,#N/A,FALSE,"Indice"}</definedName>
    <definedName name="jh_4" localSheetId="0" hidden="1">{#N/A,#N/A,FALSE,"B1";#N/A,#N/A,FALSE,"B2";#N/A,#N/A,FALSE,"B3";#N/A,#N/A,FALSE,"A4";#N/A,#N/A,FALSE,"A3";#N/A,#N/A,FALSE,"A2";#N/A,#N/A,FALSE,"A1";#N/A,#N/A,FALSE,"Indice"}</definedName>
    <definedName name="jh_4" hidden="1">{#N/A,#N/A,FALSE,"B1";#N/A,#N/A,FALSE,"B2";#N/A,#N/A,FALSE,"B3";#N/A,#N/A,FALSE,"A4";#N/A,#N/A,FALSE,"A3";#N/A,#N/A,FALSE,"A2";#N/A,#N/A,FALSE,"A1";#N/A,#N/A,FALSE,"Indice"}</definedName>
    <definedName name="jh_5" localSheetId="0" hidden="1">{#N/A,#N/A,FALSE,"B1";#N/A,#N/A,FALSE,"B2";#N/A,#N/A,FALSE,"B3";#N/A,#N/A,FALSE,"A4";#N/A,#N/A,FALSE,"A3";#N/A,#N/A,FALSE,"A2";#N/A,#N/A,FALSE,"A1";#N/A,#N/A,FALSE,"Indice"}</definedName>
    <definedName name="jh_5" hidden="1">{#N/A,#N/A,FALSE,"B1";#N/A,#N/A,FALSE,"B2";#N/A,#N/A,FALSE,"B3";#N/A,#N/A,FALSE,"A4";#N/A,#N/A,FALSE,"A3";#N/A,#N/A,FALSE,"A2";#N/A,#N/A,FALSE,"A1";#N/A,#N/A,FALSE,"Indice"}</definedName>
    <definedName name="jjj" localSheetId="0" hidden="1">{#N/A,#N/A,FALSE,"B1";#N/A,#N/A,FALSE,"B2";#N/A,#N/A,FALSE,"B3";#N/A,#N/A,FALSE,"A4";#N/A,#N/A,FALSE,"A3";#N/A,#N/A,FALSE,"A2";#N/A,#N/A,FALSE,"A1";#N/A,#N/A,FALSE,"Indice"}</definedName>
    <definedName name="jjj" hidden="1">{#N/A,#N/A,FALSE,"B1";#N/A,#N/A,FALSE,"B2";#N/A,#N/A,FALSE,"B3";#N/A,#N/A,FALSE,"A4";#N/A,#N/A,FALSE,"A3";#N/A,#N/A,FALSE,"A2";#N/A,#N/A,FALSE,"A1";#N/A,#N/A,FALSE,"Indice"}</definedName>
    <definedName name="jjj_1" localSheetId="0" hidden="1">{#N/A,#N/A,FALSE,"B1";#N/A,#N/A,FALSE,"B2";#N/A,#N/A,FALSE,"B3";#N/A,#N/A,FALSE,"A4";#N/A,#N/A,FALSE,"A3";#N/A,#N/A,FALSE,"A2";#N/A,#N/A,FALSE,"A1";#N/A,#N/A,FALSE,"Indice"}</definedName>
    <definedName name="jjj_1" hidden="1">{#N/A,#N/A,FALSE,"B1";#N/A,#N/A,FALSE,"B2";#N/A,#N/A,FALSE,"B3";#N/A,#N/A,FALSE,"A4";#N/A,#N/A,FALSE,"A3";#N/A,#N/A,FALSE,"A2";#N/A,#N/A,FALSE,"A1";#N/A,#N/A,FALSE,"Indice"}</definedName>
    <definedName name="jjj_2" localSheetId="0" hidden="1">{#N/A,#N/A,FALSE,"B1";#N/A,#N/A,FALSE,"B2";#N/A,#N/A,FALSE,"B3";#N/A,#N/A,FALSE,"A4";#N/A,#N/A,FALSE,"A3";#N/A,#N/A,FALSE,"A2";#N/A,#N/A,FALSE,"A1";#N/A,#N/A,FALSE,"Indice"}</definedName>
    <definedName name="jjj_2" hidden="1">{#N/A,#N/A,FALSE,"B1";#N/A,#N/A,FALSE,"B2";#N/A,#N/A,FALSE,"B3";#N/A,#N/A,FALSE,"A4";#N/A,#N/A,FALSE,"A3";#N/A,#N/A,FALSE,"A2";#N/A,#N/A,FALSE,"A1";#N/A,#N/A,FALSE,"Indice"}</definedName>
    <definedName name="jjj_3" localSheetId="0" hidden="1">{#N/A,#N/A,FALSE,"B1";#N/A,#N/A,FALSE,"B2";#N/A,#N/A,FALSE,"B3";#N/A,#N/A,FALSE,"A4";#N/A,#N/A,FALSE,"A3";#N/A,#N/A,FALSE,"A2";#N/A,#N/A,FALSE,"A1";#N/A,#N/A,FALSE,"Indice"}</definedName>
    <definedName name="jjj_3" hidden="1">{#N/A,#N/A,FALSE,"B1";#N/A,#N/A,FALSE,"B2";#N/A,#N/A,FALSE,"B3";#N/A,#N/A,FALSE,"A4";#N/A,#N/A,FALSE,"A3";#N/A,#N/A,FALSE,"A2";#N/A,#N/A,FALSE,"A1";#N/A,#N/A,FALSE,"Indice"}</definedName>
    <definedName name="jjj_4" localSheetId="0" hidden="1">{#N/A,#N/A,FALSE,"B1";#N/A,#N/A,FALSE,"B2";#N/A,#N/A,FALSE,"B3";#N/A,#N/A,FALSE,"A4";#N/A,#N/A,FALSE,"A3";#N/A,#N/A,FALSE,"A2";#N/A,#N/A,FALSE,"A1";#N/A,#N/A,FALSE,"Indice"}</definedName>
    <definedName name="jjj_4" hidden="1">{#N/A,#N/A,FALSE,"B1";#N/A,#N/A,FALSE,"B2";#N/A,#N/A,FALSE,"B3";#N/A,#N/A,FALSE,"A4";#N/A,#N/A,FALSE,"A3";#N/A,#N/A,FALSE,"A2";#N/A,#N/A,FALSE,"A1";#N/A,#N/A,FALSE,"Indice"}</definedName>
    <definedName name="jjj_5" localSheetId="0" hidden="1">{#N/A,#N/A,FALSE,"B1";#N/A,#N/A,FALSE,"B2";#N/A,#N/A,FALSE,"B3";#N/A,#N/A,FALSE,"A4";#N/A,#N/A,FALSE,"A3";#N/A,#N/A,FALSE,"A2";#N/A,#N/A,FALSE,"A1";#N/A,#N/A,FALSE,"Indice"}</definedName>
    <definedName name="jjj_5" hidden="1">{#N/A,#N/A,FALSE,"B1";#N/A,#N/A,FALSE,"B2";#N/A,#N/A,FALSE,"B3";#N/A,#N/A,FALSE,"A4";#N/A,#N/A,FALSE,"A3";#N/A,#N/A,FALSE,"A2";#N/A,#N/A,FALSE,"A1";#N/A,#N/A,FALSE,"Indice"}</definedName>
    <definedName name="JJJJ" localSheetId="0" hidden="1">{#N/A,#N/A,FALSE,"B1";#N/A,#N/A,FALSE,"B2";#N/A,#N/A,FALSE,"B3";#N/A,#N/A,FALSE,"A4";#N/A,#N/A,FALSE,"A3";#N/A,#N/A,FALSE,"A2";#N/A,#N/A,FALSE,"A1";#N/A,#N/A,FALSE,"Indice"}</definedName>
    <definedName name="JJJJ" hidden="1">{#N/A,#N/A,FALSE,"B1";#N/A,#N/A,FALSE,"B2";#N/A,#N/A,FALSE,"B3";#N/A,#N/A,FALSE,"A4";#N/A,#N/A,FALSE,"A3";#N/A,#N/A,FALSE,"A2";#N/A,#N/A,FALSE,"A1";#N/A,#N/A,FALSE,"Indice"}</definedName>
    <definedName name="JJJJ_1" localSheetId="0" hidden="1">{#N/A,#N/A,FALSE,"B1";#N/A,#N/A,FALSE,"B2";#N/A,#N/A,FALSE,"B3";#N/A,#N/A,FALSE,"A4";#N/A,#N/A,FALSE,"A3";#N/A,#N/A,FALSE,"A2";#N/A,#N/A,FALSE,"A1";#N/A,#N/A,FALSE,"Indice"}</definedName>
    <definedName name="JJJJ_1" hidden="1">{#N/A,#N/A,FALSE,"B1";#N/A,#N/A,FALSE,"B2";#N/A,#N/A,FALSE,"B3";#N/A,#N/A,FALSE,"A4";#N/A,#N/A,FALSE,"A3";#N/A,#N/A,FALSE,"A2";#N/A,#N/A,FALSE,"A1";#N/A,#N/A,FALSE,"Indice"}</definedName>
    <definedName name="JJJJ_2" localSheetId="0" hidden="1">{#N/A,#N/A,FALSE,"B1";#N/A,#N/A,FALSE,"B2";#N/A,#N/A,FALSE,"B3";#N/A,#N/A,FALSE,"A4";#N/A,#N/A,FALSE,"A3";#N/A,#N/A,FALSE,"A2";#N/A,#N/A,FALSE,"A1";#N/A,#N/A,FALSE,"Indice"}</definedName>
    <definedName name="JJJJ_2" hidden="1">{#N/A,#N/A,FALSE,"B1";#N/A,#N/A,FALSE,"B2";#N/A,#N/A,FALSE,"B3";#N/A,#N/A,FALSE,"A4";#N/A,#N/A,FALSE,"A3";#N/A,#N/A,FALSE,"A2";#N/A,#N/A,FALSE,"A1";#N/A,#N/A,FALSE,"Indice"}</definedName>
    <definedName name="JJJJ_3" localSheetId="0" hidden="1">{#N/A,#N/A,FALSE,"B1";#N/A,#N/A,FALSE,"B2";#N/A,#N/A,FALSE,"B3";#N/A,#N/A,FALSE,"A4";#N/A,#N/A,FALSE,"A3";#N/A,#N/A,FALSE,"A2";#N/A,#N/A,FALSE,"A1";#N/A,#N/A,FALSE,"Indice"}</definedName>
    <definedName name="JJJJ_3" hidden="1">{#N/A,#N/A,FALSE,"B1";#N/A,#N/A,FALSE,"B2";#N/A,#N/A,FALSE,"B3";#N/A,#N/A,FALSE,"A4";#N/A,#N/A,FALSE,"A3";#N/A,#N/A,FALSE,"A2";#N/A,#N/A,FALSE,"A1";#N/A,#N/A,FALSE,"Indice"}</definedName>
    <definedName name="JJJJ_4" localSheetId="0" hidden="1">{#N/A,#N/A,FALSE,"B1";#N/A,#N/A,FALSE,"B2";#N/A,#N/A,FALSE,"B3";#N/A,#N/A,FALSE,"A4";#N/A,#N/A,FALSE,"A3";#N/A,#N/A,FALSE,"A2";#N/A,#N/A,FALSE,"A1";#N/A,#N/A,FALSE,"Indice"}</definedName>
    <definedName name="JJJJ_4" hidden="1">{#N/A,#N/A,FALSE,"B1";#N/A,#N/A,FALSE,"B2";#N/A,#N/A,FALSE,"B3";#N/A,#N/A,FALSE,"A4";#N/A,#N/A,FALSE,"A3";#N/A,#N/A,FALSE,"A2";#N/A,#N/A,FALSE,"A1";#N/A,#N/A,FALSE,"Indice"}</definedName>
    <definedName name="JJJJ_5" localSheetId="0" hidden="1">{#N/A,#N/A,FALSE,"B1";#N/A,#N/A,FALSE,"B2";#N/A,#N/A,FALSE,"B3";#N/A,#N/A,FALSE,"A4";#N/A,#N/A,FALSE,"A3";#N/A,#N/A,FALSE,"A2";#N/A,#N/A,FALSE,"A1";#N/A,#N/A,FALSE,"Indice"}</definedName>
    <definedName name="JJJJ_5" hidden="1">{#N/A,#N/A,FALSE,"B1";#N/A,#N/A,FALSE,"B2";#N/A,#N/A,FALSE,"B3";#N/A,#N/A,FALSE,"A4";#N/A,#N/A,FALSE,"A3";#N/A,#N/A,FALSE,"A2";#N/A,#N/A,FALSE,"A1";#N/A,#N/A,FALSE,"Indice"}</definedName>
    <definedName name="ki" localSheetId="0" hidden="1">{#N/A,#N/A,FALSE,"Indice"}</definedName>
    <definedName name="ki" hidden="1">{#N/A,#N/A,FALSE,"Indice"}</definedName>
    <definedName name="ki_1" localSheetId="0" hidden="1">{#N/A,#N/A,FALSE,"Indice"}</definedName>
    <definedName name="ki_1" hidden="1">{#N/A,#N/A,FALSE,"Indice"}</definedName>
    <definedName name="ki_2" localSheetId="0" hidden="1">{#N/A,#N/A,FALSE,"Indice"}</definedName>
    <definedName name="ki_2" hidden="1">{#N/A,#N/A,FALSE,"Indice"}</definedName>
    <definedName name="ki_3" localSheetId="0" hidden="1">{#N/A,#N/A,FALSE,"Indice"}</definedName>
    <definedName name="ki_3" hidden="1">{#N/A,#N/A,FALSE,"Indice"}</definedName>
    <definedName name="ki_4" localSheetId="0" hidden="1">{#N/A,#N/A,FALSE,"Indice"}</definedName>
    <definedName name="ki_4" hidden="1">{#N/A,#N/A,FALSE,"Indice"}</definedName>
    <definedName name="ki_5" localSheetId="0" hidden="1">{#N/A,#N/A,FALSE,"Indice"}</definedName>
    <definedName name="ki_5" hidden="1">{#N/A,#N/A,FALSE,"Indice"}</definedName>
    <definedName name="kkk" hidden="1">{#N/A,#N/A,FALSE,"B1";#N/A,#N/A,FALSE,"B2";#N/A,#N/A,FALSE,"B3";#N/A,#N/A,FALSE,"A4";#N/A,#N/A,FALSE,"A3";#N/A,#N/A,FALSE,"A2";#N/A,#N/A,FALSE,"A1";#N/A,#N/A,FALSE,"Indice"}</definedName>
    <definedName name="kl" localSheetId="0" hidden="1">{#N/A,#N/A,FALSE,"B1";#N/A,#N/A,FALSE,"B2";#N/A,#N/A,FALSE,"B3";#N/A,#N/A,FALSE,"A4";#N/A,#N/A,FALSE,"A3";#N/A,#N/A,FALSE,"A2";#N/A,#N/A,FALSE,"A1";#N/A,#N/A,FALSE,"Indice"}</definedName>
    <definedName name="kl" hidden="1">{#N/A,#N/A,FALSE,"B1";#N/A,#N/A,FALSE,"B2";#N/A,#N/A,FALSE,"B3";#N/A,#N/A,FALSE,"A4";#N/A,#N/A,FALSE,"A3";#N/A,#N/A,FALSE,"A2";#N/A,#N/A,FALSE,"A1";#N/A,#N/A,FALSE,"Indice"}</definedName>
    <definedName name="kl_1" localSheetId="0" hidden="1">{#N/A,#N/A,FALSE,"B1";#N/A,#N/A,FALSE,"B2";#N/A,#N/A,FALSE,"B3";#N/A,#N/A,FALSE,"A4";#N/A,#N/A,FALSE,"A3";#N/A,#N/A,FALSE,"A2";#N/A,#N/A,FALSE,"A1";#N/A,#N/A,FALSE,"Indice"}</definedName>
    <definedName name="kl_1" hidden="1">{#N/A,#N/A,FALSE,"B1";#N/A,#N/A,FALSE,"B2";#N/A,#N/A,FALSE,"B3";#N/A,#N/A,FALSE,"A4";#N/A,#N/A,FALSE,"A3";#N/A,#N/A,FALSE,"A2";#N/A,#N/A,FALSE,"A1";#N/A,#N/A,FALSE,"Indice"}</definedName>
    <definedName name="kl_2" localSheetId="0" hidden="1">{#N/A,#N/A,FALSE,"B1";#N/A,#N/A,FALSE,"B2";#N/A,#N/A,FALSE,"B3";#N/A,#N/A,FALSE,"A4";#N/A,#N/A,FALSE,"A3";#N/A,#N/A,FALSE,"A2";#N/A,#N/A,FALSE,"A1";#N/A,#N/A,FALSE,"Indice"}</definedName>
    <definedName name="kl_2" hidden="1">{#N/A,#N/A,FALSE,"B1";#N/A,#N/A,FALSE,"B2";#N/A,#N/A,FALSE,"B3";#N/A,#N/A,FALSE,"A4";#N/A,#N/A,FALSE,"A3";#N/A,#N/A,FALSE,"A2";#N/A,#N/A,FALSE,"A1";#N/A,#N/A,FALSE,"Indice"}</definedName>
    <definedName name="kl_3" localSheetId="0" hidden="1">{#N/A,#N/A,FALSE,"B1";#N/A,#N/A,FALSE,"B2";#N/A,#N/A,FALSE,"B3";#N/A,#N/A,FALSE,"A4";#N/A,#N/A,FALSE,"A3";#N/A,#N/A,FALSE,"A2";#N/A,#N/A,FALSE,"A1";#N/A,#N/A,FALSE,"Indice"}</definedName>
    <definedName name="kl_3" hidden="1">{#N/A,#N/A,FALSE,"B1";#N/A,#N/A,FALSE,"B2";#N/A,#N/A,FALSE,"B3";#N/A,#N/A,FALSE,"A4";#N/A,#N/A,FALSE,"A3";#N/A,#N/A,FALSE,"A2";#N/A,#N/A,FALSE,"A1";#N/A,#N/A,FALSE,"Indice"}</definedName>
    <definedName name="kl_4" localSheetId="0" hidden="1">{#N/A,#N/A,FALSE,"B1";#N/A,#N/A,FALSE,"B2";#N/A,#N/A,FALSE,"B3";#N/A,#N/A,FALSE,"A4";#N/A,#N/A,FALSE,"A3";#N/A,#N/A,FALSE,"A2";#N/A,#N/A,FALSE,"A1";#N/A,#N/A,FALSE,"Indice"}</definedName>
    <definedName name="kl_4" hidden="1">{#N/A,#N/A,FALSE,"B1";#N/A,#N/A,FALSE,"B2";#N/A,#N/A,FALSE,"B3";#N/A,#N/A,FALSE,"A4";#N/A,#N/A,FALSE,"A3";#N/A,#N/A,FALSE,"A2";#N/A,#N/A,FALSE,"A1";#N/A,#N/A,FALSE,"Indice"}</definedName>
    <definedName name="kl_5" localSheetId="0" hidden="1">{#N/A,#N/A,FALSE,"B1";#N/A,#N/A,FALSE,"B2";#N/A,#N/A,FALSE,"B3";#N/A,#N/A,FALSE,"A4";#N/A,#N/A,FALSE,"A3";#N/A,#N/A,FALSE,"A2";#N/A,#N/A,FALSE,"A1";#N/A,#N/A,FALSE,"Indice"}</definedName>
    <definedName name="kl_5" hidden="1">{#N/A,#N/A,FALSE,"B1";#N/A,#N/A,FALSE,"B2";#N/A,#N/A,FALSE,"B3";#N/A,#N/A,FALSE,"A4";#N/A,#N/A,FALSE,"A3";#N/A,#N/A,FALSE,"A2";#N/A,#N/A,FALSE,"A1";#N/A,#N/A,FALSE,"Indice"}</definedName>
    <definedName name="kloi" localSheetId="0" hidden="1">{#N/A,#N/A,FALSE,"A4";#N/A,#N/A,FALSE,"A3";#N/A,#N/A,FALSE,"A2";#N/A,#N/A,FALSE,"A1"}</definedName>
    <definedName name="kloi" hidden="1">{#N/A,#N/A,FALSE,"A4";#N/A,#N/A,FALSE,"A3";#N/A,#N/A,FALSE,"A2";#N/A,#N/A,FALSE,"A1"}</definedName>
    <definedName name="kloi_1" localSheetId="0" hidden="1">{#N/A,#N/A,FALSE,"A4";#N/A,#N/A,FALSE,"A3";#N/A,#N/A,FALSE,"A2";#N/A,#N/A,FALSE,"A1"}</definedName>
    <definedName name="kloi_1" hidden="1">{#N/A,#N/A,FALSE,"A4";#N/A,#N/A,FALSE,"A3";#N/A,#N/A,FALSE,"A2";#N/A,#N/A,FALSE,"A1"}</definedName>
    <definedName name="kloi_2" localSheetId="0" hidden="1">{#N/A,#N/A,FALSE,"A4";#N/A,#N/A,FALSE,"A3";#N/A,#N/A,FALSE,"A2";#N/A,#N/A,FALSE,"A1"}</definedName>
    <definedName name="kloi_2" hidden="1">{#N/A,#N/A,FALSE,"A4";#N/A,#N/A,FALSE,"A3";#N/A,#N/A,FALSE,"A2";#N/A,#N/A,FALSE,"A1"}</definedName>
    <definedName name="kloi_3" localSheetId="0" hidden="1">{#N/A,#N/A,FALSE,"A4";#N/A,#N/A,FALSE,"A3";#N/A,#N/A,FALSE,"A2";#N/A,#N/A,FALSE,"A1"}</definedName>
    <definedName name="kloi_3" hidden="1">{#N/A,#N/A,FALSE,"A4";#N/A,#N/A,FALSE,"A3";#N/A,#N/A,FALSE,"A2";#N/A,#N/A,FALSE,"A1"}</definedName>
    <definedName name="kloi_4" localSheetId="0" hidden="1">{#N/A,#N/A,FALSE,"A4";#N/A,#N/A,FALSE,"A3";#N/A,#N/A,FALSE,"A2";#N/A,#N/A,FALSE,"A1"}</definedName>
    <definedName name="kloi_4" hidden="1">{#N/A,#N/A,FALSE,"A4";#N/A,#N/A,FALSE,"A3";#N/A,#N/A,FALSE,"A2";#N/A,#N/A,FALSE,"A1"}</definedName>
    <definedName name="kloi_5" localSheetId="0" hidden="1">{#N/A,#N/A,FALSE,"A4";#N/A,#N/A,FALSE,"A3";#N/A,#N/A,FALSE,"A2";#N/A,#N/A,FALSE,"A1"}</definedName>
    <definedName name="kloi_5" hidden="1">{#N/A,#N/A,FALSE,"A4";#N/A,#N/A,FALSE,"A3";#N/A,#N/A,FALSE,"A2";#N/A,#N/A,FALSE,"A1"}</definedName>
    <definedName name="li" localSheetId="0" hidden="1">{#N/A,#N/A,FALSE,"A4";#N/A,#N/A,FALSE,"A3";#N/A,#N/A,FALSE,"A2";#N/A,#N/A,FALSE,"A1"}</definedName>
    <definedName name="li" hidden="1">{#N/A,#N/A,FALSE,"A4";#N/A,#N/A,FALSE,"A3";#N/A,#N/A,FALSE,"A2";#N/A,#N/A,FALSE,"A1"}</definedName>
    <definedName name="li_1" localSheetId="0" hidden="1">{#N/A,#N/A,FALSE,"A4";#N/A,#N/A,FALSE,"A3";#N/A,#N/A,FALSE,"A2";#N/A,#N/A,FALSE,"A1"}</definedName>
    <definedName name="li_1" hidden="1">{#N/A,#N/A,FALSE,"A4";#N/A,#N/A,FALSE,"A3";#N/A,#N/A,FALSE,"A2";#N/A,#N/A,FALSE,"A1"}</definedName>
    <definedName name="li_2" localSheetId="0" hidden="1">{#N/A,#N/A,FALSE,"A4";#N/A,#N/A,FALSE,"A3";#N/A,#N/A,FALSE,"A2";#N/A,#N/A,FALSE,"A1"}</definedName>
    <definedName name="li_2" hidden="1">{#N/A,#N/A,FALSE,"A4";#N/A,#N/A,FALSE,"A3";#N/A,#N/A,FALSE,"A2";#N/A,#N/A,FALSE,"A1"}</definedName>
    <definedName name="li_3" localSheetId="0" hidden="1">{#N/A,#N/A,FALSE,"A4";#N/A,#N/A,FALSE,"A3";#N/A,#N/A,FALSE,"A2";#N/A,#N/A,FALSE,"A1"}</definedName>
    <definedName name="li_3" hidden="1">{#N/A,#N/A,FALSE,"A4";#N/A,#N/A,FALSE,"A3";#N/A,#N/A,FALSE,"A2";#N/A,#N/A,FALSE,"A1"}</definedName>
    <definedName name="li_4" localSheetId="0" hidden="1">{#N/A,#N/A,FALSE,"A4";#N/A,#N/A,FALSE,"A3";#N/A,#N/A,FALSE,"A2";#N/A,#N/A,FALSE,"A1"}</definedName>
    <definedName name="li_4" hidden="1">{#N/A,#N/A,FALSE,"A4";#N/A,#N/A,FALSE,"A3";#N/A,#N/A,FALSE,"A2";#N/A,#N/A,FALSE,"A1"}</definedName>
    <definedName name="li_5" localSheetId="0" hidden="1">{#N/A,#N/A,FALSE,"A4";#N/A,#N/A,FALSE,"A3";#N/A,#N/A,FALSE,"A2";#N/A,#N/A,FALSE,"A1"}</definedName>
    <definedName name="li_5" hidden="1">{#N/A,#N/A,FALSE,"A4";#N/A,#N/A,FALSE,"A3";#N/A,#N/A,FALSE,"A2";#N/A,#N/A,FALSE,"A1"}</definedName>
    <definedName name="LIU" localSheetId="0" hidden="1">{#N/A,#N/A,FALSE,"A4";#N/A,#N/A,FALSE,"A3";#N/A,#N/A,FALSE,"A2";#N/A,#N/A,FALSE,"A1"}</definedName>
    <definedName name="LIU" hidden="1">{#N/A,#N/A,FALSE,"A4";#N/A,#N/A,FALSE,"A3";#N/A,#N/A,FALSE,"A2";#N/A,#N/A,FALSE,"A1"}</definedName>
    <definedName name="LIU_1" localSheetId="0" hidden="1">{#N/A,#N/A,FALSE,"A4";#N/A,#N/A,FALSE,"A3";#N/A,#N/A,FALSE,"A2";#N/A,#N/A,FALSE,"A1"}</definedName>
    <definedName name="LIU_1" hidden="1">{#N/A,#N/A,FALSE,"A4";#N/A,#N/A,FALSE,"A3";#N/A,#N/A,FALSE,"A2";#N/A,#N/A,FALSE,"A1"}</definedName>
    <definedName name="LIU_2" localSheetId="0" hidden="1">{#N/A,#N/A,FALSE,"A4";#N/A,#N/A,FALSE,"A3";#N/A,#N/A,FALSE,"A2";#N/A,#N/A,FALSE,"A1"}</definedName>
    <definedName name="LIU_2" hidden="1">{#N/A,#N/A,FALSE,"A4";#N/A,#N/A,FALSE,"A3";#N/A,#N/A,FALSE,"A2";#N/A,#N/A,FALSE,"A1"}</definedName>
    <definedName name="LIU_3" localSheetId="0" hidden="1">{#N/A,#N/A,FALSE,"A4";#N/A,#N/A,FALSE,"A3";#N/A,#N/A,FALSE,"A2";#N/A,#N/A,FALSE,"A1"}</definedName>
    <definedName name="LIU_3" hidden="1">{#N/A,#N/A,FALSE,"A4";#N/A,#N/A,FALSE,"A3";#N/A,#N/A,FALSE,"A2";#N/A,#N/A,FALSE,"A1"}</definedName>
    <definedName name="LIU_4" localSheetId="0" hidden="1">{#N/A,#N/A,FALSE,"A4";#N/A,#N/A,FALSE,"A3";#N/A,#N/A,FALSE,"A2";#N/A,#N/A,FALSE,"A1"}</definedName>
    <definedName name="LIU_4" hidden="1">{#N/A,#N/A,FALSE,"A4";#N/A,#N/A,FALSE,"A3";#N/A,#N/A,FALSE,"A2";#N/A,#N/A,FALSE,"A1"}</definedName>
    <definedName name="LIU_5" localSheetId="0" hidden="1">{#N/A,#N/A,FALSE,"A4";#N/A,#N/A,FALSE,"A3";#N/A,#N/A,FALSE,"A2";#N/A,#N/A,FALSE,"A1"}</definedName>
    <definedName name="LIU_5" hidden="1">{#N/A,#N/A,FALSE,"A4";#N/A,#N/A,FALSE,"A3";#N/A,#N/A,FALSE,"A2";#N/A,#N/A,FALSE,"A1"}</definedName>
    <definedName name="lkjh" localSheetId="0" hidden="1">{#N/A,#N/A,FALSE,"Indice"}</definedName>
    <definedName name="lkjh" hidden="1">{#N/A,#N/A,FALSE,"Indice"}</definedName>
    <definedName name="lkjh_1" localSheetId="0" hidden="1">{#N/A,#N/A,FALSE,"Indice"}</definedName>
    <definedName name="lkjh_1" hidden="1">{#N/A,#N/A,FALSE,"Indice"}</definedName>
    <definedName name="lkjh_2" localSheetId="0" hidden="1">{#N/A,#N/A,FALSE,"Indice"}</definedName>
    <definedName name="lkjh_2" hidden="1">{#N/A,#N/A,FALSE,"Indice"}</definedName>
    <definedName name="lkjh_3" localSheetId="0" hidden="1">{#N/A,#N/A,FALSE,"Indice"}</definedName>
    <definedName name="lkjh_3" hidden="1">{#N/A,#N/A,FALSE,"Indice"}</definedName>
    <definedName name="lkjh_4" localSheetId="0" hidden="1">{#N/A,#N/A,FALSE,"Indice"}</definedName>
    <definedName name="lkjh_4" hidden="1">{#N/A,#N/A,FALSE,"Indice"}</definedName>
    <definedName name="lkjh_5" localSheetId="0" hidden="1">{#N/A,#N/A,FALSE,"Indice"}</definedName>
    <definedName name="lkjh_5" hidden="1">{#N/A,#N/A,FALSE,"Indice"}</definedName>
    <definedName name="ll" hidden="1">{#N/A,#N/A,FALSE,"A4";#N/A,#N/A,FALSE,"A3";#N/A,#N/A,FALSE,"A2";#N/A,#N/A,FALSE,"A1"}</definedName>
    <definedName name="LLLLL" hidden="1">{#N/A,#N/A,FALSE,"A4";#N/A,#N/A,FALSE,"A3";#N/A,#N/A,FALSE,"A2";#N/A,#N/A,FALSE,"A1"}</definedName>
    <definedName name="lo" localSheetId="0" hidden="1">{#N/A,#N/A,FALSE,"B3";#N/A,#N/A,FALSE,"B2";#N/A,#N/A,FALSE,"B1"}</definedName>
    <definedName name="lo" hidden="1">{#N/A,#N/A,FALSE,"B3";#N/A,#N/A,FALSE,"B2";#N/A,#N/A,FALSE,"B1"}</definedName>
    <definedName name="lo_1" localSheetId="0" hidden="1">{#N/A,#N/A,FALSE,"B3";#N/A,#N/A,FALSE,"B2";#N/A,#N/A,FALSE,"B1"}</definedName>
    <definedName name="lo_1" hidden="1">{#N/A,#N/A,FALSE,"B3";#N/A,#N/A,FALSE,"B2";#N/A,#N/A,FALSE,"B1"}</definedName>
    <definedName name="lo_2" localSheetId="0" hidden="1">{#N/A,#N/A,FALSE,"B3";#N/A,#N/A,FALSE,"B2";#N/A,#N/A,FALSE,"B1"}</definedName>
    <definedName name="lo_2" hidden="1">{#N/A,#N/A,FALSE,"B3";#N/A,#N/A,FALSE,"B2";#N/A,#N/A,FALSE,"B1"}</definedName>
    <definedName name="lo_3" localSheetId="0" hidden="1">{#N/A,#N/A,FALSE,"B3";#N/A,#N/A,FALSE,"B2";#N/A,#N/A,FALSE,"B1"}</definedName>
    <definedName name="lo_3" hidden="1">{#N/A,#N/A,FALSE,"B3";#N/A,#N/A,FALSE,"B2";#N/A,#N/A,FALSE,"B1"}</definedName>
    <definedName name="lo_4" localSheetId="0" hidden="1">{#N/A,#N/A,FALSE,"B3";#N/A,#N/A,FALSE,"B2";#N/A,#N/A,FALSE,"B1"}</definedName>
    <definedName name="lo_4" hidden="1">{#N/A,#N/A,FALSE,"B3";#N/A,#N/A,FALSE,"B2";#N/A,#N/A,FALSE,"B1"}</definedName>
    <definedName name="lo_5" localSheetId="0" hidden="1">{#N/A,#N/A,FALSE,"B3";#N/A,#N/A,FALSE,"B2";#N/A,#N/A,FALSE,"B1"}</definedName>
    <definedName name="lo_5" hidden="1">{#N/A,#N/A,FALSE,"B3";#N/A,#N/A,FALSE,"B2";#N/A,#N/A,FALSE,"B1"}</definedName>
    <definedName name="looo" localSheetId="0" hidden="1">{#N/A,#N/A,FALSE,"A4";#N/A,#N/A,FALSE,"A3";#N/A,#N/A,FALSE,"A2";#N/A,#N/A,FALSE,"A1"}</definedName>
    <definedName name="looo" hidden="1">{#N/A,#N/A,FALSE,"A4";#N/A,#N/A,FALSE,"A3";#N/A,#N/A,FALSE,"A2";#N/A,#N/A,FALSE,"A1"}</definedName>
    <definedName name="ly" localSheetId="0" hidden="1">{#N/A,#N/A,FALSE,"B1";#N/A,#N/A,FALSE,"B2";#N/A,#N/A,FALSE,"B3";#N/A,#N/A,FALSE,"A4";#N/A,#N/A,FALSE,"A3";#N/A,#N/A,FALSE,"A2";#N/A,#N/A,FALSE,"A1";#N/A,#N/A,FALSE,"Indice"}</definedName>
    <definedName name="ly" hidden="1">{#N/A,#N/A,FALSE,"B1";#N/A,#N/A,FALSE,"B2";#N/A,#N/A,FALSE,"B3";#N/A,#N/A,FALSE,"A4";#N/A,#N/A,FALSE,"A3";#N/A,#N/A,FALSE,"A2";#N/A,#N/A,FALSE,"A1";#N/A,#N/A,FALSE,"Indice"}</definedName>
    <definedName name="ly_1" localSheetId="0" hidden="1">{#N/A,#N/A,FALSE,"B1";#N/A,#N/A,FALSE,"B2";#N/A,#N/A,FALSE,"B3";#N/A,#N/A,FALSE,"A4";#N/A,#N/A,FALSE,"A3";#N/A,#N/A,FALSE,"A2";#N/A,#N/A,FALSE,"A1";#N/A,#N/A,FALSE,"Indice"}</definedName>
    <definedName name="ly_1" hidden="1">{#N/A,#N/A,FALSE,"B1";#N/A,#N/A,FALSE,"B2";#N/A,#N/A,FALSE,"B3";#N/A,#N/A,FALSE,"A4";#N/A,#N/A,FALSE,"A3";#N/A,#N/A,FALSE,"A2";#N/A,#N/A,FALSE,"A1";#N/A,#N/A,FALSE,"Indice"}</definedName>
    <definedName name="ly_2" localSheetId="0" hidden="1">{#N/A,#N/A,FALSE,"B1";#N/A,#N/A,FALSE,"B2";#N/A,#N/A,FALSE,"B3";#N/A,#N/A,FALSE,"A4";#N/A,#N/A,FALSE,"A3";#N/A,#N/A,FALSE,"A2";#N/A,#N/A,FALSE,"A1";#N/A,#N/A,FALSE,"Indice"}</definedName>
    <definedName name="ly_2" hidden="1">{#N/A,#N/A,FALSE,"B1";#N/A,#N/A,FALSE,"B2";#N/A,#N/A,FALSE,"B3";#N/A,#N/A,FALSE,"A4";#N/A,#N/A,FALSE,"A3";#N/A,#N/A,FALSE,"A2";#N/A,#N/A,FALSE,"A1";#N/A,#N/A,FALSE,"Indice"}</definedName>
    <definedName name="ly_3" localSheetId="0" hidden="1">{#N/A,#N/A,FALSE,"B1";#N/A,#N/A,FALSE,"B2";#N/A,#N/A,FALSE,"B3";#N/A,#N/A,FALSE,"A4";#N/A,#N/A,FALSE,"A3";#N/A,#N/A,FALSE,"A2";#N/A,#N/A,FALSE,"A1";#N/A,#N/A,FALSE,"Indice"}</definedName>
    <definedName name="ly_3" hidden="1">{#N/A,#N/A,FALSE,"B1";#N/A,#N/A,FALSE,"B2";#N/A,#N/A,FALSE,"B3";#N/A,#N/A,FALSE,"A4";#N/A,#N/A,FALSE,"A3";#N/A,#N/A,FALSE,"A2";#N/A,#N/A,FALSE,"A1";#N/A,#N/A,FALSE,"Indice"}</definedName>
    <definedName name="ly_4" localSheetId="0" hidden="1">{#N/A,#N/A,FALSE,"B1";#N/A,#N/A,FALSE,"B2";#N/A,#N/A,FALSE,"B3";#N/A,#N/A,FALSE,"A4";#N/A,#N/A,FALSE,"A3";#N/A,#N/A,FALSE,"A2";#N/A,#N/A,FALSE,"A1";#N/A,#N/A,FALSE,"Indice"}</definedName>
    <definedName name="ly_4" hidden="1">{#N/A,#N/A,FALSE,"B1";#N/A,#N/A,FALSE,"B2";#N/A,#N/A,FALSE,"B3";#N/A,#N/A,FALSE,"A4";#N/A,#N/A,FALSE,"A3";#N/A,#N/A,FALSE,"A2";#N/A,#N/A,FALSE,"A1";#N/A,#N/A,FALSE,"Indice"}</definedName>
    <definedName name="ly_5" localSheetId="0" hidden="1">{#N/A,#N/A,FALSE,"B1";#N/A,#N/A,FALSE,"B2";#N/A,#N/A,FALSE,"B3";#N/A,#N/A,FALSE,"A4";#N/A,#N/A,FALSE,"A3";#N/A,#N/A,FALSE,"A2";#N/A,#N/A,FALSE,"A1";#N/A,#N/A,FALSE,"Indice"}</definedName>
    <definedName name="ly_5" hidden="1">{#N/A,#N/A,FALSE,"B1";#N/A,#N/A,FALSE,"B2";#N/A,#N/A,FALSE,"B3";#N/A,#N/A,FALSE,"A4";#N/A,#N/A,FALSE,"A3";#N/A,#N/A,FALSE,"A2";#N/A,#N/A,FALSE,"A1";#N/A,#N/A,FALSE,"Indice"}</definedName>
    <definedName name="MASTRI_PER_CE" localSheetId="0">#REF!</definedName>
    <definedName name="MASTRI_PER_CE">#REF!</definedName>
    <definedName name="mastrini" localSheetId="0">#REF!</definedName>
    <definedName name="mastrini">#REF!</definedName>
    <definedName name="MASTRO_CONTO_FATTURA" localSheetId="0">#REF!</definedName>
    <definedName name="MASTRO_CONTO_FATTURA">#REF!</definedName>
    <definedName name="min" localSheetId="0" hidden="1">{#N/A,#N/A,FALSE,"B1";#N/A,#N/A,FALSE,"B2";#N/A,#N/A,FALSE,"B3";#N/A,#N/A,FALSE,"A4";#N/A,#N/A,FALSE,"A3";#N/A,#N/A,FALSE,"A2";#N/A,#N/A,FALSE,"A1";#N/A,#N/A,FALSE,"Indice"}</definedName>
    <definedName name="min" hidden="1">{#N/A,#N/A,FALSE,"B1";#N/A,#N/A,FALSE,"B2";#N/A,#N/A,FALSE,"B3";#N/A,#N/A,FALSE,"A4";#N/A,#N/A,FALSE,"A3";#N/A,#N/A,FALSE,"A2";#N/A,#N/A,FALSE,"A1";#N/A,#N/A,FALSE,"Indice"}</definedName>
    <definedName name="min_1" localSheetId="0" hidden="1">{#N/A,#N/A,FALSE,"B1";#N/A,#N/A,FALSE,"B2";#N/A,#N/A,FALSE,"B3";#N/A,#N/A,FALSE,"A4";#N/A,#N/A,FALSE,"A3";#N/A,#N/A,FALSE,"A2";#N/A,#N/A,FALSE,"A1";#N/A,#N/A,FALSE,"Indice"}</definedName>
    <definedName name="min_1" hidden="1">{#N/A,#N/A,FALSE,"B1";#N/A,#N/A,FALSE,"B2";#N/A,#N/A,FALSE,"B3";#N/A,#N/A,FALSE,"A4";#N/A,#N/A,FALSE,"A3";#N/A,#N/A,FALSE,"A2";#N/A,#N/A,FALSE,"A1";#N/A,#N/A,FALSE,"Indice"}</definedName>
    <definedName name="min_2" localSheetId="0" hidden="1">{#N/A,#N/A,FALSE,"B1";#N/A,#N/A,FALSE,"B2";#N/A,#N/A,FALSE,"B3";#N/A,#N/A,FALSE,"A4";#N/A,#N/A,FALSE,"A3";#N/A,#N/A,FALSE,"A2";#N/A,#N/A,FALSE,"A1";#N/A,#N/A,FALSE,"Indice"}</definedName>
    <definedName name="min_2" hidden="1">{#N/A,#N/A,FALSE,"B1";#N/A,#N/A,FALSE,"B2";#N/A,#N/A,FALSE,"B3";#N/A,#N/A,FALSE,"A4";#N/A,#N/A,FALSE,"A3";#N/A,#N/A,FALSE,"A2";#N/A,#N/A,FALSE,"A1";#N/A,#N/A,FALSE,"Indice"}</definedName>
    <definedName name="min_3" localSheetId="0" hidden="1">{#N/A,#N/A,FALSE,"B1";#N/A,#N/A,FALSE,"B2";#N/A,#N/A,FALSE,"B3";#N/A,#N/A,FALSE,"A4";#N/A,#N/A,FALSE,"A3";#N/A,#N/A,FALSE,"A2";#N/A,#N/A,FALSE,"A1";#N/A,#N/A,FALSE,"Indice"}</definedName>
    <definedName name="min_3" hidden="1">{#N/A,#N/A,FALSE,"B1";#N/A,#N/A,FALSE,"B2";#N/A,#N/A,FALSE,"B3";#N/A,#N/A,FALSE,"A4";#N/A,#N/A,FALSE,"A3";#N/A,#N/A,FALSE,"A2";#N/A,#N/A,FALSE,"A1";#N/A,#N/A,FALSE,"Indice"}</definedName>
    <definedName name="min_4" localSheetId="0" hidden="1">{#N/A,#N/A,FALSE,"B1";#N/A,#N/A,FALSE,"B2";#N/A,#N/A,FALSE,"B3";#N/A,#N/A,FALSE,"A4";#N/A,#N/A,FALSE,"A3";#N/A,#N/A,FALSE,"A2";#N/A,#N/A,FALSE,"A1";#N/A,#N/A,FALSE,"Indice"}</definedName>
    <definedName name="min_4" hidden="1">{#N/A,#N/A,FALSE,"B1";#N/A,#N/A,FALSE,"B2";#N/A,#N/A,FALSE,"B3";#N/A,#N/A,FALSE,"A4";#N/A,#N/A,FALSE,"A3";#N/A,#N/A,FALSE,"A2";#N/A,#N/A,FALSE,"A1";#N/A,#N/A,FALSE,"Indice"}</definedName>
    <definedName name="min_5" localSheetId="0" hidden="1">{#N/A,#N/A,FALSE,"B1";#N/A,#N/A,FALSE,"B2";#N/A,#N/A,FALSE,"B3";#N/A,#N/A,FALSE,"A4";#N/A,#N/A,FALSE,"A3";#N/A,#N/A,FALSE,"A2";#N/A,#N/A,FALSE,"A1";#N/A,#N/A,FALSE,"Indice"}</definedName>
    <definedName name="min_5" hidden="1">{#N/A,#N/A,FALSE,"B1";#N/A,#N/A,FALSE,"B2";#N/A,#N/A,FALSE,"B3";#N/A,#N/A,FALSE,"A4";#N/A,#N/A,FALSE,"A3";#N/A,#N/A,FALSE,"A2";#N/A,#N/A,FALSE,"A1";#N/A,#N/A,FALSE,"Indice"}</definedName>
    <definedName name="mio" localSheetId="0" hidden="1">{#N/A,#N/A,FALSE,"Indice"}</definedName>
    <definedName name="mio" hidden="1">{#N/A,#N/A,FALSE,"Indice"}</definedName>
    <definedName name="mio_1" localSheetId="0" hidden="1">{#N/A,#N/A,FALSE,"Indice"}</definedName>
    <definedName name="mio_1" hidden="1">{#N/A,#N/A,FALSE,"Indice"}</definedName>
    <definedName name="mio_2" localSheetId="0" hidden="1">{#N/A,#N/A,FALSE,"Indice"}</definedName>
    <definedName name="mio_2" hidden="1">{#N/A,#N/A,FALSE,"Indice"}</definedName>
    <definedName name="mio_3" localSheetId="0" hidden="1">{#N/A,#N/A,FALSE,"Indice"}</definedName>
    <definedName name="mio_3" hidden="1">{#N/A,#N/A,FALSE,"Indice"}</definedName>
    <definedName name="mio_4" localSheetId="0" hidden="1">{#N/A,#N/A,FALSE,"Indice"}</definedName>
    <definedName name="mio_4" hidden="1">{#N/A,#N/A,FALSE,"Indice"}</definedName>
    <definedName name="mio_5" localSheetId="0" hidden="1">{#N/A,#N/A,FALSE,"Indice"}</definedName>
    <definedName name="mio_5" hidden="1">{#N/A,#N/A,FALSE,"Indice"}</definedName>
    <definedName name="mmm" localSheetId="0" hidden="1">{#N/A,#N/A,FALSE,"A4";#N/A,#N/A,FALSE,"A3";#N/A,#N/A,FALSE,"A2";#N/A,#N/A,FALSE,"A1"}</definedName>
    <definedName name="mmm" hidden="1">{#N/A,#N/A,FALSE,"A4";#N/A,#N/A,FALSE,"A3";#N/A,#N/A,FALSE,"A2";#N/A,#N/A,FALSE,"A1"}</definedName>
    <definedName name="mn" localSheetId="0" hidden="1">{#N/A,#N/A,FALSE,"Indice"}</definedName>
    <definedName name="mn" hidden="1">{#N/A,#N/A,FALSE,"Indice"}</definedName>
    <definedName name="mn_1" localSheetId="0" hidden="1">{#N/A,#N/A,FALSE,"Indice"}</definedName>
    <definedName name="mn_1" hidden="1">{#N/A,#N/A,FALSE,"Indice"}</definedName>
    <definedName name="mn_2" localSheetId="0" hidden="1">{#N/A,#N/A,FALSE,"Indice"}</definedName>
    <definedName name="mn_2" hidden="1">{#N/A,#N/A,FALSE,"Indice"}</definedName>
    <definedName name="mn_3" localSheetId="0" hidden="1">{#N/A,#N/A,FALSE,"Indice"}</definedName>
    <definedName name="mn_3" hidden="1">{#N/A,#N/A,FALSE,"Indice"}</definedName>
    <definedName name="mn_4" localSheetId="0" hidden="1">{#N/A,#N/A,FALSE,"Indice"}</definedName>
    <definedName name="mn_4" hidden="1">{#N/A,#N/A,FALSE,"Indice"}</definedName>
    <definedName name="mn_5" localSheetId="0" hidden="1">{#N/A,#N/A,FALSE,"Indice"}</definedName>
    <definedName name="mn_5" hidden="1">{#N/A,#N/A,FALSE,"Indice"}</definedName>
    <definedName name="Mod1BisAziende" localSheetId="0">#REF!</definedName>
    <definedName name="Mod1BisAziende">#REF!</definedName>
    <definedName name="mode" localSheetId="0" hidden="1">{#N/A,#N/A,FALSE,"B1";#N/A,#N/A,FALSE,"B2";#N/A,#N/A,FALSE,"B3";#N/A,#N/A,FALSE,"A4";#N/A,#N/A,FALSE,"A3";#N/A,#N/A,FALSE,"A2";#N/A,#N/A,FALSE,"A1";#N/A,#N/A,FALSE,"Indice"}</definedName>
    <definedName name="mode" hidden="1">{#N/A,#N/A,FALSE,"B1";#N/A,#N/A,FALSE,"B2";#N/A,#N/A,FALSE,"B3";#N/A,#N/A,FALSE,"A4";#N/A,#N/A,FALSE,"A3";#N/A,#N/A,FALSE,"A2";#N/A,#N/A,FALSE,"A1";#N/A,#N/A,FALSE,"Indice"}</definedName>
    <definedName name="mode_1" localSheetId="0" hidden="1">{#N/A,#N/A,FALSE,"B1";#N/A,#N/A,FALSE,"B2";#N/A,#N/A,FALSE,"B3";#N/A,#N/A,FALSE,"A4";#N/A,#N/A,FALSE,"A3";#N/A,#N/A,FALSE,"A2";#N/A,#N/A,FALSE,"A1";#N/A,#N/A,FALSE,"Indice"}</definedName>
    <definedName name="mode_1" hidden="1">{#N/A,#N/A,FALSE,"B1";#N/A,#N/A,FALSE,"B2";#N/A,#N/A,FALSE,"B3";#N/A,#N/A,FALSE,"A4";#N/A,#N/A,FALSE,"A3";#N/A,#N/A,FALSE,"A2";#N/A,#N/A,FALSE,"A1";#N/A,#N/A,FALSE,"Indice"}</definedName>
    <definedName name="mode_2" localSheetId="0" hidden="1">{#N/A,#N/A,FALSE,"B1";#N/A,#N/A,FALSE,"B2";#N/A,#N/A,FALSE,"B3";#N/A,#N/A,FALSE,"A4";#N/A,#N/A,FALSE,"A3";#N/A,#N/A,FALSE,"A2";#N/A,#N/A,FALSE,"A1";#N/A,#N/A,FALSE,"Indice"}</definedName>
    <definedName name="mode_2" hidden="1">{#N/A,#N/A,FALSE,"B1";#N/A,#N/A,FALSE,"B2";#N/A,#N/A,FALSE,"B3";#N/A,#N/A,FALSE,"A4";#N/A,#N/A,FALSE,"A3";#N/A,#N/A,FALSE,"A2";#N/A,#N/A,FALSE,"A1";#N/A,#N/A,FALSE,"Indice"}</definedName>
    <definedName name="mode_3" localSheetId="0" hidden="1">{#N/A,#N/A,FALSE,"B1";#N/A,#N/A,FALSE,"B2";#N/A,#N/A,FALSE,"B3";#N/A,#N/A,FALSE,"A4";#N/A,#N/A,FALSE,"A3";#N/A,#N/A,FALSE,"A2";#N/A,#N/A,FALSE,"A1";#N/A,#N/A,FALSE,"Indice"}</definedName>
    <definedName name="mode_3" hidden="1">{#N/A,#N/A,FALSE,"B1";#N/A,#N/A,FALSE,"B2";#N/A,#N/A,FALSE,"B3";#N/A,#N/A,FALSE,"A4";#N/A,#N/A,FALSE,"A3";#N/A,#N/A,FALSE,"A2";#N/A,#N/A,FALSE,"A1";#N/A,#N/A,FALSE,"Indice"}</definedName>
    <definedName name="mode_4" localSheetId="0" hidden="1">{#N/A,#N/A,FALSE,"B1";#N/A,#N/A,FALSE,"B2";#N/A,#N/A,FALSE,"B3";#N/A,#N/A,FALSE,"A4";#N/A,#N/A,FALSE,"A3";#N/A,#N/A,FALSE,"A2";#N/A,#N/A,FALSE,"A1";#N/A,#N/A,FALSE,"Indice"}</definedName>
    <definedName name="mode_4" hidden="1">{#N/A,#N/A,FALSE,"B1";#N/A,#N/A,FALSE,"B2";#N/A,#N/A,FALSE,"B3";#N/A,#N/A,FALSE,"A4";#N/A,#N/A,FALSE,"A3";#N/A,#N/A,FALSE,"A2";#N/A,#N/A,FALSE,"A1";#N/A,#N/A,FALSE,"Indice"}</definedName>
    <definedName name="mode_5" localSheetId="0" hidden="1">{#N/A,#N/A,FALSE,"B1";#N/A,#N/A,FALSE,"B2";#N/A,#N/A,FALSE,"B3";#N/A,#N/A,FALSE,"A4";#N/A,#N/A,FALSE,"A3";#N/A,#N/A,FALSE,"A2";#N/A,#N/A,FALSE,"A1";#N/A,#N/A,FALSE,"Indice"}</definedName>
    <definedName name="mode_5" hidden="1">{#N/A,#N/A,FALSE,"B1";#N/A,#N/A,FALSE,"B2";#N/A,#N/A,FALSE,"B3";#N/A,#N/A,FALSE,"A4";#N/A,#N/A,FALSE,"A3";#N/A,#N/A,FALSE,"A2";#N/A,#N/A,FALSE,"A1";#N/A,#N/A,FALSE,"Indice"}</definedName>
    <definedName name="model" localSheetId="0" hidden="1">{#N/A,#N/A,FALSE,"B1";#N/A,#N/A,FALSE,"B2";#N/A,#N/A,FALSE,"B3";#N/A,#N/A,FALSE,"A4";#N/A,#N/A,FALSE,"A3";#N/A,#N/A,FALSE,"A2";#N/A,#N/A,FALSE,"A1";#N/A,#N/A,FALSE,"Indice"}</definedName>
    <definedName name="model" hidden="1">{#N/A,#N/A,FALSE,"B1";#N/A,#N/A,FALSE,"B2";#N/A,#N/A,FALSE,"B3";#N/A,#N/A,FALSE,"A4";#N/A,#N/A,FALSE,"A3";#N/A,#N/A,FALSE,"A2";#N/A,#N/A,FALSE,"A1";#N/A,#N/A,FALSE,"Indice"}</definedName>
    <definedName name="model_1" localSheetId="0" hidden="1">{#N/A,#N/A,FALSE,"B1";#N/A,#N/A,FALSE,"B2";#N/A,#N/A,FALSE,"B3";#N/A,#N/A,FALSE,"A4";#N/A,#N/A,FALSE,"A3";#N/A,#N/A,FALSE,"A2";#N/A,#N/A,FALSE,"A1";#N/A,#N/A,FALSE,"Indice"}</definedName>
    <definedName name="model_1" hidden="1">{#N/A,#N/A,FALSE,"B1";#N/A,#N/A,FALSE,"B2";#N/A,#N/A,FALSE,"B3";#N/A,#N/A,FALSE,"A4";#N/A,#N/A,FALSE,"A3";#N/A,#N/A,FALSE,"A2";#N/A,#N/A,FALSE,"A1";#N/A,#N/A,FALSE,"Indice"}</definedName>
    <definedName name="model_2" localSheetId="0" hidden="1">{#N/A,#N/A,FALSE,"B1";#N/A,#N/A,FALSE,"B2";#N/A,#N/A,FALSE,"B3";#N/A,#N/A,FALSE,"A4";#N/A,#N/A,FALSE,"A3";#N/A,#N/A,FALSE,"A2";#N/A,#N/A,FALSE,"A1";#N/A,#N/A,FALSE,"Indice"}</definedName>
    <definedName name="model_2" hidden="1">{#N/A,#N/A,FALSE,"B1";#N/A,#N/A,FALSE,"B2";#N/A,#N/A,FALSE,"B3";#N/A,#N/A,FALSE,"A4";#N/A,#N/A,FALSE,"A3";#N/A,#N/A,FALSE,"A2";#N/A,#N/A,FALSE,"A1";#N/A,#N/A,FALSE,"Indice"}</definedName>
    <definedName name="model_3" localSheetId="0" hidden="1">{#N/A,#N/A,FALSE,"B1";#N/A,#N/A,FALSE,"B2";#N/A,#N/A,FALSE,"B3";#N/A,#N/A,FALSE,"A4";#N/A,#N/A,FALSE,"A3";#N/A,#N/A,FALSE,"A2";#N/A,#N/A,FALSE,"A1";#N/A,#N/A,FALSE,"Indice"}</definedName>
    <definedName name="model_3" hidden="1">{#N/A,#N/A,FALSE,"B1";#N/A,#N/A,FALSE,"B2";#N/A,#N/A,FALSE,"B3";#N/A,#N/A,FALSE,"A4";#N/A,#N/A,FALSE,"A3";#N/A,#N/A,FALSE,"A2";#N/A,#N/A,FALSE,"A1";#N/A,#N/A,FALSE,"Indice"}</definedName>
    <definedName name="model_4" localSheetId="0" hidden="1">{#N/A,#N/A,FALSE,"B1";#N/A,#N/A,FALSE,"B2";#N/A,#N/A,FALSE,"B3";#N/A,#N/A,FALSE,"A4";#N/A,#N/A,FALSE,"A3";#N/A,#N/A,FALSE,"A2";#N/A,#N/A,FALSE,"A1";#N/A,#N/A,FALSE,"Indice"}</definedName>
    <definedName name="model_4" hidden="1">{#N/A,#N/A,FALSE,"B1";#N/A,#N/A,FALSE,"B2";#N/A,#N/A,FALSE,"B3";#N/A,#N/A,FALSE,"A4";#N/A,#N/A,FALSE,"A3";#N/A,#N/A,FALSE,"A2";#N/A,#N/A,FALSE,"A1";#N/A,#N/A,FALSE,"Indice"}</definedName>
    <definedName name="model_5" localSheetId="0" hidden="1">{#N/A,#N/A,FALSE,"B1";#N/A,#N/A,FALSE,"B2";#N/A,#N/A,FALSE,"B3";#N/A,#N/A,FALSE,"A4";#N/A,#N/A,FALSE,"A3";#N/A,#N/A,FALSE,"A2";#N/A,#N/A,FALSE,"A1";#N/A,#N/A,FALSE,"Indice"}</definedName>
    <definedName name="model_5" hidden="1">{#N/A,#N/A,FALSE,"B1";#N/A,#N/A,FALSE,"B2";#N/A,#N/A,FALSE,"B3";#N/A,#N/A,FALSE,"A4";#N/A,#N/A,FALSE,"A3";#N/A,#N/A,FALSE,"A2";#N/A,#N/A,FALSE,"A1";#N/A,#N/A,FALSE,"Indice"}</definedName>
    <definedName name="modell" localSheetId="0" hidden="1">{#N/A,#N/A,FALSE,"Indice"}</definedName>
    <definedName name="modell" hidden="1">{#N/A,#N/A,FALSE,"Indice"}</definedName>
    <definedName name="modell_1" localSheetId="0" hidden="1">{#N/A,#N/A,FALSE,"Indice"}</definedName>
    <definedName name="modell_1" hidden="1">{#N/A,#N/A,FALSE,"Indice"}</definedName>
    <definedName name="modell_2" localSheetId="0" hidden="1">{#N/A,#N/A,FALSE,"Indice"}</definedName>
    <definedName name="modell_2" hidden="1">{#N/A,#N/A,FALSE,"Indice"}</definedName>
    <definedName name="modell_3" localSheetId="0" hidden="1">{#N/A,#N/A,FALSE,"Indice"}</definedName>
    <definedName name="modell_3" hidden="1">{#N/A,#N/A,FALSE,"Indice"}</definedName>
    <definedName name="modell_4" localSheetId="0" hidden="1">{#N/A,#N/A,FALSE,"Indice"}</definedName>
    <definedName name="modell_4" hidden="1">{#N/A,#N/A,FALSE,"Indice"}</definedName>
    <definedName name="modell_5" localSheetId="0" hidden="1">{#N/A,#N/A,FALSE,"Indice"}</definedName>
    <definedName name="modell_5" hidden="1">{#N/A,#N/A,FALSE,"Indice"}</definedName>
    <definedName name="modello" localSheetId="0" hidden="1">{#N/A,#N/A,FALSE,"Indice"}</definedName>
    <definedName name="modello" hidden="1">{#N/A,#N/A,FALSE,"Indice"}</definedName>
    <definedName name="modello_1" localSheetId="0" hidden="1">{#N/A,#N/A,FALSE,"Indice"}</definedName>
    <definedName name="modello_1" hidden="1">{#N/A,#N/A,FALSE,"Indice"}</definedName>
    <definedName name="modello_2" localSheetId="0" hidden="1">{#N/A,#N/A,FALSE,"Indice"}</definedName>
    <definedName name="modello_2" hidden="1">{#N/A,#N/A,FALSE,"Indice"}</definedName>
    <definedName name="modello_3" localSheetId="0" hidden="1">{#N/A,#N/A,FALSE,"Indice"}</definedName>
    <definedName name="modello_3" hidden="1">{#N/A,#N/A,FALSE,"Indice"}</definedName>
    <definedName name="modello_4" localSheetId="0" hidden="1">{#N/A,#N/A,FALSE,"Indice"}</definedName>
    <definedName name="modello_4" hidden="1">{#N/A,#N/A,FALSE,"Indice"}</definedName>
    <definedName name="modello_5" localSheetId="0" hidden="1">{#N/A,#N/A,FALSE,"Indice"}</definedName>
    <definedName name="modello_5" hidden="1">{#N/A,#N/A,FALSE,"Indice"}</definedName>
    <definedName name="moi" localSheetId="0" hidden="1">{#N/A,#N/A,FALSE,"A4";#N/A,#N/A,FALSE,"A3";#N/A,#N/A,FALSE,"A2";#N/A,#N/A,FALSE,"A1"}</definedName>
    <definedName name="moi" hidden="1">{#N/A,#N/A,FALSE,"A4";#N/A,#N/A,FALSE,"A3";#N/A,#N/A,FALSE,"A2";#N/A,#N/A,FALSE,"A1"}</definedName>
    <definedName name="moi_1" localSheetId="0" hidden="1">{#N/A,#N/A,FALSE,"A4";#N/A,#N/A,FALSE,"A3";#N/A,#N/A,FALSE,"A2";#N/A,#N/A,FALSE,"A1"}</definedName>
    <definedName name="moi_1" hidden="1">{#N/A,#N/A,FALSE,"A4";#N/A,#N/A,FALSE,"A3";#N/A,#N/A,FALSE,"A2";#N/A,#N/A,FALSE,"A1"}</definedName>
    <definedName name="moi_2" localSheetId="0" hidden="1">{#N/A,#N/A,FALSE,"A4";#N/A,#N/A,FALSE,"A3";#N/A,#N/A,FALSE,"A2";#N/A,#N/A,FALSE,"A1"}</definedName>
    <definedName name="moi_2" hidden="1">{#N/A,#N/A,FALSE,"A4";#N/A,#N/A,FALSE,"A3";#N/A,#N/A,FALSE,"A2";#N/A,#N/A,FALSE,"A1"}</definedName>
    <definedName name="moi_3" localSheetId="0" hidden="1">{#N/A,#N/A,FALSE,"A4";#N/A,#N/A,FALSE,"A3";#N/A,#N/A,FALSE,"A2";#N/A,#N/A,FALSE,"A1"}</definedName>
    <definedName name="moi_3" hidden="1">{#N/A,#N/A,FALSE,"A4";#N/A,#N/A,FALSE,"A3";#N/A,#N/A,FALSE,"A2";#N/A,#N/A,FALSE,"A1"}</definedName>
    <definedName name="moi_4" localSheetId="0" hidden="1">{#N/A,#N/A,FALSE,"A4";#N/A,#N/A,FALSE,"A3";#N/A,#N/A,FALSE,"A2";#N/A,#N/A,FALSE,"A1"}</definedName>
    <definedName name="moi_4" hidden="1">{#N/A,#N/A,FALSE,"A4";#N/A,#N/A,FALSE,"A3";#N/A,#N/A,FALSE,"A2";#N/A,#N/A,FALSE,"A1"}</definedName>
    <definedName name="moi_5" localSheetId="0" hidden="1">{#N/A,#N/A,FALSE,"A4";#N/A,#N/A,FALSE,"A3";#N/A,#N/A,FALSE,"A2";#N/A,#N/A,FALSE,"A1"}</definedName>
    <definedName name="moi_5" hidden="1">{#N/A,#N/A,FALSE,"A4";#N/A,#N/A,FALSE,"A3";#N/A,#N/A,FALSE,"A2";#N/A,#N/A,FALSE,"A1"}</definedName>
    <definedName name="muy" localSheetId="0" hidden="1">{#N/A,#N/A,FALSE,"B3";#N/A,#N/A,FALSE,"B2";#N/A,#N/A,FALSE,"B1"}</definedName>
    <definedName name="muy" hidden="1">{#N/A,#N/A,FALSE,"B3";#N/A,#N/A,FALSE,"B2";#N/A,#N/A,FALSE,"B1"}</definedName>
    <definedName name="muy_1" localSheetId="0" hidden="1">{#N/A,#N/A,FALSE,"B3";#N/A,#N/A,FALSE,"B2";#N/A,#N/A,FALSE,"B1"}</definedName>
    <definedName name="muy_1" hidden="1">{#N/A,#N/A,FALSE,"B3";#N/A,#N/A,FALSE,"B2";#N/A,#N/A,FALSE,"B1"}</definedName>
    <definedName name="muy_2" localSheetId="0" hidden="1">{#N/A,#N/A,FALSE,"B3";#N/A,#N/A,FALSE,"B2";#N/A,#N/A,FALSE,"B1"}</definedName>
    <definedName name="muy_2" hidden="1">{#N/A,#N/A,FALSE,"B3";#N/A,#N/A,FALSE,"B2";#N/A,#N/A,FALSE,"B1"}</definedName>
    <definedName name="muy_3" localSheetId="0" hidden="1">{#N/A,#N/A,FALSE,"B3";#N/A,#N/A,FALSE,"B2";#N/A,#N/A,FALSE,"B1"}</definedName>
    <definedName name="muy_3" hidden="1">{#N/A,#N/A,FALSE,"B3";#N/A,#N/A,FALSE,"B2";#N/A,#N/A,FALSE,"B1"}</definedName>
    <definedName name="muy_4" localSheetId="0" hidden="1">{#N/A,#N/A,FALSE,"B3";#N/A,#N/A,FALSE,"B2";#N/A,#N/A,FALSE,"B1"}</definedName>
    <definedName name="muy_4" hidden="1">{#N/A,#N/A,FALSE,"B3";#N/A,#N/A,FALSE,"B2";#N/A,#N/A,FALSE,"B1"}</definedName>
    <definedName name="muy_5" localSheetId="0" hidden="1">{#N/A,#N/A,FALSE,"B3";#N/A,#N/A,FALSE,"B2";#N/A,#N/A,FALSE,"B1"}</definedName>
    <definedName name="muy_5" hidden="1">{#N/A,#N/A,FALSE,"B3";#N/A,#N/A,FALSE,"B2";#N/A,#N/A,FALSE,"B1"}</definedName>
    <definedName name="nnnnnn" localSheetId="0" hidden="1">{#N/A,#N/A,FALSE,"A4";#N/A,#N/A,FALSE,"A3";#N/A,#N/A,FALSE,"A2";#N/A,#N/A,FALSE,"A1"}</definedName>
    <definedName name="nnnnnn" hidden="1">{#N/A,#N/A,FALSE,"A4";#N/A,#N/A,FALSE,"A3";#N/A,#N/A,FALSE,"A2";#N/A,#N/A,FALSE,"A1"}</definedName>
    <definedName name="nnnnnn_1" localSheetId="0" hidden="1">{#N/A,#N/A,FALSE,"A4";#N/A,#N/A,FALSE,"A3";#N/A,#N/A,FALSE,"A2";#N/A,#N/A,FALSE,"A1"}</definedName>
    <definedName name="nnnnnn_1" hidden="1">{#N/A,#N/A,FALSE,"A4";#N/A,#N/A,FALSE,"A3";#N/A,#N/A,FALSE,"A2";#N/A,#N/A,FALSE,"A1"}</definedName>
    <definedName name="nnnnnn_2" localSheetId="0" hidden="1">{#N/A,#N/A,FALSE,"A4";#N/A,#N/A,FALSE,"A3";#N/A,#N/A,FALSE,"A2";#N/A,#N/A,FALSE,"A1"}</definedName>
    <definedName name="nnnnnn_2" hidden="1">{#N/A,#N/A,FALSE,"A4";#N/A,#N/A,FALSE,"A3";#N/A,#N/A,FALSE,"A2";#N/A,#N/A,FALSE,"A1"}</definedName>
    <definedName name="nnnnnn_3" localSheetId="0" hidden="1">{#N/A,#N/A,FALSE,"A4";#N/A,#N/A,FALSE,"A3";#N/A,#N/A,FALSE,"A2";#N/A,#N/A,FALSE,"A1"}</definedName>
    <definedName name="nnnnnn_3" hidden="1">{#N/A,#N/A,FALSE,"A4";#N/A,#N/A,FALSE,"A3";#N/A,#N/A,FALSE,"A2";#N/A,#N/A,FALSE,"A1"}</definedName>
    <definedName name="nnnnnn_4" localSheetId="0" hidden="1">{#N/A,#N/A,FALSE,"A4";#N/A,#N/A,FALSE,"A3";#N/A,#N/A,FALSE,"A2";#N/A,#N/A,FALSE,"A1"}</definedName>
    <definedName name="nnnnnn_4" hidden="1">{#N/A,#N/A,FALSE,"A4";#N/A,#N/A,FALSE,"A3";#N/A,#N/A,FALSE,"A2";#N/A,#N/A,FALSE,"A1"}</definedName>
    <definedName name="nnnnnn_5" localSheetId="0" hidden="1">{#N/A,#N/A,FALSE,"A4";#N/A,#N/A,FALSE,"A3";#N/A,#N/A,FALSE,"A2";#N/A,#N/A,FALSE,"A1"}</definedName>
    <definedName name="nnnnnn_5" hidden="1">{#N/A,#N/A,FALSE,"A4";#N/A,#N/A,FALSE,"A3";#N/A,#N/A,FALSE,"A2";#N/A,#N/A,FALSE,"A1"}</definedName>
    <definedName name="PA">#REF!</definedName>
    <definedName name="padAcqBen00" localSheetId="0">#REF!</definedName>
    <definedName name="padAcqBen00">#REF!</definedName>
    <definedName name="padAcqBen01" localSheetId="0">#REF!</definedName>
    <definedName name="padAcqBen01">#REF!</definedName>
    <definedName name="padAcqBen02" localSheetId="0">#REF!</definedName>
    <definedName name="padAcqBen02">#REF!</definedName>
    <definedName name="padAcqBen03" localSheetId="0">#REF!</definedName>
    <definedName name="padAcqBen03">#REF!</definedName>
    <definedName name="padAcqBen04" localSheetId="0">#REF!</definedName>
    <definedName name="padAcqBen04">#REF!</definedName>
    <definedName name="padAcqBen05">'[22]parametri progr'!$I$20</definedName>
    <definedName name="padAcqBen06">'[22]parametri progr'!$J$20</definedName>
    <definedName name="padAcqBen07">'[22]parametri progr'!$K$20</definedName>
    <definedName name="padAltrEnti00" localSheetId="0">#REF!</definedName>
    <definedName name="padAltrEnti00">#REF!</definedName>
    <definedName name="padAltrEnti01" localSheetId="0">#REF!</definedName>
    <definedName name="padAltrEnti01">#REF!</definedName>
    <definedName name="padAltrEnti02" localSheetId="0">#REF!</definedName>
    <definedName name="padAltrEnti02">#REF!</definedName>
    <definedName name="padAltrEnti03" localSheetId="0">#REF!</definedName>
    <definedName name="padAltrEnti03">#REF!</definedName>
    <definedName name="padAltrEnti04" localSheetId="0">#REF!</definedName>
    <definedName name="padAltrEnti04">#REF!</definedName>
    <definedName name="padAltrEnti05" localSheetId="0">#REF!</definedName>
    <definedName name="padAltrEnti05">#REF!</definedName>
    <definedName name="padAltrEnti06" localSheetId="0">#REF!</definedName>
    <definedName name="padAltrEnti06">#REF!</definedName>
    <definedName name="padAltrEnti07" localSheetId="0">#REF!</definedName>
    <definedName name="padAltrEnti07">#REF!</definedName>
    <definedName name="padAltrServ00" localSheetId="0">#REF!</definedName>
    <definedName name="padAltrServ00">#REF!</definedName>
    <definedName name="padAltrServ01" localSheetId="0">#REF!</definedName>
    <definedName name="padAltrServ01">#REF!</definedName>
    <definedName name="padAltrServ02" localSheetId="0">#REF!</definedName>
    <definedName name="padAltrServ02">#REF!</definedName>
    <definedName name="padAltrServ03" localSheetId="0">#REF!</definedName>
    <definedName name="padAltrServ03">#REF!</definedName>
    <definedName name="padAltrServ04" localSheetId="0">#REF!</definedName>
    <definedName name="padAltrServ04">#REF!</definedName>
    <definedName name="padAltrServ05" localSheetId="0">#REF!</definedName>
    <definedName name="padAltrServ05">#REF!</definedName>
    <definedName name="padAltrServ06" localSheetId="0">#REF!</definedName>
    <definedName name="padAltrServ06">#REF!</definedName>
    <definedName name="padAltrServ07" localSheetId="0">#REF!</definedName>
    <definedName name="padAltrServ07">#REF!</definedName>
    <definedName name="padAmmGen00" localSheetId="0">#REF!</definedName>
    <definedName name="padAmmGen00">#REF!</definedName>
    <definedName name="padAmmGen01" localSheetId="0">#REF!</definedName>
    <definedName name="padAmmGen01">#REF!</definedName>
    <definedName name="padAmmGen02" localSheetId="0">#REF!</definedName>
    <definedName name="padAmmGen02">#REF!</definedName>
    <definedName name="padAmmGen03" localSheetId="0">#REF!</definedName>
    <definedName name="padAmmGen03">#REF!</definedName>
    <definedName name="padAmmGen04" localSheetId="0">#REF!</definedName>
    <definedName name="padAmmGen04">#REF!</definedName>
    <definedName name="padAmmGen05" localSheetId="0">#REF!</definedName>
    <definedName name="padAmmGen05">#REF!</definedName>
    <definedName name="padAmmGen06" localSheetId="0">#REF!</definedName>
    <definedName name="padAmmGen06">#REF!</definedName>
    <definedName name="padAmmGen07" localSheetId="0">#REF!</definedName>
    <definedName name="padAmmGen07">#REF!</definedName>
    <definedName name="padExtrFsn00" localSheetId="0">#REF!</definedName>
    <definedName name="padExtrFsn00">#REF!</definedName>
    <definedName name="padExtrFsn01" localSheetId="0">#REF!</definedName>
    <definedName name="padExtrFsn01">#REF!</definedName>
    <definedName name="padExtrFsn02" localSheetId="0">#REF!</definedName>
    <definedName name="padExtrFsn02">#REF!</definedName>
    <definedName name="padExtrFsn03" localSheetId="0">#REF!</definedName>
    <definedName name="padExtrFsn03">#REF!</definedName>
    <definedName name="padExtrFsn04" localSheetId="0">#REF!</definedName>
    <definedName name="padExtrFsn04">#REF!</definedName>
    <definedName name="padExtrFsn05" localSheetId="0">#REF!</definedName>
    <definedName name="padExtrFsn05">#REF!</definedName>
    <definedName name="padExtrFsn06" localSheetId="0">#REF!</definedName>
    <definedName name="padExtrFsn06">#REF!</definedName>
    <definedName name="padExtrFsn07" localSheetId="0">#REF!</definedName>
    <definedName name="padExtrFsn07">#REF!</definedName>
    <definedName name="padImpTax00" localSheetId="0">#REF!</definedName>
    <definedName name="padImpTax00">#REF!</definedName>
    <definedName name="padImpTax01" localSheetId="0">#REF!</definedName>
    <definedName name="padImpTax01">#REF!</definedName>
    <definedName name="padImpTax02" localSheetId="0">#REF!</definedName>
    <definedName name="padImpTax02">#REF!</definedName>
    <definedName name="padImpTax03" localSheetId="0">#REF!</definedName>
    <definedName name="padImpTax03">#REF!</definedName>
    <definedName name="padImpTax04" localSheetId="0">#REF!</definedName>
    <definedName name="padImpTax04">#REF!</definedName>
    <definedName name="padImpTax05" localSheetId="0">#REF!</definedName>
    <definedName name="padImpTax05">#REF!</definedName>
    <definedName name="padImpTax06" localSheetId="0">#REF!</definedName>
    <definedName name="padImpTax06">#REF!</definedName>
    <definedName name="padImpTax07" localSheetId="0">#REF!</definedName>
    <definedName name="padImpTax07">#REF!</definedName>
    <definedName name="padIrcss00" localSheetId="0">#REF!</definedName>
    <definedName name="padIrcss00">#REF!</definedName>
    <definedName name="padIrcss01" localSheetId="0">#REF!</definedName>
    <definedName name="padIrcss01">#REF!</definedName>
    <definedName name="padIrcss02" localSheetId="0">#REF!</definedName>
    <definedName name="padIrcss02">#REF!</definedName>
    <definedName name="padIrcss03" localSheetId="0">#REF!</definedName>
    <definedName name="padIrcss03">#REF!</definedName>
    <definedName name="padIrcss04" localSheetId="0">#REF!</definedName>
    <definedName name="padIrcss04">#REF!</definedName>
    <definedName name="padIrcss05" localSheetId="0">#REF!</definedName>
    <definedName name="padIrcss05">#REF!</definedName>
    <definedName name="padIrcss06" localSheetId="0">#REF!</definedName>
    <definedName name="padIrcss06">#REF!</definedName>
    <definedName name="padIrcss07" localSheetId="0">#REF!</definedName>
    <definedName name="padIrcss07">#REF!</definedName>
    <definedName name="padManutenz00" localSheetId="0">#REF!</definedName>
    <definedName name="padManutenz00">#REF!</definedName>
    <definedName name="padManutenz01" localSheetId="0">#REF!</definedName>
    <definedName name="padManutenz01">#REF!</definedName>
    <definedName name="padManutenz02" localSheetId="0">#REF!</definedName>
    <definedName name="padManutenz02">#REF!</definedName>
    <definedName name="padManutenz03" localSheetId="0">#REF!</definedName>
    <definedName name="padManutenz03">#REF!</definedName>
    <definedName name="padManutenz04" localSheetId="0">#REF!</definedName>
    <definedName name="padManutenz04">#REF!</definedName>
    <definedName name="padManutenz05" localSheetId="0">#REF!</definedName>
    <definedName name="padManutenz05">#REF!</definedName>
    <definedName name="padManutenz06" localSheetId="0">#REF!</definedName>
    <definedName name="padManutenz06">#REF!</definedName>
    <definedName name="padManutenz07" localSheetId="0">#REF!</definedName>
    <definedName name="padManutenz07">#REF!</definedName>
    <definedName name="padmedgen00" localSheetId="0">#REF!</definedName>
    <definedName name="padmedgen00">#REF!</definedName>
    <definedName name="padmedgen01" localSheetId="0">#REF!</definedName>
    <definedName name="padmedgen01">#REF!</definedName>
    <definedName name="padmedgen02" localSheetId="0">#REF!</definedName>
    <definedName name="padmedgen02">#REF!</definedName>
    <definedName name="padmedgen03" localSheetId="0">#REF!</definedName>
    <definedName name="padmedgen03">#REF!</definedName>
    <definedName name="padmedgen04" localSheetId="0">#REF!</definedName>
    <definedName name="padmedgen04">#REF!</definedName>
    <definedName name="padmedgen05">'[22]parametri progr'!$I$11</definedName>
    <definedName name="padmedgen06">'[22]parametri progr'!$J$11</definedName>
    <definedName name="padmedgen07">'[22]parametri progr'!$K$11</definedName>
    <definedName name="padOnFin00" localSheetId="0">#REF!</definedName>
    <definedName name="padOnFin00">#REF!</definedName>
    <definedName name="padOnFin01" localSheetId="0">#REF!</definedName>
    <definedName name="padOnFin01">#REF!</definedName>
    <definedName name="padOnFin02" localSheetId="0">#REF!</definedName>
    <definedName name="padOnFin02">#REF!</definedName>
    <definedName name="padOnFin03" localSheetId="0">#REF!</definedName>
    <definedName name="padOnFin03">#REF!</definedName>
    <definedName name="padOnFin04" localSheetId="0">#REF!</definedName>
    <definedName name="padOnFin04">#REF!</definedName>
    <definedName name="padOnFin05" localSheetId="0">#REF!</definedName>
    <definedName name="padOnFin05">#REF!</definedName>
    <definedName name="padOnFin06" localSheetId="0">#REF!</definedName>
    <definedName name="padOnFin06">#REF!</definedName>
    <definedName name="padOnFin07" localSheetId="0">#REF!</definedName>
    <definedName name="padOnFin07">#REF!</definedName>
    <definedName name="padOspPriv00" localSheetId="0">#REF!</definedName>
    <definedName name="padOspPriv00">#REF!</definedName>
    <definedName name="padOspPriv01" localSheetId="0">#REF!</definedName>
    <definedName name="padOspPriv01">#REF!</definedName>
    <definedName name="padOspPriv02" localSheetId="0">#REF!</definedName>
    <definedName name="padOspPriv02">#REF!</definedName>
    <definedName name="padOspPriv03" localSheetId="0">#REF!</definedName>
    <definedName name="padOspPriv03">#REF!</definedName>
    <definedName name="padOspPriv04" localSheetId="0">#REF!</definedName>
    <definedName name="padOspPriv04">#REF!</definedName>
    <definedName name="padOspPriv05" localSheetId="0">#REF!</definedName>
    <definedName name="padOspPriv05">#REF!</definedName>
    <definedName name="padOspPriv06" localSheetId="0">#REF!</definedName>
    <definedName name="padOspPriv06">#REF!</definedName>
    <definedName name="padOspPriv07" localSheetId="0">#REF!</definedName>
    <definedName name="padOspPriv07">#REF!</definedName>
    <definedName name="padOspPubb00" localSheetId="0">#REF!</definedName>
    <definedName name="padOspPubb00">#REF!</definedName>
    <definedName name="padOspPubb01" localSheetId="0">#REF!</definedName>
    <definedName name="padOspPubb01">#REF!</definedName>
    <definedName name="padOspPubb02" localSheetId="0">#REF!</definedName>
    <definedName name="padOspPubb02">#REF!</definedName>
    <definedName name="padOspPubb03" localSheetId="0">#REF!</definedName>
    <definedName name="padOspPubb03">#REF!</definedName>
    <definedName name="padOspPubb04" localSheetId="0">#REF!</definedName>
    <definedName name="padOspPubb04">#REF!</definedName>
    <definedName name="padOspPubb05" localSheetId="0">#REF!</definedName>
    <definedName name="padOspPubb05">#REF!</definedName>
    <definedName name="padOspPubb06" localSheetId="0">#REF!</definedName>
    <definedName name="padOspPubb06">#REF!</definedName>
    <definedName name="padOspPubb07" localSheetId="0">#REF!</definedName>
    <definedName name="padOspPubb07">#REF!</definedName>
    <definedName name="padServApp00" localSheetId="0">#REF!</definedName>
    <definedName name="padServApp00">#REF!</definedName>
    <definedName name="padServApp01" localSheetId="0">#REF!</definedName>
    <definedName name="padServApp01">#REF!</definedName>
    <definedName name="padServApp02" localSheetId="0">#REF!</definedName>
    <definedName name="padServApp02">#REF!</definedName>
    <definedName name="padServApp03" localSheetId="0">#REF!</definedName>
    <definedName name="padServApp03">#REF!</definedName>
    <definedName name="padServApp04" localSheetId="0">#REF!</definedName>
    <definedName name="padServApp04">#REF!</definedName>
    <definedName name="padServApp05" localSheetId="0">#REF!</definedName>
    <definedName name="padServApp05">#REF!</definedName>
    <definedName name="padServApp06" localSheetId="0">#REF!</definedName>
    <definedName name="padServApp06">#REF!</definedName>
    <definedName name="padServApp07" localSheetId="0">#REF!</definedName>
    <definedName name="padServApp07">#REF!</definedName>
    <definedName name="padSpecPriv00" localSheetId="0">#REF!</definedName>
    <definedName name="padSpecPriv00">#REF!</definedName>
    <definedName name="padSpecPriv01" localSheetId="0">#REF!</definedName>
    <definedName name="padSpecPriv01">#REF!</definedName>
    <definedName name="padSpecPriv02" localSheetId="0">#REF!</definedName>
    <definedName name="padSpecPriv02">#REF!</definedName>
    <definedName name="padSpecPriv03" localSheetId="0">#REF!</definedName>
    <definedName name="padSpecPriv03">#REF!</definedName>
    <definedName name="padSpecPriv04" localSheetId="0">#REF!</definedName>
    <definedName name="padSpecPriv04">#REF!</definedName>
    <definedName name="padSpecPriv05" localSheetId="0">#REF!</definedName>
    <definedName name="padSpecPriv05">#REF!</definedName>
    <definedName name="padSpecPriv06" localSheetId="0">#REF!</definedName>
    <definedName name="padSpecPriv06">#REF!</definedName>
    <definedName name="padSpecPriv07" localSheetId="0">#REF!</definedName>
    <definedName name="padSpecPriv07">#REF!</definedName>
    <definedName name="padSpecPubb00" localSheetId="0">#REF!</definedName>
    <definedName name="padSpecPubb00">#REF!</definedName>
    <definedName name="padSpecPubb01" localSheetId="0">#REF!</definedName>
    <definedName name="padSpecPubb01">#REF!</definedName>
    <definedName name="padSpecPubb02" localSheetId="0">#REF!</definedName>
    <definedName name="padSpecPubb02">#REF!</definedName>
    <definedName name="padSpecPubb03" localSheetId="0">#REF!</definedName>
    <definedName name="padSpecPubb03">#REF!</definedName>
    <definedName name="padSpecPubb04" localSheetId="0">#REF!</definedName>
    <definedName name="padSpecPubb04">#REF!</definedName>
    <definedName name="padSpecPubb05" localSheetId="0">#REF!</definedName>
    <definedName name="padSpecPubb05">#REF!</definedName>
    <definedName name="padSpecPubb06" localSheetId="0">#REF!</definedName>
    <definedName name="padSpecPubb06">#REF!</definedName>
    <definedName name="padSpecPubb07" localSheetId="0">#REF!</definedName>
    <definedName name="padSpecPubb07">#REF!</definedName>
    <definedName name="partsardegna">'[23]Quadro macro'!$C$14</definedName>
    <definedName name="partsicilia">'[23]Quadro macro'!$C$13</definedName>
    <definedName name="PDCESS" localSheetId="0">#REF!</definedName>
    <definedName name="PDCESS">#REF!</definedName>
    <definedName name="PDCESS2" localSheetId="0">#REF!</definedName>
    <definedName name="PDCESS2">#REF!</definedName>
    <definedName name="PDENPAM" localSheetId="0">#REF!</definedName>
    <definedName name="PDENPAM">#REF!</definedName>
    <definedName name="PDINPDAP" localSheetId="0">#REF!</definedName>
    <definedName name="PDINPDAP">#REF!</definedName>
    <definedName name="PDINPDAPVOLONT" localSheetId="0">#REF!</definedName>
    <definedName name="PDINPDAPVOLONT">#REF!</definedName>
    <definedName name="PDINPS" localSheetId="0">#REF!</definedName>
    <definedName name="PDINPS">#REF!</definedName>
    <definedName name="PDSINDAC" localSheetId="0">#REF!</definedName>
    <definedName name="PDSINDAC">#REF!</definedName>
    <definedName name="PDSTIP" localSheetId="0">#REF!</definedName>
    <definedName name="PDSTIP">#REF!</definedName>
    <definedName name="PER" localSheetId="0">#REF!</definedName>
    <definedName name="PER">#REF!</definedName>
    <definedName name="permute" localSheetId="0">#REF!</definedName>
    <definedName name="permute">#REF!</definedName>
    <definedName name="piln07">'[24]Quadro Macro'!$L$7</definedName>
    <definedName name="pilt05">'[24]Quadro Macro'!$L$9</definedName>
    <definedName name="pilt06">'[24]Quadro Macro'!$L$10</definedName>
    <definedName name="pilt07">'[24]Quadro Macro'!$L$11</definedName>
    <definedName name="pilt08">'[25]Quadro Macro'!$L$12</definedName>
    <definedName name="pinflprev00" localSheetId="0">#REF!</definedName>
    <definedName name="pinflprev00">#REF!</definedName>
    <definedName name="pinflprev01" localSheetId="0">#REF!</definedName>
    <definedName name="pinflprev01">#REF!</definedName>
    <definedName name="pinflprev02" localSheetId="0">#REF!</definedName>
    <definedName name="pinflprev02">#REF!</definedName>
    <definedName name="pinflprev03" localSheetId="0">#REF!</definedName>
    <definedName name="pinflprev03">#REF!</definedName>
    <definedName name="pinflprev04" localSheetId="0">#REF!</definedName>
    <definedName name="pinflprev04">#REF!</definedName>
    <definedName name="pinflprev05" localSheetId="0">#REF!</definedName>
    <definedName name="pinflprev05">#REF!</definedName>
    <definedName name="pinflprev06" localSheetId="0">#REF!</definedName>
    <definedName name="pinflprev06">#REF!</definedName>
    <definedName name="pinflprev07" localSheetId="0">#REF!</definedName>
    <definedName name="pinflprev07">#REF!</definedName>
    <definedName name="pinflprog00" localSheetId="0">#REF!</definedName>
    <definedName name="pinflprog00">#REF!</definedName>
    <definedName name="pinflprog01" localSheetId="0">#REF!</definedName>
    <definedName name="pinflprog01">#REF!</definedName>
    <definedName name="pinflprog02" localSheetId="0">#REF!</definedName>
    <definedName name="pinflprog02">#REF!</definedName>
    <definedName name="pinflprog03" localSheetId="0">#REF!</definedName>
    <definedName name="pinflprog03">#REF!</definedName>
    <definedName name="pinflprog04" localSheetId="0">#REF!</definedName>
    <definedName name="pinflprog04">#REF!</definedName>
    <definedName name="pinflprog05" localSheetId="0">#REF!</definedName>
    <definedName name="pinflprog05">#REF!</definedName>
    <definedName name="pinflprog06" localSheetId="0">#REF!</definedName>
    <definedName name="pinflprog06">#REF!</definedName>
    <definedName name="pinflprog07" localSheetId="0">#REF!</definedName>
    <definedName name="pinflprog07">#REF!</definedName>
    <definedName name="pino" localSheetId="0" hidden="1">{#N/A,#N/A,FALSE,"Indice"}</definedName>
    <definedName name="pino" hidden="1">{#N/A,#N/A,FALSE,"Indice"}</definedName>
    <definedName name="pino_1" localSheetId="0" hidden="1">{#N/A,#N/A,FALSE,"Indice"}</definedName>
    <definedName name="pino_1" hidden="1">{#N/A,#N/A,FALSE,"Indice"}</definedName>
    <definedName name="pino_2" localSheetId="0" hidden="1">{#N/A,#N/A,FALSE,"Indice"}</definedName>
    <definedName name="pino_2" hidden="1">{#N/A,#N/A,FALSE,"Indice"}</definedName>
    <definedName name="pino_3" localSheetId="0" hidden="1">{#N/A,#N/A,FALSE,"Indice"}</definedName>
    <definedName name="pino_3" hidden="1">{#N/A,#N/A,FALSE,"Indice"}</definedName>
    <definedName name="pino_4" localSheetId="0" hidden="1">{#N/A,#N/A,FALSE,"Indice"}</definedName>
    <definedName name="pino_4" hidden="1">{#N/A,#N/A,FALSE,"Indice"}</definedName>
    <definedName name="pino_5" localSheetId="0" hidden="1">{#N/A,#N/A,FALSE,"Indice"}</definedName>
    <definedName name="pino_5" hidden="1">{#N/A,#N/A,FALSE,"Indice"}</definedName>
    <definedName name="pippo" localSheetId="0" hidden="1">{#N/A,#N/A,FALSE,"Indice"}</definedName>
    <definedName name="pippo" hidden="1">{#N/A,#N/A,FALSE,"Indice"}</definedName>
    <definedName name="pippo_1" localSheetId="0" hidden="1">{#N/A,#N/A,FALSE,"Indice"}</definedName>
    <definedName name="pippo_1" hidden="1">{#N/A,#N/A,FALSE,"Indice"}</definedName>
    <definedName name="pippo_2" localSheetId="0" hidden="1">{#N/A,#N/A,FALSE,"Indice"}</definedName>
    <definedName name="pippo_2" hidden="1">{#N/A,#N/A,FALSE,"Indice"}</definedName>
    <definedName name="pippo_3" localSheetId="0" hidden="1">{#N/A,#N/A,FALSE,"Indice"}</definedName>
    <definedName name="pippo_3" hidden="1">{#N/A,#N/A,FALSE,"Indice"}</definedName>
    <definedName name="pippo_4" localSheetId="0" hidden="1">{#N/A,#N/A,FALSE,"Indice"}</definedName>
    <definedName name="pippo_4" hidden="1">{#N/A,#N/A,FALSE,"Indice"}</definedName>
    <definedName name="pippo_5" localSheetId="0" hidden="1">{#N/A,#N/A,FALSE,"Indice"}</definedName>
    <definedName name="pippo_5" hidden="1">{#N/A,#N/A,FALSE,"Indice"}</definedName>
    <definedName name="PIVOT" localSheetId="0">#REF!</definedName>
    <definedName name="PIVOT">#REF!</definedName>
    <definedName name="PIVOT_1997" localSheetId="0" hidden="1">{#N/A,#N/A,FALSE,"A4";#N/A,#N/A,FALSE,"A3";#N/A,#N/A,FALSE,"A2";#N/A,#N/A,FALSE,"A1"}</definedName>
    <definedName name="PIVOT_1997" hidden="1">{#N/A,#N/A,FALSE,"A4";#N/A,#N/A,FALSE,"A3";#N/A,#N/A,FALSE,"A2";#N/A,#N/A,FALSE,"A1"}</definedName>
    <definedName name="PIVOT_1997_1" localSheetId="0" hidden="1">{#N/A,#N/A,FALSE,"A4";#N/A,#N/A,FALSE,"A3";#N/A,#N/A,FALSE,"A2";#N/A,#N/A,FALSE,"A1"}</definedName>
    <definedName name="PIVOT_1997_1" hidden="1">{#N/A,#N/A,FALSE,"A4";#N/A,#N/A,FALSE,"A3";#N/A,#N/A,FALSE,"A2";#N/A,#N/A,FALSE,"A1"}</definedName>
    <definedName name="PIVOT_1997_2" localSheetId="0" hidden="1">{#N/A,#N/A,FALSE,"A4";#N/A,#N/A,FALSE,"A3";#N/A,#N/A,FALSE,"A2";#N/A,#N/A,FALSE,"A1"}</definedName>
    <definedName name="PIVOT_1997_2" hidden="1">{#N/A,#N/A,FALSE,"A4";#N/A,#N/A,FALSE,"A3";#N/A,#N/A,FALSE,"A2";#N/A,#N/A,FALSE,"A1"}</definedName>
    <definedName name="PIVOT_1997_3" localSheetId="0" hidden="1">{#N/A,#N/A,FALSE,"A4";#N/A,#N/A,FALSE,"A3";#N/A,#N/A,FALSE,"A2";#N/A,#N/A,FALSE,"A1"}</definedName>
    <definedName name="PIVOT_1997_3" hidden="1">{#N/A,#N/A,FALSE,"A4";#N/A,#N/A,FALSE,"A3";#N/A,#N/A,FALSE,"A2";#N/A,#N/A,FALSE,"A1"}</definedName>
    <definedName name="PIVOT_1997_4" localSheetId="0" hidden="1">{#N/A,#N/A,FALSE,"A4";#N/A,#N/A,FALSE,"A3";#N/A,#N/A,FALSE,"A2";#N/A,#N/A,FALSE,"A1"}</definedName>
    <definedName name="PIVOT_1997_4" hidden="1">{#N/A,#N/A,FALSE,"A4";#N/A,#N/A,FALSE,"A3";#N/A,#N/A,FALSE,"A2";#N/A,#N/A,FALSE,"A1"}</definedName>
    <definedName name="PIVOT_1997_5" localSheetId="0" hidden="1">{#N/A,#N/A,FALSE,"A4";#N/A,#N/A,FALSE,"A3";#N/A,#N/A,FALSE,"A2";#N/A,#N/A,FALSE,"A1"}</definedName>
    <definedName name="PIVOT_1997_5" hidden="1">{#N/A,#N/A,FALSE,"A4";#N/A,#N/A,FALSE,"A3";#N/A,#N/A,FALSE,"A2";#N/A,#N/A,FALSE,"A1"}</definedName>
    <definedName name="pop_0" localSheetId="0">#REF!</definedName>
    <definedName name="pop_0">#REF!</definedName>
    <definedName name="pop_1_4" localSheetId="0">#REF!</definedName>
    <definedName name="pop_1_4">#REF!</definedName>
    <definedName name="pop_15_24" localSheetId="0">#REF!</definedName>
    <definedName name="pop_15_24">#REF!</definedName>
    <definedName name="pop_15_24_F" localSheetId="0">#REF!</definedName>
    <definedName name="pop_15_24_F">#REF!</definedName>
    <definedName name="pop_15_24_M" localSheetId="0">#REF!</definedName>
    <definedName name="pop_15_24_M">#REF!</definedName>
    <definedName name="pop_25_44" localSheetId="0">#REF!</definedName>
    <definedName name="pop_25_44">#REF!</definedName>
    <definedName name="pop_25_44_F" localSheetId="0">#REF!</definedName>
    <definedName name="pop_25_44_F">#REF!</definedName>
    <definedName name="pop_25_44_M" localSheetId="0">#REF!</definedName>
    <definedName name="pop_25_44_M">#REF!</definedName>
    <definedName name="pop_45_64" localSheetId="0">#REF!</definedName>
    <definedName name="pop_45_64">#REF!</definedName>
    <definedName name="pop_5_14" localSheetId="0">#REF!</definedName>
    <definedName name="pop_5_14">#REF!</definedName>
    <definedName name="pop_65_74" localSheetId="0">#REF!</definedName>
    <definedName name="pop_65_74">#REF!</definedName>
    <definedName name="pop_over_75" localSheetId="0">#REF!</definedName>
    <definedName name="pop_over_75">#REF!</definedName>
    <definedName name="PPPP" hidden="1">{#N/A,#N/A,FALSE,"A4";#N/A,#N/A,FALSE,"A3";#N/A,#N/A,FALSE,"A2";#N/A,#N/A,FALSE,"A1"}</definedName>
    <definedName name="PPPPPPPPPPPPPPPPPPPPPPPPPPPPPPPPPPPPPPPPPPPPPPPPPPPPPPPPPPPPP" localSheetId="0" hidden="1">{#N/A,#N/A,FALSE,"B1";#N/A,#N/A,FALSE,"B2";#N/A,#N/A,FALSE,"B3";#N/A,#N/A,FALSE,"A4";#N/A,#N/A,FALSE,"A3";#N/A,#N/A,FALSE,"A2";#N/A,#N/A,FALSE,"A1";#N/A,#N/A,FALSE,"Indice"}</definedName>
    <definedName name="PPPPPPPPPPPPPPPPPPPPPPPPPPPPPPPPPPPPPPPPPPPPPPPPPPPPPPPPPPPPP" hidden="1">{#N/A,#N/A,FALSE,"B1";#N/A,#N/A,FALSE,"B2";#N/A,#N/A,FALSE,"B3";#N/A,#N/A,FALSE,"A4";#N/A,#N/A,FALSE,"A3";#N/A,#N/A,FALSE,"A2";#N/A,#N/A,FALSE,"A1";#N/A,#N/A,FALSE,"Indice"}</definedName>
    <definedName name="Prestaz" localSheetId="0">[13]Ricavi!#REF!</definedName>
    <definedName name="Prestaz">[14]Ricavi!#REF!</definedName>
    <definedName name="PRESTAZIONI__SOCIALI______________________R64" localSheetId="0">#REF!</definedName>
    <definedName name="PRESTAZIONI__SOCIALI______________________R64">#REF!</definedName>
    <definedName name="prestfunzed98" localSheetId="0">#REF!</definedName>
    <definedName name="prestfunzed98">#REF!</definedName>
    <definedName name="previsione" localSheetId="0">#REF!</definedName>
    <definedName name="previsione">#REF!</definedName>
    <definedName name="prevpa">#REF!</definedName>
    <definedName name="prevpac">#REF!</definedName>
    <definedName name="prevtot">#REF!</definedName>
    <definedName name="prevtotcons">#REF!</definedName>
    <definedName name="Print_Area_5">#REF!</definedName>
    <definedName name="prova" localSheetId="0" hidden="1">{#N/A,#N/A,FALSE,"B1";#N/A,#N/A,FALSE,"B2";#N/A,#N/A,FALSE,"B3";#N/A,#N/A,FALSE,"A4";#N/A,#N/A,FALSE,"A3";#N/A,#N/A,FALSE,"A2";#N/A,#N/A,FALSE,"A1";#N/A,#N/A,FALSE,"Indice"}</definedName>
    <definedName name="prova" hidden="1">{#N/A,#N/A,FALSE,"B1";#N/A,#N/A,FALSE,"B2";#N/A,#N/A,FALSE,"B3";#N/A,#N/A,FALSE,"A4";#N/A,#N/A,FALSE,"A3";#N/A,#N/A,FALSE,"A2";#N/A,#N/A,FALSE,"A1";#N/A,#N/A,FALSE,"Indice"}</definedName>
    <definedName name="prova_1" localSheetId="0" hidden="1">{#N/A,#N/A,FALSE,"B1";#N/A,#N/A,FALSE,"B2";#N/A,#N/A,FALSE,"B3";#N/A,#N/A,FALSE,"A4";#N/A,#N/A,FALSE,"A3";#N/A,#N/A,FALSE,"A2";#N/A,#N/A,FALSE,"A1";#N/A,#N/A,FALSE,"Indice"}</definedName>
    <definedName name="prova_1" hidden="1">{#N/A,#N/A,FALSE,"B1";#N/A,#N/A,FALSE,"B2";#N/A,#N/A,FALSE,"B3";#N/A,#N/A,FALSE,"A4";#N/A,#N/A,FALSE,"A3";#N/A,#N/A,FALSE,"A2";#N/A,#N/A,FALSE,"A1";#N/A,#N/A,FALSE,"Indice"}</definedName>
    <definedName name="prova_2" localSheetId="0" hidden="1">{#N/A,#N/A,FALSE,"B1";#N/A,#N/A,FALSE,"B2";#N/A,#N/A,FALSE,"B3";#N/A,#N/A,FALSE,"A4";#N/A,#N/A,FALSE,"A3";#N/A,#N/A,FALSE,"A2";#N/A,#N/A,FALSE,"A1";#N/A,#N/A,FALSE,"Indice"}</definedName>
    <definedName name="prova_2" hidden="1">{#N/A,#N/A,FALSE,"B1";#N/A,#N/A,FALSE,"B2";#N/A,#N/A,FALSE,"B3";#N/A,#N/A,FALSE,"A4";#N/A,#N/A,FALSE,"A3";#N/A,#N/A,FALSE,"A2";#N/A,#N/A,FALSE,"A1";#N/A,#N/A,FALSE,"Indice"}</definedName>
    <definedName name="prova_3" localSheetId="0" hidden="1">{#N/A,#N/A,FALSE,"B1";#N/A,#N/A,FALSE,"B2";#N/A,#N/A,FALSE,"B3";#N/A,#N/A,FALSE,"A4";#N/A,#N/A,FALSE,"A3";#N/A,#N/A,FALSE,"A2";#N/A,#N/A,FALSE,"A1";#N/A,#N/A,FALSE,"Indice"}</definedName>
    <definedName name="prova_3" hidden="1">{#N/A,#N/A,FALSE,"B1";#N/A,#N/A,FALSE,"B2";#N/A,#N/A,FALSE,"B3";#N/A,#N/A,FALSE,"A4";#N/A,#N/A,FALSE,"A3";#N/A,#N/A,FALSE,"A2";#N/A,#N/A,FALSE,"A1";#N/A,#N/A,FALSE,"Indice"}</definedName>
    <definedName name="prova_4" localSheetId="0" hidden="1">{#N/A,#N/A,FALSE,"B1";#N/A,#N/A,FALSE,"B2";#N/A,#N/A,FALSE,"B3";#N/A,#N/A,FALSE,"A4";#N/A,#N/A,FALSE,"A3";#N/A,#N/A,FALSE,"A2";#N/A,#N/A,FALSE,"A1";#N/A,#N/A,FALSE,"Indice"}</definedName>
    <definedName name="prova_4" hidden="1">{#N/A,#N/A,FALSE,"B1";#N/A,#N/A,FALSE,"B2";#N/A,#N/A,FALSE,"B3";#N/A,#N/A,FALSE,"A4";#N/A,#N/A,FALSE,"A3";#N/A,#N/A,FALSE,"A2";#N/A,#N/A,FALSE,"A1";#N/A,#N/A,FALSE,"Indice"}</definedName>
    <definedName name="prova_5" localSheetId="0" hidden="1">{#N/A,#N/A,FALSE,"B1";#N/A,#N/A,FALSE,"B2";#N/A,#N/A,FALSE,"B3";#N/A,#N/A,FALSE,"A4";#N/A,#N/A,FALSE,"A3";#N/A,#N/A,FALSE,"A2";#N/A,#N/A,FALSE,"A1";#N/A,#N/A,FALSE,"Indice"}</definedName>
    <definedName name="prova_5" hidden="1">{#N/A,#N/A,FALSE,"B1";#N/A,#N/A,FALSE,"B2";#N/A,#N/A,FALSE,"B3";#N/A,#N/A,FALSE,"A4";#N/A,#N/A,FALSE,"A3";#N/A,#N/A,FALSE,"A2";#N/A,#N/A,FALSE,"A1";#N/A,#N/A,FALSE,"Indice"}</definedName>
    <definedName name="PUGLIA_1_TRIM_2001" localSheetId="0">#REF!</definedName>
    <definedName name="PUGLIA_1_TRIM_2001">#REF!</definedName>
    <definedName name="PUGLIA_2_TRIM_2001" localSheetId="0">#REF!</definedName>
    <definedName name="PUGLIA_2_TRIM_2001">#REF!</definedName>
    <definedName name="PUGLIA_3_TRIM_2001" localSheetId="0">#REF!</definedName>
    <definedName name="PUGLIA_3_TRIM_2001">#REF!</definedName>
    <definedName name="PUGLIA_4_TRIM_2001" localSheetId="0">#REF!</definedName>
    <definedName name="PUGLIA_4_TRIM_2001">#REF!</definedName>
    <definedName name="PUGLIA_PREVENTIVO_2001_xls" localSheetId="0">#REF!</definedName>
    <definedName name="PUGLIA_PREVENTIVO_2001_xls">#REF!</definedName>
    <definedName name="PUGLIA_PREVENTIVO_2002" localSheetId="0">#REF!</definedName>
    <definedName name="PUGLIA_PREVENTIVO_2002">#REF!</definedName>
    <definedName name="pvarPIL00" localSheetId="0">#REF!</definedName>
    <definedName name="pvarPIL00">#REF!</definedName>
    <definedName name="pvarPIL01" localSheetId="0">#REF!</definedName>
    <definedName name="pvarPIL01">#REF!</definedName>
    <definedName name="pvarPIL02" localSheetId="0">#REF!</definedName>
    <definedName name="pvarPIL02">#REF!</definedName>
    <definedName name="pvarPIL03" localSheetId="0">#REF!</definedName>
    <definedName name="pvarPIL03">#REF!</definedName>
    <definedName name="pvarPIL04" localSheetId="0">#REF!</definedName>
    <definedName name="pvarPIL04">#REF!</definedName>
    <definedName name="pvarPIL05">'[22]parametri progr'!$I$16</definedName>
    <definedName name="pvarPIL06">'[22]parametri progr'!$J$16</definedName>
    <definedName name="pvarPIL07">'[22]parametri progr'!$K$16</definedName>
    <definedName name="pvarPILrgs04" localSheetId="0">#REF!</definedName>
    <definedName name="pvarPILrgs04">#REF!</definedName>
    <definedName name="pvarPILrgs05" localSheetId="0">#REF!</definedName>
    <definedName name="pvarPILrgs05">#REF!</definedName>
    <definedName name="pvarPILrgs06" localSheetId="0">#REF!</definedName>
    <definedName name="pvarPILrgs06">#REF!</definedName>
    <definedName name="pvarPILrgs07" localSheetId="0">#REF!</definedName>
    <definedName name="pvarPILrgs07">#REF!</definedName>
    <definedName name="q" hidden="1">{#N/A,#N/A,FALSE,"B3";#N/A,#N/A,FALSE,"B2";#N/A,#N/A,FALSE,"B1"}</definedName>
    <definedName name="qmeserif" localSheetId="0">#REF!</definedName>
    <definedName name="qmeserif">#REF!</definedName>
    <definedName name="qqqq" localSheetId="0" hidden="1">{#N/A,#N/A,FALSE,"A4";#N/A,#N/A,FALSE,"A3";#N/A,#N/A,FALSE,"A2";#N/A,#N/A,FALSE,"A1"}</definedName>
    <definedName name="qqqq" hidden="1">{#N/A,#N/A,FALSE,"A4";#N/A,#N/A,FALSE,"A3";#N/A,#N/A,FALSE,"A2";#N/A,#N/A,FALSE,"A1"}</definedName>
    <definedName name="qqqq_1" localSheetId="0" hidden="1">{#N/A,#N/A,FALSE,"A4";#N/A,#N/A,FALSE,"A3";#N/A,#N/A,FALSE,"A2";#N/A,#N/A,FALSE,"A1"}</definedName>
    <definedName name="qqqq_1" hidden="1">{#N/A,#N/A,FALSE,"A4";#N/A,#N/A,FALSE,"A3";#N/A,#N/A,FALSE,"A2";#N/A,#N/A,FALSE,"A1"}</definedName>
    <definedName name="qqqq_2" localSheetId="0" hidden="1">{#N/A,#N/A,FALSE,"A4";#N/A,#N/A,FALSE,"A3";#N/A,#N/A,FALSE,"A2";#N/A,#N/A,FALSE,"A1"}</definedName>
    <definedName name="qqqq_2" hidden="1">{#N/A,#N/A,FALSE,"A4";#N/A,#N/A,FALSE,"A3";#N/A,#N/A,FALSE,"A2";#N/A,#N/A,FALSE,"A1"}</definedName>
    <definedName name="qqqq_3" localSheetId="0" hidden="1">{#N/A,#N/A,FALSE,"A4";#N/A,#N/A,FALSE,"A3";#N/A,#N/A,FALSE,"A2";#N/A,#N/A,FALSE,"A1"}</definedName>
    <definedName name="qqqq_3" hidden="1">{#N/A,#N/A,FALSE,"A4";#N/A,#N/A,FALSE,"A3";#N/A,#N/A,FALSE,"A2";#N/A,#N/A,FALSE,"A1"}</definedName>
    <definedName name="qqqq_4" localSheetId="0" hidden="1">{#N/A,#N/A,FALSE,"A4";#N/A,#N/A,FALSE,"A3";#N/A,#N/A,FALSE,"A2";#N/A,#N/A,FALSE,"A1"}</definedName>
    <definedName name="qqqq_4" hidden="1">{#N/A,#N/A,FALSE,"A4";#N/A,#N/A,FALSE,"A3";#N/A,#N/A,FALSE,"A2";#N/A,#N/A,FALSE,"A1"}</definedName>
    <definedName name="qqqq_5" localSheetId="0" hidden="1">{#N/A,#N/A,FALSE,"A4";#N/A,#N/A,FALSE,"A3";#N/A,#N/A,FALSE,"A2";#N/A,#N/A,FALSE,"A1"}</definedName>
    <definedName name="qqqq_5" hidden="1">{#N/A,#N/A,FALSE,"A4";#N/A,#N/A,FALSE,"A3";#N/A,#N/A,FALSE,"A2";#N/A,#N/A,FALSE,"A1"}</definedName>
    <definedName name="qqqqq" localSheetId="0" hidden="1">{#N/A,#N/A,FALSE,"Indice"}</definedName>
    <definedName name="qqqqq" hidden="1">{#N/A,#N/A,FALSE,"Indice"}</definedName>
    <definedName name="qqqqq_1" localSheetId="0" hidden="1">{#N/A,#N/A,FALSE,"Indice"}</definedName>
    <definedName name="qqqqq_1" hidden="1">{#N/A,#N/A,FALSE,"Indice"}</definedName>
    <definedName name="qqqqq_2" localSheetId="0" hidden="1">{#N/A,#N/A,FALSE,"Indice"}</definedName>
    <definedName name="qqqqq_2" hidden="1">{#N/A,#N/A,FALSE,"Indice"}</definedName>
    <definedName name="qqqqq_3" localSheetId="0" hidden="1">{#N/A,#N/A,FALSE,"Indice"}</definedName>
    <definedName name="qqqqq_3" hidden="1">{#N/A,#N/A,FALSE,"Indice"}</definedName>
    <definedName name="qqqqq_4" localSheetId="0" hidden="1">{#N/A,#N/A,FALSE,"Indice"}</definedName>
    <definedName name="qqqqq_4" hidden="1">{#N/A,#N/A,FALSE,"Indice"}</definedName>
    <definedName name="qqqqq_5" localSheetId="0" hidden="1">{#N/A,#N/A,FALSE,"Indice"}</definedName>
    <definedName name="qqqqq_5" hidden="1">{#N/A,#N/A,FALSE,"Indice"}</definedName>
    <definedName name="qqqqqa" localSheetId="0" hidden="1">{#N/A,#N/A,FALSE,"B3";#N/A,#N/A,FALSE,"B2";#N/A,#N/A,FALSE,"B1"}</definedName>
    <definedName name="qqqqqa" hidden="1">{#N/A,#N/A,FALSE,"B3";#N/A,#N/A,FALSE,"B2";#N/A,#N/A,FALSE,"B1"}</definedName>
    <definedName name="qqqqqa_1" localSheetId="0" hidden="1">{#N/A,#N/A,FALSE,"B3";#N/A,#N/A,FALSE,"B2";#N/A,#N/A,FALSE,"B1"}</definedName>
    <definedName name="qqqqqa_1" hidden="1">{#N/A,#N/A,FALSE,"B3";#N/A,#N/A,FALSE,"B2";#N/A,#N/A,FALSE,"B1"}</definedName>
    <definedName name="qqqqqa_2" localSheetId="0" hidden="1">{#N/A,#N/A,FALSE,"B3";#N/A,#N/A,FALSE,"B2";#N/A,#N/A,FALSE,"B1"}</definedName>
    <definedName name="qqqqqa_2" hidden="1">{#N/A,#N/A,FALSE,"B3";#N/A,#N/A,FALSE,"B2";#N/A,#N/A,FALSE,"B1"}</definedName>
    <definedName name="qqqqqa_3" localSheetId="0" hidden="1">{#N/A,#N/A,FALSE,"B3";#N/A,#N/A,FALSE,"B2";#N/A,#N/A,FALSE,"B1"}</definedName>
    <definedName name="qqqqqa_3" hidden="1">{#N/A,#N/A,FALSE,"B3";#N/A,#N/A,FALSE,"B2";#N/A,#N/A,FALSE,"B1"}</definedName>
    <definedName name="qqqqqa_4" localSheetId="0" hidden="1">{#N/A,#N/A,FALSE,"B3";#N/A,#N/A,FALSE,"B2";#N/A,#N/A,FALSE,"B1"}</definedName>
    <definedName name="qqqqqa_4" hidden="1">{#N/A,#N/A,FALSE,"B3";#N/A,#N/A,FALSE,"B2";#N/A,#N/A,FALSE,"B1"}</definedName>
    <definedName name="qqqqqa_5" localSheetId="0" hidden="1">{#N/A,#N/A,FALSE,"B3";#N/A,#N/A,FALSE,"B2";#N/A,#N/A,FALSE,"B1"}</definedName>
    <definedName name="qqqqqa_5" hidden="1">{#N/A,#N/A,FALSE,"B3";#N/A,#N/A,FALSE,"B2";#N/A,#N/A,FALSE,"B1"}</definedName>
    <definedName name="QW" localSheetId="0" hidden="1">{#N/A,#N/A,FALSE,"Indice"}</definedName>
    <definedName name="QW" hidden="1">{#N/A,#N/A,FALSE,"Indice"}</definedName>
    <definedName name="QW_1" localSheetId="0" hidden="1">{#N/A,#N/A,FALSE,"Indice"}</definedName>
    <definedName name="QW_1" hidden="1">{#N/A,#N/A,FALSE,"Indice"}</definedName>
    <definedName name="QW_2" localSheetId="0" hidden="1">{#N/A,#N/A,FALSE,"Indice"}</definedName>
    <definedName name="QW_2" hidden="1">{#N/A,#N/A,FALSE,"Indice"}</definedName>
    <definedName name="QW_3" localSheetId="0" hidden="1">{#N/A,#N/A,FALSE,"Indice"}</definedName>
    <definedName name="QW_3" hidden="1">{#N/A,#N/A,FALSE,"Indice"}</definedName>
    <definedName name="QW_4" localSheetId="0" hidden="1">{#N/A,#N/A,FALSE,"Indice"}</definedName>
    <definedName name="QW_4" hidden="1">{#N/A,#N/A,FALSE,"Indice"}</definedName>
    <definedName name="QW_5" localSheetId="0" hidden="1">{#N/A,#N/A,FALSE,"Indice"}</definedName>
    <definedName name="QW_5" hidden="1">{#N/A,#N/A,FALSE,"Indice"}</definedName>
    <definedName name="R_KF_25">[4]VALORI!$C$36</definedName>
    <definedName name="raffronto" localSheetId="0" hidden="1">{#N/A,#N/A,FALSE,"A4";#N/A,#N/A,FALSE,"A3";#N/A,#N/A,FALSE,"A2";#N/A,#N/A,FALSE,"A1"}</definedName>
    <definedName name="raffronto" hidden="1">{#N/A,#N/A,FALSE,"A4";#N/A,#N/A,FALSE,"A3";#N/A,#N/A,FALSE,"A2";#N/A,#N/A,FALSE,"A1"}</definedName>
    <definedName name="rappirccs98" localSheetId="0">#REF!</definedName>
    <definedName name="rappirccs98">#REF!</definedName>
    <definedName name="rappusl98" localSheetId="0">#REF!</definedName>
    <definedName name="rappusl98">#REF!</definedName>
    <definedName name="RDCPDEL" localSheetId="0">#REF!</definedName>
    <definedName name="RDCPDEL">#REF!</definedName>
    <definedName name="RDCPDELACC" localSheetId="0">#REF!</definedName>
    <definedName name="RDCPDELACC">#REF!</definedName>
    <definedName name="RDCPS" localSheetId="0">#REF!</definedName>
    <definedName name="RDCPS">#REF!</definedName>
    <definedName name="RDCPSACC" localSheetId="0">#REF!</definedName>
    <definedName name="RDCPSACC">#REF!</definedName>
    <definedName name="rdenpamacc" localSheetId="0">#REF!</definedName>
    <definedName name="rdenpamacc">#REF!</definedName>
    <definedName name="RDINADEL" localSheetId="0">#REF!</definedName>
    <definedName name="RDINADEL">#REF!</definedName>
    <definedName name="RDINADELACC" localSheetId="0">#REF!</definedName>
    <definedName name="RDINADELACC">#REF!</definedName>
    <definedName name="RDINADELASL" localSheetId="0">#REF!</definedName>
    <definedName name="RDINADELASL">#REF!</definedName>
    <definedName name="RDINPS" localSheetId="0">#REF!</definedName>
    <definedName name="RDINPS">#REF!</definedName>
    <definedName name="RDINPSACC" localSheetId="0">#REF!</definedName>
    <definedName name="RDINPSACC">#REF!</definedName>
    <definedName name="RDIRAP" localSheetId="0">#REF!</definedName>
    <definedName name="RDIRAP">#REF!</definedName>
    <definedName name="RDIRAPACC" localSheetId="0">#REF!</definedName>
    <definedName name="RDIRAPACC">#REF!</definedName>
    <definedName name="RDRSTIP" localSheetId="0">#REF!</definedName>
    <definedName name="RDRSTIP">#REF!</definedName>
    <definedName name="RDSTIP" localSheetId="0">#REF!</definedName>
    <definedName name="RDSTIP">#REF!</definedName>
    <definedName name="RDSTIPACC" localSheetId="0">#REF!</definedName>
    <definedName name="RDSTIPACC">#REF!</definedName>
    <definedName name="Regione">#REF!</definedName>
    <definedName name="REGIONI">'[5]TABELLE CALCOLO'!$A$5:$A$25</definedName>
    <definedName name="regola1">'[26]Quadro macro'!$C$12</definedName>
    <definedName name="resa" localSheetId="0" hidden="1">{#N/A,#N/A,FALSE,"B1";#N/A,#N/A,FALSE,"B2";#N/A,#N/A,FALSE,"B3";#N/A,#N/A,FALSE,"A4";#N/A,#N/A,FALSE,"A3";#N/A,#N/A,FALSE,"A2";#N/A,#N/A,FALSE,"A1";#N/A,#N/A,FALSE,"Indice"}</definedName>
    <definedName name="resa" hidden="1">{#N/A,#N/A,FALSE,"B1";#N/A,#N/A,FALSE,"B2";#N/A,#N/A,FALSE,"B3";#N/A,#N/A,FALSE,"A4";#N/A,#N/A,FALSE,"A3";#N/A,#N/A,FALSE,"A2";#N/A,#N/A,FALSE,"A1";#N/A,#N/A,FALSE,"Indice"}</definedName>
    <definedName name="resa_1" localSheetId="0" hidden="1">{#N/A,#N/A,FALSE,"B1";#N/A,#N/A,FALSE,"B2";#N/A,#N/A,FALSE,"B3";#N/A,#N/A,FALSE,"A4";#N/A,#N/A,FALSE,"A3";#N/A,#N/A,FALSE,"A2";#N/A,#N/A,FALSE,"A1";#N/A,#N/A,FALSE,"Indice"}</definedName>
    <definedName name="resa_1" hidden="1">{#N/A,#N/A,FALSE,"B1";#N/A,#N/A,FALSE,"B2";#N/A,#N/A,FALSE,"B3";#N/A,#N/A,FALSE,"A4";#N/A,#N/A,FALSE,"A3";#N/A,#N/A,FALSE,"A2";#N/A,#N/A,FALSE,"A1";#N/A,#N/A,FALSE,"Indice"}</definedName>
    <definedName name="resa_2" localSheetId="0" hidden="1">{#N/A,#N/A,FALSE,"B1";#N/A,#N/A,FALSE,"B2";#N/A,#N/A,FALSE,"B3";#N/A,#N/A,FALSE,"A4";#N/A,#N/A,FALSE,"A3";#N/A,#N/A,FALSE,"A2";#N/A,#N/A,FALSE,"A1";#N/A,#N/A,FALSE,"Indice"}</definedName>
    <definedName name="resa_2" hidden="1">{#N/A,#N/A,FALSE,"B1";#N/A,#N/A,FALSE,"B2";#N/A,#N/A,FALSE,"B3";#N/A,#N/A,FALSE,"A4";#N/A,#N/A,FALSE,"A3";#N/A,#N/A,FALSE,"A2";#N/A,#N/A,FALSE,"A1";#N/A,#N/A,FALSE,"Indice"}</definedName>
    <definedName name="resa_3" localSheetId="0" hidden="1">{#N/A,#N/A,FALSE,"B1";#N/A,#N/A,FALSE,"B2";#N/A,#N/A,FALSE,"B3";#N/A,#N/A,FALSE,"A4";#N/A,#N/A,FALSE,"A3";#N/A,#N/A,FALSE,"A2";#N/A,#N/A,FALSE,"A1";#N/A,#N/A,FALSE,"Indice"}</definedName>
    <definedName name="resa_3" hidden="1">{#N/A,#N/A,FALSE,"B1";#N/A,#N/A,FALSE,"B2";#N/A,#N/A,FALSE,"B3";#N/A,#N/A,FALSE,"A4";#N/A,#N/A,FALSE,"A3";#N/A,#N/A,FALSE,"A2";#N/A,#N/A,FALSE,"A1";#N/A,#N/A,FALSE,"Indice"}</definedName>
    <definedName name="resa_4" localSheetId="0" hidden="1">{#N/A,#N/A,FALSE,"B1";#N/A,#N/A,FALSE,"B2";#N/A,#N/A,FALSE,"B3";#N/A,#N/A,FALSE,"A4";#N/A,#N/A,FALSE,"A3";#N/A,#N/A,FALSE,"A2";#N/A,#N/A,FALSE,"A1";#N/A,#N/A,FALSE,"Indice"}</definedName>
    <definedName name="resa_4" hidden="1">{#N/A,#N/A,FALSE,"B1";#N/A,#N/A,FALSE,"B2";#N/A,#N/A,FALSE,"B3";#N/A,#N/A,FALSE,"A4";#N/A,#N/A,FALSE,"A3";#N/A,#N/A,FALSE,"A2";#N/A,#N/A,FALSE,"A1";#N/A,#N/A,FALSE,"Indice"}</definedName>
    <definedName name="resa_5" localSheetId="0" hidden="1">{#N/A,#N/A,FALSE,"B1";#N/A,#N/A,FALSE,"B2";#N/A,#N/A,FALSE,"B3";#N/A,#N/A,FALSE,"A4";#N/A,#N/A,FALSE,"A3";#N/A,#N/A,FALSE,"A2";#N/A,#N/A,FALSE,"A1";#N/A,#N/A,FALSE,"Indice"}</definedName>
    <definedName name="resa_5" hidden="1">{#N/A,#N/A,FALSE,"B1";#N/A,#N/A,FALSE,"B2";#N/A,#N/A,FALSE,"B3";#N/A,#N/A,FALSE,"A4";#N/A,#N/A,FALSE,"A3";#N/A,#N/A,FALSE,"A2";#N/A,#N/A,FALSE,"A1";#N/A,#N/A,FALSE,"Indice"}</definedName>
    <definedName name="Results" localSheetId="0">#REF!</definedName>
    <definedName name="Results">#REF!</definedName>
    <definedName name="rettifiche">'[17]tabella rettifiche'!$A:$B</definedName>
    <definedName name="ricavink" localSheetId="0" hidden="1">{#N/A,#N/A,FALSE,"B1";#N/A,#N/A,FALSE,"B2";#N/A,#N/A,FALSE,"B3";#N/A,#N/A,FALSE,"A4";#N/A,#N/A,FALSE,"A3";#N/A,#N/A,FALSE,"A2";#N/A,#N/A,FALSE,"A1";#N/A,#N/A,FALSE,"Indice"}</definedName>
    <definedName name="ricavink" hidden="1">{#N/A,#N/A,FALSE,"B1";#N/A,#N/A,FALSE,"B2";#N/A,#N/A,FALSE,"B3";#N/A,#N/A,FALSE,"A4";#N/A,#N/A,FALSE,"A3";#N/A,#N/A,FALSE,"A2";#N/A,#N/A,FALSE,"A1";#N/A,#N/A,FALSE,"Indice"}</definedName>
    <definedName name="ricavink_1" localSheetId="0" hidden="1">{#N/A,#N/A,FALSE,"B1";#N/A,#N/A,FALSE,"B2";#N/A,#N/A,FALSE,"B3";#N/A,#N/A,FALSE,"A4";#N/A,#N/A,FALSE,"A3";#N/A,#N/A,FALSE,"A2";#N/A,#N/A,FALSE,"A1";#N/A,#N/A,FALSE,"Indice"}</definedName>
    <definedName name="ricavink_1" hidden="1">{#N/A,#N/A,FALSE,"B1";#N/A,#N/A,FALSE,"B2";#N/A,#N/A,FALSE,"B3";#N/A,#N/A,FALSE,"A4";#N/A,#N/A,FALSE,"A3";#N/A,#N/A,FALSE,"A2";#N/A,#N/A,FALSE,"A1";#N/A,#N/A,FALSE,"Indice"}</definedName>
    <definedName name="ricavink_2" localSheetId="0" hidden="1">{#N/A,#N/A,FALSE,"B1";#N/A,#N/A,FALSE,"B2";#N/A,#N/A,FALSE,"B3";#N/A,#N/A,FALSE,"A4";#N/A,#N/A,FALSE,"A3";#N/A,#N/A,FALSE,"A2";#N/A,#N/A,FALSE,"A1";#N/A,#N/A,FALSE,"Indice"}</definedName>
    <definedName name="ricavink_2" hidden="1">{#N/A,#N/A,FALSE,"B1";#N/A,#N/A,FALSE,"B2";#N/A,#N/A,FALSE,"B3";#N/A,#N/A,FALSE,"A4";#N/A,#N/A,FALSE,"A3";#N/A,#N/A,FALSE,"A2";#N/A,#N/A,FALSE,"A1";#N/A,#N/A,FALSE,"Indice"}</definedName>
    <definedName name="ricavink_3" localSheetId="0" hidden="1">{#N/A,#N/A,FALSE,"B1";#N/A,#N/A,FALSE,"B2";#N/A,#N/A,FALSE,"B3";#N/A,#N/A,FALSE,"A4";#N/A,#N/A,FALSE,"A3";#N/A,#N/A,FALSE,"A2";#N/A,#N/A,FALSE,"A1";#N/A,#N/A,FALSE,"Indice"}</definedName>
    <definedName name="ricavink_3" hidden="1">{#N/A,#N/A,FALSE,"B1";#N/A,#N/A,FALSE,"B2";#N/A,#N/A,FALSE,"B3";#N/A,#N/A,FALSE,"A4";#N/A,#N/A,FALSE,"A3";#N/A,#N/A,FALSE,"A2";#N/A,#N/A,FALSE,"A1";#N/A,#N/A,FALSE,"Indice"}</definedName>
    <definedName name="ricavink_4" localSheetId="0" hidden="1">{#N/A,#N/A,FALSE,"B1";#N/A,#N/A,FALSE,"B2";#N/A,#N/A,FALSE,"B3";#N/A,#N/A,FALSE,"A4";#N/A,#N/A,FALSE,"A3";#N/A,#N/A,FALSE,"A2";#N/A,#N/A,FALSE,"A1";#N/A,#N/A,FALSE,"Indice"}</definedName>
    <definedName name="ricavink_4" hidden="1">{#N/A,#N/A,FALSE,"B1";#N/A,#N/A,FALSE,"B2";#N/A,#N/A,FALSE,"B3";#N/A,#N/A,FALSE,"A4";#N/A,#N/A,FALSE,"A3";#N/A,#N/A,FALSE,"A2";#N/A,#N/A,FALSE,"A1";#N/A,#N/A,FALSE,"Indice"}</definedName>
    <definedName name="ricavink_5" localSheetId="0" hidden="1">{#N/A,#N/A,FALSE,"B1";#N/A,#N/A,FALSE,"B2";#N/A,#N/A,FALSE,"B3";#N/A,#N/A,FALSE,"A4";#N/A,#N/A,FALSE,"A3";#N/A,#N/A,FALSE,"A2";#N/A,#N/A,FALSE,"A1";#N/A,#N/A,FALSE,"Indice"}</definedName>
    <definedName name="ricavink_5" hidden="1">{#N/A,#N/A,FALSE,"B1";#N/A,#N/A,FALSE,"B2";#N/A,#N/A,FALSE,"B3";#N/A,#N/A,FALSE,"A4";#N/A,#N/A,FALSE,"A3";#N/A,#N/A,FALSE,"A2";#N/A,#N/A,FALSE,"A1";#N/A,#N/A,FALSE,"Indice"}</definedName>
    <definedName name="RICONGIUNZIONI" localSheetId="0">#REF!</definedName>
    <definedName name="RICONGIUNZIONI">#REF!</definedName>
    <definedName name="riepilogo" localSheetId="0">#REF!</definedName>
    <definedName name="riepilogo">#REF!</definedName>
    <definedName name="RIT._IRPEF_C_DIPENDENTI_COM._3816___ANTE" localSheetId="0">#REF!</definedName>
    <definedName name="RIT._IRPEF_C_DIPENDENTI_COM._3816___ANTE">#REF!</definedName>
    <definedName name="RITSINDAC" localSheetId="0">#REF!</definedName>
    <definedName name="RITSINDAC">#REF!</definedName>
    <definedName name="sa" localSheetId="0" hidden="1">{#N/A,#N/A,FALSE,"B1";#N/A,#N/A,FALSE,"B2";#N/A,#N/A,FALSE,"B3";#N/A,#N/A,FALSE,"A4";#N/A,#N/A,FALSE,"A3";#N/A,#N/A,FALSE,"A2";#N/A,#N/A,FALSE,"A1";#N/A,#N/A,FALSE,"Indice"}</definedName>
    <definedName name="sa" hidden="1">{#N/A,#N/A,FALSE,"B1";#N/A,#N/A,FALSE,"B2";#N/A,#N/A,FALSE,"B3";#N/A,#N/A,FALSE,"A4";#N/A,#N/A,FALSE,"A3";#N/A,#N/A,FALSE,"A2";#N/A,#N/A,FALSE,"A1";#N/A,#N/A,FALSE,"Indice"}</definedName>
    <definedName name="sa_1" localSheetId="0" hidden="1">{#N/A,#N/A,FALSE,"B1";#N/A,#N/A,FALSE,"B2";#N/A,#N/A,FALSE,"B3";#N/A,#N/A,FALSE,"A4";#N/A,#N/A,FALSE,"A3";#N/A,#N/A,FALSE,"A2";#N/A,#N/A,FALSE,"A1";#N/A,#N/A,FALSE,"Indice"}</definedName>
    <definedName name="sa_1" hidden="1">{#N/A,#N/A,FALSE,"B1";#N/A,#N/A,FALSE,"B2";#N/A,#N/A,FALSE,"B3";#N/A,#N/A,FALSE,"A4";#N/A,#N/A,FALSE,"A3";#N/A,#N/A,FALSE,"A2";#N/A,#N/A,FALSE,"A1";#N/A,#N/A,FALSE,"Indice"}</definedName>
    <definedName name="sa_2" localSheetId="0" hidden="1">{#N/A,#N/A,FALSE,"B1";#N/A,#N/A,FALSE,"B2";#N/A,#N/A,FALSE,"B3";#N/A,#N/A,FALSE,"A4";#N/A,#N/A,FALSE,"A3";#N/A,#N/A,FALSE,"A2";#N/A,#N/A,FALSE,"A1";#N/A,#N/A,FALSE,"Indice"}</definedName>
    <definedName name="sa_2" hidden="1">{#N/A,#N/A,FALSE,"B1";#N/A,#N/A,FALSE,"B2";#N/A,#N/A,FALSE,"B3";#N/A,#N/A,FALSE,"A4";#N/A,#N/A,FALSE,"A3";#N/A,#N/A,FALSE,"A2";#N/A,#N/A,FALSE,"A1";#N/A,#N/A,FALSE,"Indice"}</definedName>
    <definedName name="sa_3" localSheetId="0" hidden="1">{#N/A,#N/A,FALSE,"B1";#N/A,#N/A,FALSE,"B2";#N/A,#N/A,FALSE,"B3";#N/A,#N/A,FALSE,"A4";#N/A,#N/A,FALSE,"A3";#N/A,#N/A,FALSE,"A2";#N/A,#N/A,FALSE,"A1";#N/A,#N/A,FALSE,"Indice"}</definedName>
    <definedName name="sa_3" hidden="1">{#N/A,#N/A,FALSE,"B1";#N/A,#N/A,FALSE,"B2";#N/A,#N/A,FALSE,"B3";#N/A,#N/A,FALSE,"A4";#N/A,#N/A,FALSE,"A3";#N/A,#N/A,FALSE,"A2";#N/A,#N/A,FALSE,"A1";#N/A,#N/A,FALSE,"Indice"}</definedName>
    <definedName name="sa_4" localSheetId="0" hidden="1">{#N/A,#N/A,FALSE,"B1";#N/A,#N/A,FALSE,"B2";#N/A,#N/A,FALSE,"B3";#N/A,#N/A,FALSE,"A4";#N/A,#N/A,FALSE,"A3";#N/A,#N/A,FALSE,"A2";#N/A,#N/A,FALSE,"A1";#N/A,#N/A,FALSE,"Indice"}</definedName>
    <definedName name="sa_4" hidden="1">{#N/A,#N/A,FALSE,"B1";#N/A,#N/A,FALSE,"B2";#N/A,#N/A,FALSE,"B3";#N/A,#N/A,FALSE,"A4";#N/A,#N/A,FALSE,"A3";#N/A,#N/A,FALSE,"A2";#N/A,#N/A,FALSE,"A1";#N/A,#N/A,FALSE,"Indice"}</definedName>
    <definedName name="sa_5" localSheetId="0" hidden="1">{#N/A,#N/A,FALSE,"B1";#N/A,#N/A,FALSE,"B2";#N/A,#N/A,FALSE,"B3";#N/A,#N/A,FALSE,"A4";#N/A,#N/A,FALSE,"A3";#N/A,#N/A,FALSE,"A2";#N/A,#N/A,FALSE,"A1";#N/A,#N/A,FALSE,"Indice"}</definedName>
    <definedName name="sa_5" hidden="1">{#N/A,#N/A,FALSE,"B1";#N/A,#N/A,FALSE,"B2";#N/A,#N/A,FALSE,"B3";#N/A,#N/A,FALSE,"A4";#N/A,#N/A,FALSE,"A3";#N/A,#N/A,FALSE,"A2";#N/A,#N/A,FALSE,"A1";#N/A,#N/A,FALSE,"Indice"}</definedName>
    <definedName name="sader" localSheetId="0" hidden="1">{#N/A,#N/A,FALSE,"B1";#N/A,#N/A,FALSE,"B2";#N/A,#N/A,FALSE,"B3";#N/A,#N/A,FALSE,"A4";#N/A,#N/A,FALSE,"A3";#N/A,#N/A,FALSE,"A2";#N/A,#N/A,FALSE,"A1";#N/A,#N/A,FALSE,"Indice"}</definedName>
    <definedName name="sader" hidden="1">{#N/A,#N/A,FALSE,"B1";#N/A,#N/A,FALSE,"B2";#N/A,#N/A,FALSE,"B3";#N/A,#N/A,FALSE,"A4";#N/A,#N/A,FALSE,"A3";#N/A,#N/A,FALSE,"A2";#N/A,#N/A,FALSE,"A1";#N/A,#N/A,FALSE,"Indice"}</definedName>
    <definedName name="sader_1" localSheetId="0" hidden="1">{#N/A,#N/A,FALSE,"B1";#N/A,#N/A,FALSE,"B2";#N/A,#N/A,FALSE,"B3";#N/A,#N/A,FALSE,"A4";#N/A,#N/A,FALSE,"A3";#N/A,#N/A,FALSE,"A2";#N/A,#N/A,FALSE,"A1";#N/A,#N/A,FALSE,"Indice"}</definedName>
    <definedName name="sader_1" hidden="1">{#N/A,#N/A,FALSE,"B1";#N/A,#N/A,FALSE,"B2";#N/A,#N/A,FALSE,"B3";#N/A,#N/A,FALSE,"A4";#N/A,#N/A,FALSE,"A3";#N/A,#N/A,FALSE,"A2";#N/A,#N/A,FALSE,"A1";#N/A,#N/A,FALSE,"Indice"}</definedName>
    <definedName name="sader_2" localSheetId="0" hidden="1">{#N/A,#N/A,FALSE,"B1";#N/A,#N/A,FALSE,"B2";#N/A,#N/A,FALSE,"B3";#N/A,#N/A,FALSE,"A4";#N/A,#N/A,FALSE,"A3";#N/A,#N/A,FALSE,"A2";#N/A,#N/A,FALSE,"A1";#N/A,#N/A,FALSE,"Indice"}</definedName>
    <definedName name="sader_2" hidden="1">{#N/A,#N/A,FALSE,"B1";#N/A,#N/A,FALSE,"B2";#N/A,#N/A,FALSE,"B3";#N/A,#N/A,FALSE,"A4";#N/A,#N/A,FALSE,"A3";#N/A,#N/A,FALSE,"A2";#N/A,#N/A,FALSE,"A1";#N/A,#N/A,FALSE,"Indice"}</definedName>
    <definedName name="sader_3" localSheetId="0" hidden="1">{#N/A,#N/A,FALSE,"B1";#N/A,#N/A,FALSE,"B2";#N/A,#N/A,FALSE,"B3";#N/A,#N/A,FALSE,"A4";#N/A,#N/A,FALSE,"A3";#N/A,#N/A,FALSE,"A2";#N/A,#N/A,FALSE,"A1";#N/A,#N/A,FALSE,"Indice"}</definedName>
    <definedName name="sader_3" hidden="1">{#N/A,#N/A,FALSE,"B1";#N/A,#N/A,FALSE,"B2";#N/A,#N/A,FALSE,"B3";#N/A,#N/A,FALSE,"A4";#N/A,#N/A,FALSE,"A3";#N/A,#N/A,FALSE,"A2";#N/A,#N/A,FALSE,"A1";#N/A,#N/A,FALSE,"Indice"}</definedName>
    <definedName name="sader_4" localSheetId="0" hidden="1">{#N/A,#N/A,FALSE,"B1";#N/A,#N/A,FALSE,"B2";#N/A,#N/A,FALSE,"B3";#N/A,#N/A,FALSE,"A4";#N/A,#N/A,FALSE,"A3";#N/A,#N/A,FALSE,"A2";#N/A,#N/A,FALSE,"A1";#N/A,#N/A,FALSE,"Indice"}</definedName>
    <definedName name="sader_4" hidden="1">{#N/A,#N/A,FALSE,"B1";#N/A,#N/A,FALSE,"B2";#N/A,#N/A,FALSE,"B3";#N/A,#N/A,FALSE,"A4";#N/A,#N/A,FALSE,"A3";#N/A,#N/A,FALSE,"A2";#N/A,#N/A,FALSE,"A1";#N/A,#N/A,FALSE,"Indice"}</definedName>
    <definedName name="sader_5" localSheetId="0" hidden="1">{#N/A,#N/A,FALSE,"B1";#N/A,#N/A,FALSE,"B2";#N/A,#N/A,FALSE,"B3";#N/A,#N/A,FALSE,"A4";#N/A,#N/A,FALSE,"A3";#N/A,#N/A,FALSE,"A2";#N/A,#N/A,FALSE,"A1";#N/A,#N/A,FALSE,"Indice"}</definedName>
    <definedName name="sader_5" hidden="1">{#N/A,#N/A,FALSE,"B1";#N/A,#N/A,FALSE,"B2";#N/A,#N/A,FALSE,"B3";#N/A,#N/A,FALSE,"A4";#N/A,#N/A,FALSE,"A3";#N/A,#N/A,FALSE,"A2";#N/A,#N/A,FALSE,"A1";#N/A,#N/A,FALSE,"Indice"}</definedName>
    <definedName name="sae" localSheetId="0" hidden="1">{#N/A,#N/A,FALSE,"Indice"}</definedName>
    <definedName name="sae" hidden="1">{#N/A,#N/A,FALSE,"Indice"}</definedName>
    <definedName name="sae_1" localSheetId="0" hidden="1">{#N/A,#N/A,FALSE,"Indice"}</definedName>
    <definedName name="sae_1" hidden="1">{#N/A,#N/A,FALSE,"Indice"}</definedName>
    <definedName name="sae_2" localSheetId="0" hidden="1">{#N/A,#N/A,FALSE,"Indice"}</definedName>
    <definedName name="sae_2" hidden="1">{#N/A,#N/A,FALSE,"Indice"}</definedName>
    <definedName name="sae_3" localSheetId="0" hidden="1">{#N/A,#N/A,FALSE,"Indice"}</definedName>
    <definedName name="sae_3" hidden="1">{#N/A,#N/A,FALSE,"Indice"}</definedName>
    <definedName name="sae_4" localSheetId="0" hidden="1">{#N/A,#N/A,FALSE,"Indice"}</definedName>
    <definedName name="sae_4" hidden="1">{#N/A,#N/A,FALSE,"Indice"}</definedName>
    <definedName name="sae_5" localSheetId="0" hidden="1">{#N/A,#N/A,FALSE,"Indice"}</definedName>
    <definedName name="sae_5" hidden="1">{#N/A,#N/A,FALSE,"Indice"}</definedName>
    <definedName name="saldo">[17]database!$B:$C</definedName>
    <definedName name="sanpa">#REF!</definedName>
    <definedName name="sanpac">#REF!</definedName>
    <definedName name="sdo_2010">#REF!</definedName>
    <definedName name="se" localSheetId="0" hidden="1">{#N/A,#N/A,FALSE,"B3";#N/A,#N/A,FALSE,"B2";#N/A,#N/A,FALSE,"B1"}</definedName>
    <definedName name="se" hidden="1">{#N/A,#N/A,FALSE,"B3";#N/A,#N/A,FALSE,"B2";#N/A,#N/A,FALSE,"B1"}</definedName>
    <definedName name="se_1" localSheetId="0" hidden="1">{#N/A,#N/A,FALSE,"B3";#N/A,#N/A,FALSE,"B2";#N/A,#N/A,FALSE,"B1"}</definedName>
    <definedName name="se_1" hidden="1">{#N/A,#N/A,FALSE,"B3";#N/A,#N/A,FALSE,"B2";#N/A,#N/A,FALSE,"B1"}</definedName>
    <definedName name="se_2" localSheetId="0" hidden="1">{#N/A,#N/A,FALSE,"B3";#N/A,#N/A,FALSE,"B2";#N/A,#N/A,FALSE,"B1"}</definedName>
    <definedName name="se_2" hidden="1">{#N/A,#N/A,FALSE,"B3";#N/A,#N/A,FALSE,"B2";#N/A,#N/A,FALSE,"B1"}</definedName>
    <definedName name="se_3" localSheetId="0" hidden="1">{#N/A,#N/A,FALSE,"B3";#N/A,#N/A,FALSE,"B2";#N/A,#N/A,FALSE,"B1"}</definedName>
    <definedName name="se_3" hidden="1">{#N/A,#N/A,FALSE,"B3";#N/A,#N/A,FALSE,"B2";#N/A,#N/A,FALSE,"B1"}</definedName>
    <definedName name="se_4" localSheetId="0" hidden="1">{#N/A,#N/A,FALSE,"B3";#N/A,#N/A,FALSE,"B2";#N/A,#N/A,FALSE,"B1"}</definedName>
    <definedName name="se_4" hidden="1">{#N/A,#N/A,FALSE,"B3";#N/A,#N/A,FALSE,"B2";#N/A,#N/A,FALSE,"B1"}</definedName>
    <definedName name="se_5" localSheetId="0" hidden="1">{#N/A,#N/A,FALSE,"B3";#N/A,#N/A,FALSE,"B2";#N/A,#N/A,FALSE,"B1"}</definedName>
    <definedName name="se_5" hidden="1">{#N/A,#N/A,FALSE,"B3";#N/A,#N/A,FALSE,"B2";#N/A,#N/A,FALSE,"B1"}</definedName>
    <definedName name="SED" localSheetId="0" hidden="1">{#N/A,#N/A,FALSE,"A4";#N/A,#N/A,FALSE,"A3";#N/A,#N/A,FALSE,"A2";#N/A,#N/A,FALSE,"A1"}</definedName>
    <definedName name="SED" hidden="1">{#N/A,#N/A,FALSE,"A4";#N/A,#N/A,FALSE,"A3";#N/A,#N/A,FALSE,"A2";#N/A,#N/A,FALSE,"A1"}</definedName>
    <definedName name="SED_1" localSheetId="0" hidden="1">{#N/A,#N/A,FALSE,"A4";#N/A,#N/A,FALSE,"A3";#N/A,#N/A,FALSE,"A2";#N/A,#N/A,FALSE,"A1"}</definedName>
    <definedName name="SED_1" hidden="1">{#N/A,#N/A,FALSE,"A4";#N/A,#N/A,FALSE,"A3";#N/A,#N/A,FALSE,"A2";#N/A,#N/A,FALSE,"A1"}</definedName>
    <definedName name="SED_2" localSheetId="0" hidden="1">{#N/A,#N/A,FALSE,"A4";#N/A,#N/A,FALSE,"A3";#N/A,#N/A,FALSE,"A2";#N/A,#N/A,FALSE,"A1"}</definedName>
    <definedName name="SED_2" hidden="1">{#N/A,#N/A,FALSE,"A4";#N/A,#N/A,FALSE,"A3";#N/A,#N/A,FALSE,"A2";#N/A,#N/A,FALSE,"A1"}</definedName>
    <definedName name="SED_3" localSheetId="0" hidden="1">{#N/A,#N/A,FALSE,"A4";#N/A,#N/A,FALSE,"A3";#N/A,#N/A,FALSE,"A2";#N/A,#N/A,FALSE,"A1"}</definedName>
    <definedName name="SED_3" hidden="1">{#N/A,#N/A,FALSE,"A4";#N/A,#N/A,FALSE,"A3";#N/A,#N/A,FALSE,"A2";#N/A,#N/A,FALSE,"A1"}</definedName>
    <definedName name="SED_4" localSheetId="0" hidden="1">{#N/A,#N/A,FALSE,"A4";#N/A,#N/A,FALSE,"A3";#N/A,#N/A,FALSE,"A2";#N/A,#N/A,FALSE,"A1"}</definedName>
    <definedName name="SED_4" hidden="1">{#N/A,#N/A,FALSE,"A4";#N/A,#N/A,FALSE,"A3";#N/A,#N/A,FALSE,"A2";#N/A,#N/A,FALSE,"A1"}</definedName>
    <definedName name="SED_5" localSheetId="0" hidden="1">{#N/A,#N/A,FALSE,"A4";#N/A,#N/A,FALSE,"A3";#N/A,#N/A,FALSE,"A2";#N/A,#N/A,FALSE,"A1"}</definedName>
    <definedName name="SED_5" hidden="1">{#N/A,#N/A,FALSE,"A4";#N/A,#N/A,FALSE,"A3";#N/A,#N/A,FALSE,"A2";#N/A,#N/A,FALSE,"A1"}</definedName>
    <definedName name="SINDACALI" localSheetId="0">#REF!</definedName>
    <definedName name="SINDACALI">#REF!</definedName>
    <definedName name="Sintetico_fondi_2002" localSheetId="0">#REF!</definedName>
    <definedName name="Sintetico_fondi_2002">#REF!</definedName>
    <definedName name="SOTTOCAT_1">[15]ELENCHI!$C$13:$C$21</definedName>
    <definedName name="SOTTOCAT_2">[15]ELENCHI!$C$24:$C$28</definedName>
    <definedName name="SOTTOCAT_3">[15]ELENCHI!$C$31:$C$32</definedName>
    <definedName name="SOTTOCAT_OSP">[15]ELENCHI!$A$20:$A$24</definedName>
    <definedName name="spese" localSheetId="0" hidden="1">{#N/A,#N/A,FALSE,"A4";#N/A,#N/A,FALSE,"A3";#N/A,#N/A,FALSE,"A2";#N/A,#N/A,FALSE,"A1"}</definedName>
    <definedName name="spese" hidden="1">{#N/A,#N/A,FALSE,"A4";#N/A,#N/A,FALSE,"A3";#N/A,#N/A,FALSE,"A2";#N/A,#N/A,FALSE,"A1"}</definedName>
    <definedName name="spese_1" localSheetId="0" hidden="1">{#N/A,#N/A,FALSE,"A4";#N/A,#N/A,FALSE,"A3";#N/A,#N/A,FALSE,"A2";#N/A,#N/A,FALSE,"A1"}</definedName>
    <definedName name="spese_1" hidden="1">{#N/A,#N/A,FALSE,"A4";#N/A,#N/A,FALSE,"A3";#N/A,#N/A,FALSE,"A2";#N/A,#N/A,FALSE,"A1"}</definedName>
    <definedName name="spese_2" localSheetId="0" hidden="1">{#N/A,#N/A,FALSE,"A4";#N/A,#N/A,FALSE,"A3";#N/A,#N/A,FALSE,"A2";#N/A,#N/A,FALSE,"A1"}</definedName>
    <definedName name="spese_2" hidden="1">{#N/A,#N/A,FALSE,"A4";#N/A,#N/A,FALSE,"A3";#N/A,#N/A,FALSE,"A2";#N/A,#N/A,FALSE,"A1"}</definedName>
    <definedName name="spese_3" localSheetId="0" hidden="1">{#N/A,#N/A,FALSE,"A4";#N/A,#N/A,FALSE,"A3";#N/A,#N/A,FALSE,"A2";#N/A,#N/A,FALSE,"A1"}</definedName>
    <definedName name="spese_3" hidden="1">{#N/A,#N/A,FALSE,"A4";#N/A,#N/A,FALSE,"A3";#N/A,#N/A,FALSE,"A2";#N/A,#N/A,FALSE,"A1"}</definedName>
    <definedName name="spese_4" localSheetId="0" hidden="1">{#N/A,#N/A,FALSE,"A4";#N/A,#N/A,FALSE,"A3";#N/A,#N/A,FALSE,"A2";#N/A,#N/A,FALSE,"A1"}</definedName>
    <definedName name="spese_4" hidden="1">{#N/A,#N/A,FALSE,"A4";#N/A,#N/A,FALSE,"A3";#N/A,#N/A,FALSE,"A2";#N/A,#N/A,FALSE,"A1"}</definedName>
    <definedName name="spese_5" localSheetId="0" hidden="1">{#N/A,#N/A,FALSE,"A4";#N/A,#N/A,FALSE,"A3";#N/A,#N/A,FALSE,"A2";#N/A,#N/A,FALSE,"A1"}</definedName>
    <definedName name="spese_5" hidden="1">{#N/A,#N/A,FALSE,"A4";#N/A,#N/A,FALSE,"A3";#N/A,#N/A,FALSE,"A2";#N/A,#N/A,FALSE,"A1"}</definedName>
    <definedName name="sq" localSheetId="0" hidden="1">{#N/A,#N/A,FALSE,"Indice"}</definedName>
    <definedName name="sq" hidden="1">{#N/A,#N/A,FALSE,"Indice"}</definedName>
    <definedName name="sq_1" localSheetId="0" hidden="1">{#N/A,#N/A,FALSE,"Indice"}</definedName>
    <definedName name="sq_1" hidden="1">{#N/A,#N/A,FALSE,"Indice"}</definedName>
    <definedName name="sq_2" localSheetId="0" hidden="1">{#N/A,#N/A,FALSE,"Indice"}</definedName>
    <definedName name="sq_2" hidden="1">{#N/A,#N/A,FALSE,"Indice"}</definedName>
    <definedName name="sq_3" localSheetId="0" hidden="1">{#N/A,#N/A,FALSE,"Indice"}</definedName>
    <definedName name="sq_3" hidden="1">{#N/A,#N/A,FALSE,"Indice"}</definedName>
    <definedName name="sq_4" localSheetId="0" hidden="1">{#N/A,#N/A,FALSE,"Indice"}</definedName>
    <definedName name="sq_4" hidden="1">{#N/A,#N/A,FALSE,"Indice"}</definedName>
    <definedName name="sq_5" localSheetId="0" hidden="1">{#N/A,#N/A,FALSE,"Indice"}</definedName>
    <definedName name="sq_5" hidden="1">{#N/A,#N/A,FALSE,"Indice"}</definedName>
    <definedName name="ss">#REF!</definedName>
    <definedName name="stima96" localSheetId="0">#REF!</definedName>
    <definedName name="stima96">#REF!</definedName>
    <definedName name="STRALCIO" localSheetId="0">#REF!</definedName>
    <definedName name="STRALCIO">#REF!</definedName>
    <definedName name="suore" localSheetId="0">[13]Ricavi!#REF!</definedName>
    <definedName name="suore">[14]Ricavi!#REF!</definedName>
    <definedName name="sw" localSheetId="0" hidden="1">{#N/A,#N/A,FALSE,"B1";#N/A,#N/A,FALSE,"B2";#N/A,#N/A,FALSE,"B3";#N/A,#N/A,FALSE,"A4";#N/A,#N/A,FALSE,"A3";#N/A,#N/A,FALSE,"A2";#N/A,#N/A,FALSE,"A1";#N/A,#N/A,FALSE,"Indice"}</definedName>
    <definedName name="sw" hidden="1">{#N/A,#N/A,FALSE,"B1";#N/A,#N/A,FALSE,"B2";#N/A,#N/A,FALSE,"B3";#N/A,#N/A,FALSE,"A4";#N/A,#N/A,FALSE,"A3";#N/A,#N/A,FALSE,"A2";#N/A,#N/A,FALSE,"A1";#N/A,#N/A,FALSE,"Indice"}</definedName>
    <definedName name="sw_1" localSheetId="0" hidden="1">{#N/A,#N/A,FALSE,"B1";#N/A,#N/A,FALSE,"B2";#N/A,#N/A,FALSE,"B3";#N/A,#N/A,FALSE,"A4";#N/A,#N/A,FALSE,"A3";#N/A,#N/A,FALSE,"A2";#N/A,#N/A,FALSE,"A1";#N/A,#N/A,FALSE,"Indice"}</definedName>
    <definedName name="sw_1" hidden="1">{#N/A,#N/A,FALSE,"B1";#N/A,#N/A,FALSE,"B2";#N/A,#N/A,FALSE,"B3";#N/A,#N/A,FALSE,"A4";#N/A,#N/A,FALSE,"A3";#N/A,#N/A,FALSE,"A2";#N/A,#N/A,FALSE,"A1";#N/A,#N/A,FALSE,"Indice"}</definedName>
    <definedName name="sw_2" localSheetId="0" hidden="1">{#N/A,#N/A,FALSE,"B1";#N/A,#N/A,FALSE,"B2";#N/A,#N/A,FALSE,"B3";#N/A,#N/A,FALSE,"A4";#N/A,#N/A,FALSE,"A3";#N/A,#N/A,FALSE,"A2";#N/A,#N/A,FALSE,"A1";#N/A,#N/A,FALSE,"Indice"}</definedName>
    <definedName name="sw_2" hidden="1">{#N/A,#N/A,FALSE,"B1";#N/A,#N/A,FALSE,"B2";#N/A,#N/A,FALSE,"B3";#N/A,#N/A,FALSE,"A4";#N/A,#N/A,FALSE,"A3";#N/A,#N/A,FALSE,"A2";#N/A,#N/A,FALSE,"A1";#N/A,#N/A,FALSE,"Indice"}</definedName>
    <definedName name="sw_3" localSheetId="0" hidden="1">{#N/A,#N/A,FALSE,"B1";#N/A,#N/A,FALSE,"B2";#N/A,#N/A,FALSE,"B3";#N/A,#N/A,FALSE,"A4";#N/A,#N/A,FALSE,"A3";#N/A,#N/A,FALSE,"A2";#N/A,#N/A,FALSE,"A1";#N/A,#N/A,FALSE,"Indice"}</definedName>
    <definedName name="sw_3" hidden="1">{#N/A,#N/A,FALSE,"B1";#N/A,#N/A,FALSE,"B2";#N/A,#N/A,FALSE,"B3";#N/A,#N/A,FALSE,"A4";#N/A,#N/A,FALSE,"A3";#N/A,#N/A,FALSE,"A2";#N/A,#N/A,FALSE,"A1";#N/A,#N/A,FALSE,"Indice"}</definedName>
    <definedName name="sw_4" localSheetId="0" hidden="1">{#N/A,#N/A,FALSE,"B1";#N/A,#N/A,FALSE,"B2";#N/A,#N/A,FALSE,"B3";#N/A,#N/A,FALSE,"A4";#N/A,#N/A,FALSE,"A3";#N/A,#N/A,FALSE,"A2";#N/A,#N/A,FALSE,"A1";#N/A,#N/A,FALSE,"Indice"}</definedName>
    <definedName name="sw_4" hidden="1">{#N/A,#N/A,FALSE,"B1";#N/A,#N/A,FALSE,"B2";#N/A,#N/A,FALSE,"B3";#N/A,#N/A,FALSE,"A4";#N/A,#N/A,FALSE,"A3";#N/A,#N/A,FALSE,"A2";#N/A,#N/A,FALSE,"A1";#N/A,#N/A,FALSE,"Indice"}</definedName>
    <definedName name="sw_5" localSheetId="0" hidden="1">{#N/A,#N/A,FALSE,"B1";#N/A,#N/A,FALSE,"B2";#N/A,#N/A,FALSE,"B3";#N/A,#N/A,FALSE,"A4";#N/A,#N/A,FALSE,"A3";#N/A,#N/A,FALSE,"A2";#N/A,#N/A,FALSE,"A1";#N/A,#N/A,FALSE,"Indice"}</definedName>
    <definedName name="sw_5" hidden="1">{#N/A,#N/A,FALSE,"B1";#N/A,#N/A,FALSE,"B2";#N/A,#N/A,FALSE,"B3";#N/A,#N/A,FALSE,"A4";#N/A,#N/A,FALSE,"A3";#N/A,#N/A,FALSE,"A2";#N/A,#N/A,FALSE,"A1";#N/A,#N/A,FALSE,"Indice"}</definedName>
    <definedName name="TABELLA_ANAGRAFICA_Gen_Giu_2003" localSheetId="0">#REF!</definedName>
    <definedName name="TABELLA_ANAGRAFICA_Gen_Giu_2003">#REF!</definedName>
    <definedName name="Table0">#REF!</definedName>
    <definedName name="Table1">#REF!</definedName>
    <definedName name="Table2">#REF!</definedName>
    <definedName name="Table3">#REF!</definedName>
    <definedName name="Table4">#REF!</definedName>
    <definedName name="Table5">#REF!</definedName>
    <definedName name="tadAcqBen00" localSheetId="0">'[8]Quadro tendenziale 28-6-2005'!#REF!</definedName>
    <definedName name="tadAcqBen00">'[8]Quadro tendenziale 28-6-2005'!#REF!</definedName>
    <definedName name="tadAcqBen01" localSheetId="0">'[8]Quadro tendenziale 28-6-2005'!#REF!</definedName>
    <definedName name="tadAcqBen01">'[8]Quadro tendenziale 28-6-2005'!#REF!</definedName>
    <definedName name="tadAcqBen02" localSheetId="0">'[8]Quadro tendenziale 28-6-2005'!#REF!</definedName>
    <definedName name="tadAcqBen02">'[8]Quadro tendenziale 28-6-2005'!#REF!</definedName>
    <definedName name="tadAcqBen03" localSheetId="0">'[8]Quadro tendenziale 28-6-2005'!#REF!</definedName>
    <definedName name="tadAcqBen03">'[8]Quadro tendenziale 28-6-2005'!#REF!</definedName>
    <definedName name="tadAcqBen04" localSheetId="0">'[8]Quadro tendenziale 28-6-2005'!#REF!</definedName>
    <definedName name="tadAcqBen04">'[8]Quadro tendenziale 28-6-2005'!#REF!</definedName>
    <definedName name="tadAcqBen05" localSheetId="0">'[8]Quadro tendenziale 28-6-2005'!#REF!</definedName>
    <definedName name="tadAcqBen05">'[8]Quadro tendenziale 28-6-2005'!#REF!</definedName>
    <definedName name="tadAcqBen06" localSheetId="0">'[8]Quadro tendenziale 28-6-2005'!#REF!</definedName>
    <definedName name="tadAcqBen06">'[8]Quadro tendenziale 28-6-2005'!#REF!</definedName>
    <definedName name="tadAcqBen07" localSheetId="0">'[8]Quadro tendenziale 28-6-2005'!#REF!</definedName>
    <definedName name="tadAcqBen07">'[8]Quadro tendenziale 28-6-2005'!#REF!</definedName>
    <definedName name="tadAcqBen08" localSheetId="0">'[8]Quadro tendenziale 28-6-2005'!#REF!</definedName>
    <definedName name="tadAcqBen08">'[8]Quadro tendenziale 28-6-2005'!#REF!</definedName>
    <definedName name="tadAltrEnti00" localSheetId="0">'[8]Quadro tendenziale 28-6-2005'!#REF!</definedName>
    <definedName name="tadAltrEnti00">'[8]Quadro tendenziale 28-6-2005'!#REF!</definedName>
    <definedName name="tadAltrEnti01" localSheetId="0">'[8]Quadro tendenziale 28-6-2005'!#REF!</definedName>
    <definedName name="tadAltrEnti01">'[8]Quadro tendenziale 28-6-2005'!#REF!</definedName>
    <definedName name="tadAltrEnti02" localSheetId="0">'[8]Quadro tendenziale 28-6-2005'!#REF!</definedName>
    <definedName name="tadAltrEnti02">'[8]Quadro tendenziale 28-6-2005'!#REF!</definedName>
    <definedName name="tadAltrEnti03" localSheetId="0">'[8]Quadro tendenziale 28-6-2005'!#REF!</definedName>
    <definedName name="tadAltrEnti03">'[8]Quadro tendenziale 28-6-2005'!#REF!</definedName>
    <definedName name="tadAltrEnti04" localSheetId="0">'[8]Quadro tendenziale 28-6-2005'!#REF!</definedName>
    <definedName name="tadAltrEnti04">'[8]Quadro tendenziale 28-6-2005'!#REF!</definedName>
    <definedName name="tadAltrEnti05" localSheetId="0">'[8]Quadro tendenziale 28-6-2005'!#REF!</definedName>
    <definedName name="tadAltrEnti05">'[8]Quadro tendenziale 28-6-2005'!#REF!</definedName>
    <definedName name="tadAltrEnti06" localSheetId="0">'[8]Quadro tendenziale 28-6-2005'!#REF!</definedName>
    <definedName name="tadAltrEnti06">'[8]Quadro tendenziale 28-6-2005'!#REF!</definedName>
    <definedName name="tadAltrEnti07" localSheetId="0">'[8]Quadro tendenziale 28-6-2005'!#REF!</definedName>
    <definedName name="tadAltrEnti07">'[8]Quadro tendenziale 28-6-2005'!#REF!</definedName>
    <definedName name="tadAltrEnti08" localSheetId="0">'[8]Quadro tendenziale 28-6-2005'!#REF!</definedName>
    <definedName name="tadAltrEnti08">'[8]Quadro tendenziale 28-6-2005'!#REF!</definedName>
    <definedName name="tadAltrServ00" localSheetId="0">'[8]Quadro tendenziale 28-6-2005'!#REF!</definedName>
    <definedName name="tadAltrServ00">'[8]Quadro tendenziale 28-6-2005'!#REF!</definedName>
    <definedName name="tadAltrServ01" localSheetId="0">'[8]Quadro tendenziale 28-6-2005'!#REF!</definedName>
    <definedName name="tadAltrServ01">'[8]Quadro tendenziale 28-6-2005'!#REF!</definedName>
    <definedName name="tadAltrServ02" localSheetId="0">'[8]Quadro tendenziale 28-6-2005'!#REF!</definedName>
    <definedName name="tadAltrServ02">'[8]Quadro tendenziale 28-6-2005'!#REF!</definedName>
    <definedName name="tadAltrServ03" localSheetId="0">'[8]Quadro tendenziale 28-6-2005'!#REF!</definedName>
    <definedName name="tadAltrServ03">'[8]Quadro tendenziale 28-6-2005'!#REF!</definedName>
    <definedName name="tadAltrServ04" localSheetId="0">'[8]Quadro tendenziale 28-6-2005'!#REF!</definedName>
    <definedName name="tadAltrServ04">'[8]Quadro tendenziale 28-6-2005'!#REF!</definedName>
    <definedName name="tadAltrServ05" localSheetId="0">'[8]Quadro tendenziale 28-6-2005'!#REF!</definedName>
    <definedName name="tadAltrServ05">'[8]Quadro tendenziale 28-6-2005'!#REF!</definedName>
    <definedName name="tadAltrServ06" localSheetId="0">'[8]Quadro tendenziale 28-6-2005'!#REF!</definedName>
    <definedName name="tadAltrServ06">'[8]Quadro tendenziale 28-6-2005'!#REF!</definedName>
    <definedName name="tadAltrServ07" localSheetId="0">'[8]Quadro tendenziale 28-6-2005'!#REF!</definedName>
    <definedName name="tadAltrServ07">'[8]Quadro tendenziale 28-6-2005'!#REF!</definedName>
    <definedName name="tadAltrServ08" localSheetId="0">'[8]Quadro tendenziale 28-6-2005'!#REF!</definedName>
    <definedName name="tadAltrServ08">'[8]Quadro tendenziale 28-6-2005'!#REF!</definedName>
    <definedName name="tadAmmGen00" localSheetId="0">'[8]Quadro tendenziale 28-6-2005'!#REF!</definedName>
    <definedName name="tadAmmGen00">'[8]Quadro tendenziale 28-6-2005'!#REF!</definedName>
    <definedName name="tadAmmGen01" localSheetId="0">'[8]Quadro tendenziale 28-6-2005'!#REF!</definedName>
    <definedName name="tadAmmGen01">'[8]Quadro tendenziale 28-6-2005'!#REF!</definedName>
    <definedName name="tadAmmGen02" localSheetId="0">'[8]Quadro tendenziale 28-6-2005'!#REF!</definedName>
    <definedName name="tadAmmGen02">'[8]Quadro tendenziale 28-6-2005'!#REF!</definedName>
    <definedName name="tadAmmGen03" localSheetId="0">'[8]Quadro tendenziale 28-6-2005'!#REF!</definedName>
    <definedName name="tadAmmGen03">'[8]Quadro tendenziale 28-6-2005'!#REF!</definedName>
    <definedName name="tadAmmGen04" localSheetId="0">'[8]Quadro tendenziale 28-6-2005'!#REF!</definedName>
    <definedName name="tadAmmGen04">'[8]Quadro tendenziale 28-6-2005'!#REF!</definedName>
    <definedName name="tadAmmGen05" localSheetId="0">'[8]Quadro tendenziale 28-6-2005'!#REF!</definedName>
    <definedName name="tadAmmGen05">'[8]Quadro tendenziale 28-6-2005'!#REF!</definedName>
    <definedName name="tadAmmGen06" localSheetId="0">'[8]Quadro tendenziale 28-6-2005'!#REF!</definedName>
    <definedName name="tadAmmGen06">'[8]Quadro tendenziale 28-6-2005'!#REF!</definedName>
    <definedName name="tadAmmGen07" localSheetId="0">'[8]Quadro tendenziale 28-6-2005'!#REF!</definedName>
    <definedName name="tadAmmGen07">'[8]Quadro tendenziale 28-6-2005'!#REF!</definedName>
    <definedName name="tadAmmGen08" localSheetId="0">'[8]Quadro tendenziale 28-6-2005'!#REF!</definedName>
    <definedName name="tadAmmGen08">'[8]Quadro tendenziale 28-6-2005'!#REF!</definedName>
    <definedName name="tadExtrFsn00" localSheetId="0">'[8]Quadro tendenziale 28-6-2005'!#REF!</definedName>
    <definedName name="tadExtrFsn00">'[8]Quadro tendenziale 28-6-2005'!#REF!</definedName>
    <definedName name="tadExtrFsn01" localSheetId="0">'[8]Quadro tendenziale 28-6-2005'!#REF!</definedName>
    <definedName name="tadExtrFsn01">'[8]Quadro tendenziale 28-6-2005'!#REF!</definedName>
    <definedName name="tadExtrFsn02" localSheetId="0">'[8]Quadro tendenziale 28-6-2005'!#REF!</definedName>
    <definedName name="tadExtrFsn02">'[8]Quadro tendenziale 28-6-2005'!#REF!</definedName>
    <definedName name="tadExtrFsn03" localSheetId="0">'[8]Quadro tendenziale 28-6-2005'!#REF!</definedName>
    <definedName name="tadExtrFsn03">'[8]Quadro tendenziale 28-6-2005'!#REF!</definedName>
    <definedName name="tadExtrFsn04" localSheetId="0">'[8]Quadro tendenziale 28-6-2005'!#REF!</definedName>
    <definedName name="tadExtrFsn04">'[8]Quadro tendenziale 28-6-2005'!#REF!</definedName>
    <definedName name="tadExtrFsn05" localSheetId="0">'[8]Quadro tendenziale 28-6-2005'!#REF!</definedName>
    <definedName name="tadExtrFsn05">'[8]Quadro tendenziale 28-6-2005'!#REF!</definedName>
    <definedName name="tadExtrFsn06" localSheetId="0">'[8]Quadro tendenziale 28-6-2005'!#REF!</definedName>
    <definedName name="tadExtrFsn06">'[8]Quadro tendenziale 28-6-2005'!#REF!</definedName>
    <definedName name="tadExtrFsn07" localSheetId="0">'[8]Quadro tendenziale 28-6-2005'!#REF!</definedName>
    <definedName name="tadExtrFsn07">'[8]Quadro tendenziale 28-6-2005'!#REF!</definedName>
    <definedName name="tadExtrFsn08" localSheetId="0">'[8]Quadro tendenziale 28-6-2005'!#REF!</definedName>
    <definedName name="tadExtrFsn08">'[8]Quadro tendenziale 28-6-2005'!#REF!</definedName>
    <definedName name="tadImpTax00" localSheetId="0">'[8]Quadro tendenziale 28-6-2005'!#REF!</definedName>
    <definedName name="tadImpTax00">'[8]Quadro tendenziale 28-6-2005'!#REF!</definedName>
    <definedName name="tadImpTax01" localSheetId="0">'[8]Quadro tendenziale 28-6-2005'!#REF!</definedName>
    <definedName name="tadImpTax01">'[8]Quadro tendenziale 28-6-2005'!#REF!</definedName>
    <definedName name="tadImpTax02" localSheetId="0">'[8]Quadro tendenziale 28-6-2005'!#REF!</definedName>
    <definedName name="tadImpTax02">'[8]Quadro tendenziale 28-6-2005'!#REF!</definedName>
    <definedName name="tadImpTax03" localSheetId="0">'[8]Quadro tendenziale 28-6-2005'!#REF!</definedName>
    <definedName name="tadImpTax03">'[8]Quadro tendenziale 28-6-2005'!#REF!</definedName>
    <definedName name="tadImpTax04" localSheetId="0">'[8]Quadro tendenziale 28-6-2005'!#REF!</definedName>
    <definedName name="tadImpTax04">'[8]Quadro tendenziale 28-6-2005'!#REF!</definedName>
    <definedName name="tadImpTax05" localSheetId="0">'[8]Quadro tendenziale 28-6-2005'!#REF!</definedName>
    <definedName name="tadImpTax05">'[8]Quadro tendenziale 28-6-2005'!#REF!</definedName>
    <definedName name="tadImpTax06" localSheetId="0">'[8]Quadro tendenziale 28-6-2005'!#REF!</definedName>
    <definedName name="tadImpTax06">'[8]Quadro tendenziale 28-6-2005'!#REF!</definedName>
    <definedName name="tadImpTax07" localSheetId="0">'[8]Quadro tendenziale 28-6-2005'!#REF!</definedName>
    <definedName name="tadImpTax07">'[8]Quadro tendenziale 28-6-2005'!#REF!</definedName>
    <definedName name="tadImpTax08" localSheetId="0">'[8]Quadro tendenziale 28-6-2005'!#REF!</definedName>
    <definedName name="tadImpTax08">'[8]Quadro tendenziale 28-6-2005'!#REF!</definedName>
    <definedName name="tadIrcss00" localSheetId="0">'[8]Quadro tendenziale 28-6-2005'!#REF!</definedName>
    <definedName name="tadIrcss00">'[8]Quadro tendenziale 28-6-2005'!#REF!</definedName>
    <definedName name="tadIrcss01" localSheetId="0">'[8]Quadro tendenziale 28-6-2005'!#REF!</definedName>
    <definedName name="tadIrcss01">'[8]Quadro tendenziale 28-6-2005'!#REF!</definedName>
    <definedName name="tadIrcss02" localSheetId="0">'[8]Quadro tendenziale 28-6-2005'!#REF!</definedName>
    <definedName name="tadIrcss02">'[8]Quadro tendenziale 28-6-2005'!#REF!</definedName>
    <definedName name="tadIrcss03" localSheetId="0">'[8]Quadro tendenziale 28-6-2005'!#REF!</definedName>
    <definedName name="tadIrcss03">'[8]Quadro tendenziale 28-6-2005'!#REF!</definedName>
    <definedName name="tadIrcss04" localSheetId="0">'[8]Quadro tendenziale 28-6-2005'!#REF!</definedName>
    <definedName name="tadIrcss04">'[8]Quadro tendenziale 28-6-2005'!#REF!</definedName>
    <definedName name="tadIrcss05" localSheetId="0">'[8]Quadro tendenziale 28-6-2005'!#REF!</definedName>
    <definedName name="tadIrcss05">'[8]Quadro tendenziale 28-6-2005'!#REF!</definedName>
    <definedName name="tadIrcss06" localSheetId="0">'[8]Quadro tendenziale 28-6-2005'!#REF!</definedName>
    <definedName name="tadIrcss06">'[8]Quadro tendenziale 28-6-2005'!#REF!</definedName>
    <definedName name="tadIrcss07" localSheetId="0">'[8]Quadro tendenziale 28-6-2005'!#REF!</definedName>
    <definedName name="tadIrcss07">'[8]Quadro tendenziale 28-6-2005'!#REF!</definedName>
    <definedName name="tadIrcss08" localSheetId="0">'[8]Quadro tendenziale 28-6-2005'!#REF!</definedName>
    <definedName name="tadIrcss08">'[8]Quadro tendenziale 28-6-2005'!#REF!</definedName>
    <definedName name="tadManutenz00" localSheetId="0">'[8]Quadro tendenziale 28-6-2005'!#REF!</definedName>
    <definedName name="tadManutenz00">'[8]Quadro tendenziale 28-6-2005'!#REF!</definedName>
    <definedName name="tadManutenz01" localSheetId="0">'[8]Quadro tendenziale 28-6-2005'!#REF!</definedName>
    <definedName name="tadManutenz01">'[8]Quadro tendenziale 28-6-2005'!#REF!</definedName>
    <definedName name="tadManutenz02" localSheetId="0">'[8]Quadro tendenziale 28-6-2005'!#REF!</definedName>
    <definedName name="tadManutenz02">'[8]Quadro tendenziale 28-6-2005'!#REF!</definedName>
    <definedName name="tadManutenz03" localSheetId="0">'[8]Quadro tendenziale 28-6-2005'!#REF!</definedName>
    <definedName name="tadManutenz03">'[8]Quadro tendenziale 28-6-2005'!#REF!</definedName>
    <definedName name="tadManutenz04" localSheetId="0">'[8]Quadro tendenziale 28-6-2005'!#REF!</definedName>
    <definedName name="tadManutenz04">'[8]Quadro tendenziale 28-6-2005'!#REF!</definedName>
    <definedName name="tadManutenz05" localSheetId="0">'[8]Quadro tendenziale 28-6-2005'!#REF!</definedName>
    <definedName name="tadManutenz05">'[8]Quadro tendenziale 28-6-2005'!#REF!</definedName>
    <definedName name="tadManutenz06" localSheetId="0">'[8]Quadro tendenziale 28-6-2005'!#REF!</definedName>
    <definedName name="tadManutenz06">'[8]Quadro tendenziale 28-6-2005'!#REF!</definedName>
    <definedName name="tadManutenz07" localSheetId="0">'[8]Quadro tendenziale 28-6-2005'!#REF!</definedName>
    <definedName name="tadManutenz07">'[8]Quadro tendenziale 28-6-2005'!#REF!</definedName>
    <definedName name="tadManutenz08" localSheetId="0">'[8]Quadro tendenziale 28-6-2005'!#REF!</definedName>
    <definedName name="tadManutenz08">'[8]Quadro tendenziale 28-6-2005'!#REF!</definedName>
    <definedName name="tadmedgen00" localSheetId="0">'[8]Quadro tendenziale 28-6-2005'!#REF!</definedName>
    <definedName name="tadmedgen00">'[8]Quadro tendenziale 28-6-2005'!#REF!</definedName>
    <definedName name="tadmedgen01" localSheetId="0">'[8]Quadro tendenziale 28-6-2005'!#REF!</definedName>
    <definedName name="tadmedgen01">'[8]Quadro tendenziale 28-6-2005'!#REF!</definedName>
    <definedName name="tadmedgen02" localSheetId="0">'[8]Quadro tendenziale 28-6-2005'!#REF!</definedName>
    <definedName name="tadmedgen02">'[8]Quadro tendenziale 28-6-2005'!#REF!</definedName>
    <definedName name="tadmedgen03" localSheetId="0">'[8]Quadro tendenziale 28-6-2005'!#REF!</definedName>
    <definedName name="tadmedgen03">'[8]Quadro tendenziale 28-6-2005'!#REF!</definedName>
    <definedName name="tadmedgen04" localSheetId="0">'[8]Quadro tendenziale 28-6-2005'!#REF!</definedName>
    <definedName name="tadmedgen04">'[8]Quadro tendenziale 28-6-2005'!#REF!</definedName>
    <definedName name="tadmedgen05" localSheetId="0">'[8]Quadro tendenziale 28-6-2005'!#REF!</definedName>
    <definedName name="tadmedgen05">'[8]Quadro tendenziale 28-6-2005'!#REF!</definedName>
    <definedName name="tadmedgen06" localSheetId="0">'[8]Quadro tendenziale 28-6-2005'!#REF!</definedName>
    <definedName name="tadmedgen06">'[8]Quadro tendenziale 28-6-2005'!#REF!</definedName>
    <definedName name="tadmedgen07" localSheetId="0">'[8]Quadro tendenziale 28-6-2005'!#REF!</definedName>
    <definedName name="tadmedgen07">'[8]Quadro tendenziale 28-6-2005'!#REF!</definedName>
    <definedName name="tadmedgen08" localSheetId="0">'[8]Quadro tendenziale 28-6-2005'!#REF!</definedName>
    <definedName name="tadmedgen08">'[8]Quadro tendenziale 28-6-2005'!#REF!</definedName>
    <definedName name="tadOnFin00" localSheetId="0">'[8]Quadro tendenziale 28-6-2005'!#REF!</definedName>
    <definedName name="tadOnFin00">'[8]Quadro tendenziale 28-6-2005'!#REF!</definedName>
    <definedName name="tadOnFin01" localSheetId="0">'[8]Quadro tendenziale 28-6-2005'!#REF!</definedName>
    <definedName name="tadOnFin01">'[8]Quadro tendenziale 28-6-2005'!#REF!</definedName>
    <definedName name="tadOnFin02" localSheetId="0">'[8]Quadro tendenziale 28-6-2005'!#REF!</definedName>
    <definedName name="tadOnFin02">'[8]Quadro tendenziale 28-6-2005'!#REF!</definedName>
    <definedName name="tadOnFin03" localSheetId="0">'[8]Quadro tendenziale 28-6-2005'!#REF!</definedName>
    <definedName name="tadOnFin03">'[8]Quadro tendenziale 28-6-2005'!#REF!</definedName>
    <definedName name="tadOnFin04" localSheetId="0">'[8]Quadro tendenziale 28-6-2005'!#REF!</definedName>
    <definedName name="tadOnFin04">'[8]Quadro tendenziale 28-6-2005'!#REF!</definedName>
    <definedName name="tadOnFin05" localSheetId="0">'[8]Quadro tendenziale 28-6-2005'!#REF!</definedName>
    <definedName name="tadOnFin05">'[8]Quadro tendenziale 28-6-2005'!#REF!</definedName>
    <definedName name="tadOnFin06" localSheetId="0">'[8]Quadro tendenziale 28-6-2005'!#REF!</definedName>
    <definedName name="tadOnFin06">'[8]Quadro tendenziale 28-6-2005'!#REF!</definedName>
    <definedName name="tadOnFin07" localSheetId="0">'[8]Quadro tendenziale 28-6-2005'!#REF!</definedName>
    <definedName name="tadOnFin07">'[8]Quadro tendenziale 28-6-2005'!#REF!</definedName>
    <definedName name="tadOnFin08" localSheetId="0">'[8]Quadro tendenziale 28-6-2005'!#REF!</definedName>
    <definedName name="tadOnFin08">'[8]Quadro tendenziale 28-6-2005'!#REF!</definedName>
    <definedName name="tadOspPriv00" localSheetId="0">'[8]Quadro tendenziale 28-6-2005'!#REF!</definedName>
    <definedName name="tadOspPriv00">'[8]Quadro tendenziale 28-6-2005'!#REF!</definedName>
    <definedName name="tadOspPriv01" localSheetId="0">'[8]Quadro tendenziale 28-6-2005'!#REF!</definedName>
    <definedName name="tadOspPriv01">'[8]Quadro tendenziale 28-6-2005'!#REF!</definedName>
    <definedName name="tadOspPriv02" localSheetId="0">'[8]Quadro tendenziale 28-6-2005'!#REF!</definedName>
    <definedName name="tadOspPriv02">'[8]Quadro tendenziale 28-6-2005'!#REF!</definedName>
    <definedName name="tadOspPriv03" localSheetId="0">'[8]Quadro tendenziale 28-6-2005'!#REF!</definedName>
    <definedName name="tadOspPriv03">'[8]Quadro tendenziale 28-6-2005'!#REF!</definedName>
    <definedName name="tadOspPriv04" localSheetId="0">'[8]Quadro tendenziale 28-6-2005'!#REF!</definedName>
    <definedName name="tadOspPriv04">'[8]Quadro tendenziale 28-6-2005'!#REF!</definedName>
    <definedName name="tadOspPriv05" localSheetId="0">'[8]Quadro tendenziale 28-6-2005'!#REF!</definedName>
    <definedName name="tadOspPriv05">'[8]Quadro tendenziale 28-6-2005'!#REF!</definedName>
    <definedName name="tadOspPriv06" localSheetId="0">'[8]Quadro tendenziale 28-6-2005'!#REF!</definedName>
    <definedName name="tadOspPriv06">'[8]Quadro tendenziale 28-6-2005'!#REF!</definedName>
    <definedName name="tadOspPriv07" localSheetId="0">'[8]Quadro tendenziale 28-6-2005'!#REF!</definedName>
    <definedName name="tadOspPriv07">'[8]Quadro tendenziale 28-6-2005'!#REF!</definedName>
    <definedName name="tadOspPriv08" localSheetId="0">'[8]Quadro tendenziale 28-6-2005'!#REF!</definedName>
    <definedName name="tadOspPriv08">'[8]Quadro tendenziale 28-6-2005'!#REF!</definedName>
    <definedName name="tadOspPubb00" localSheetId="0">'[8]Quadro tendenziale 28-6-2005'!#REF!</definedName>
    <definedName name="tadOspPubb00">'[8]Quadro tendenziale 28-6-2005'!#REF!</definedName>
    <definedName name="tadOspPubb01" localSheetId="0">'[8]Quadro tendenziale 28-6-2005'!#REF!</definedName>
    <definedName name="tadOspPubb01">'[8]Quadro tendenziale 28-6-2005'!#REF!</definedName>
    <definedName name="tadOspPubb02" localSheetId="0">'[8]Quadro tendenziale 28-6-2005'!#REF!</definedName>
    <definedName name="tadOspPubb02">'[8]Quadro tendenziale 28-6-2005'!#REF!</definedName>
    <definedName name="tadOspPubb03" localSheetId="0">'[8]Quadro tendenziale 28-6-2005'!#REF!</definedName>
    <definedName name="tadOspPubb03">'[8]Quadro tendenziale 28-6-2005'!#REF!</definedName>
    <definedName name="tadOspPubb04" localSheetId="0">'[8]Quadro tendenziale 28-6-2005'!#REF!</definedName>
    <definedName name="tadOspPubb04">'[8]Quadro tendenziale 28-6-2005'!#REF!</definedName>
    <definedName name="tadOspPubb05" localSheetId="0">'[8]Quadro tendenziale 28-6-2005'!#REF!</definedName>
    <definedName name="tadOspPubb05">'[8]Quadro tendenziale 28-6-2005'!#REF!</definedName>
    <definedName name="tadOspPubb06" localSheetId="0">'[8]Quadro tendenziale 28-6-2005'!#REF!</definedName>
    <definedName name="tadOspPubb06">'[8]Quadro tendenziale 28-6-2005'!#REF!</definedName>
    <definedName name="tadOspPubb07" localSheetId="0">'[8]Quadro tendenziale 28-6-2005'!#REF!</definedName>
    <definedName name="tadOspPubb07">'[8]Quadro tendenziale 28-6-2005'!#REF!</definedName>
    <definedName name="tadOspPubb08" localSheetId="0">'[8]Quadro tendenziale 28-6-2005'!#REF!</definedName>
    <definedName name="tadOspPubb08">'[8]Quadro tendenziale 28-6-2005'!#REF!</definedName>
    <definedName name="tadServApp00" localSheetId="0">'[8]Quadro tendenziale 28-6-2005'!#REF!</definedName>
    <definedName name="tadServApp00">'[8]Quadro tendenziale 28-6-2005'!#REF!</definedName>
    <definedName name="tadServApp01" localSheetId="0">'[8]Quadro tendenziale 28-6-2005'!#REF!</definedName>
    <definedName name="tadServApp01">'[8]Quadro tendenziale 28-6-2005'!#REF!</definedName>
    <definedName name="tadServApp02" localSheetId="0">'[8]Quadro tendenziale 28-6-2005'!#REF!</definedName>
    <definedName name="tadServApp02">'[8]Quadro tendenziale 28-6-2005'!#REF!</definedName>
    <definedName name="tadServApp03" localSheetId="0">'[8]Quadro tendenziale 28-6-2005'!#REF!</definedName>
    <definedName name="tadServApp03">'[8]Quadro tendenziale 28-6-2005'!#REF!</definedName>
    <definedName name="tadServApp04" localSheetId="0">'[8]Quadro tendenziale 28-6-2005'!#REF!</definedName>
    <definedName name="tadServApp04">'[8]Quadro tendenziale 28-6-2005'!#REF!</definedName>
    <definedName name="tadServApp05" localSheetId="0">'[8]Quadro tendenziale 28-6-2005'!#REF!</definedName>
    <definedName name="tadServApp05">'[8]Quadro tendenziale 28-6-2005'!#REF!</definedName>
    <definedName name="tadServApp06" localSheetId="0">'[8]Quadro tendenziale 28-6-2005'!#REF!</definedName>
    <definedName name="tadServApp06">'[8]Quadro tendenziale 28-6-2005'!#REF!</definedName>
    <definedName name="tadServApp07" localSheetId="0">'[8]Quadro tendenziale 28-6-2005'!#REF!</definedName>
    <definedName name="tadServApp07">'[8]Quadro tendenziale 28-6-2005'!#REF!</definedName>
    <definedName name="tadServApp08" localSheetId="0">'[8]Quadro tendenziale 28-6-2005'!#REF!</definedName>
    <definedName name="tadServApp08">'[8]Quadro tendenziale 28-6-2005'!#REF!</definedName>
    <definedName name="tadSpecPriv00" localSheetId="0">'[8]Quadro tendenziale 28-6-2005'!#REF!</definedName>
    <definedName name="tadSpecPriv00">'[8]Quadro tendenziale 28-6-2005'!#REF!</definedName>
    <definedName name="tadSpecPriv01" localSheetId="0">'[8]Quadro tendenziale 28-6-2005'!#REF!</definedName>
    <definedName name="tadSpecPriv01">'[8]Quadro tendenziale 28-6-2005'!#REF!</definedName>
    <definedName name="tadSpecPriv02" localSheetId="0">'[8]Quadro tendenziale 28-6-2005'!#REF!</definedName>
    <definedName name="tadSpecPriv02">'[8]Quadro tendenziale 28-6-2005'!#REF!</definedName>
    <definedName name="tadSpecPriv03" localSheetId="0">'[8]Quadro tendenziale 28-6-2005'!#REF!</definedName>
    <definedName name="tadSpecPriv03">'[8]Quadro tendenziale 28-6-2005'!#REF!</definedName>
    <definedName name="tadSpecPriv04" localSheetId="0">'[8]Quadro tendenziale 28-6-2005'!#REF!</definedName>
    <definedName name="tadSpecPriv04">'[8]Quadro tendenziale 28-6-2005'!#REF!</definedName>
    <definedName name="tadSpecPriv05" localSheetId="0">'[8]Quadro tendenziale 28-6-2005'!#REF!</definedName>
    <definedName name="tadSpecPriv05">'[8]Quadro tendenziale 28-6-2005'!#REF!</definedName>
    <definedName name="tadSpecPriv06" localSheetId="0">'[8]Quadro tendenziale 28-6-2005'!#REF!</definedName>
    <definedName name="tadSpecPriv06">'[8]Quadro tendenziale 28-6-2005'!#REF!</definedName>
    <definedName name="tadSpecPriv07" localSheetId="0">'[8]Quadro tendenziale 28-6-2005'!#REF!</definedName>
    <definedName name="tadSpecPriv07">'[8]Quadro tendenziale 28-6-2005'!#REF!</definedName>
    <definedName name="tadSpecPriv08" localSheetId="0">'[8]Quadro tendenziale 28-6-2005'!#REF!</definedName>
    <definedName name="tadSpecPriv08">'[8]Quadro tendenziale 28-6-2005'!#REF!</definedName>
    <definedName name="tadSpecPubb00" localSheetId="0">'[8]Quadro tendenziale 28-6-2005'!#REF!</definedName>
    <definedName name="tadSpecPubb00">'[8]Quadro tendenziale 28-6-2005'!#REF!</definedName>
    <definedName name="tadSpecPubb01" localSheetId="0">'[8]Quadro tendenziale 28-6-2005'!#REF!</definedName>
    <definedName name="tadSpecPubb01">'[8]Quadro tendenziale 28-6-2005'!#REF!</definedName>
    <definedName name="tadSpecPubb02" localSheetId="0">'[8]Quadro tendenziale 28-6-2005'!#REF!</definedName>
    <definedName name="tadSpecPubb02">'[8]Quadro tendenziale 28-6-2005'!#REF!</definedName>
    <definedName name="tadSpecPubb03" localSheetId="0">'[8]Quadro tendenziale 28-6-2005'!#REF!</definedName>
    <definedName name="tadSpecPubb03">'[8]Quadro tendenziale 28-6-2005'!#REF!</definedName>
    <definedName name="tadSpecPubb04" localSheetId="0">'[8]Quadro tendenziale 28-6-2005'!#REF!</definedName>
    <definedName name="tadSpecPubb04">'[8]Quadro tendenziale 28-6-2005'!#REF!</definedName>
    <definedName name="tadSpecPubb05" localSheetId="0">'[8]Quadro tendenziale 28-6-2005'!#REF!</definedName>
    <definedName name="tadSpecPubb05">'[8]Quadro tendenziale 28-6-2005'!#REF!</definedName>
    <definedName name="tadSpecPubb06" localSheetId="0">'[8]Quadro tendenziale 28-6-2005'!#REF!</definedName>
    <definedName name="tadSpecPubb06">'[8]Quadro tendenziale 28-6-2005'!#REF!</definedName>
    <definedName name="tadSpecPubb07" localSheetId="0">'[8]Quadro tendenziale 28-6-2005'!#REF!</definedName>
    <definedName name="tadSpecPubb07">'[8]Quadro tendenziale 28-6-2005'!#REF!</definedName>
    <definedName name="tadSpecPubb08" localSheetId="0">'[8]Quadro tendenziale 28-6-2005'!#REF!</definedName>
    <definedName name="tadSpecPubb08">'[8]Quadro tendenziale 28-6-2005'!#REF!</definedName>
    <definedName name="TassoDH" localSheetId="0">[13]Ricavi!#REF!</definedName>
    <definedName name="TassoDH">[14]Ricavi!#REF!</definedName>
    <definedName name="TassoDRG" localSheetId="0">[13]Ricavi!#REF!</definedName>
    <definedName name="TassoDRG">[14]Ricavi!#REF!</definedName>
    <definedName name="TassoPrestazioni" localSheetId="0">[13]Ricavi!#REF!</definedName>
    <definedName name="TassoPrestazioni">[14]Ricavi!#REF!</definedName>
    <definedName name="td" localSheetId="0" hidden="1">{#N/A,#N/A,FALSE,"Indice"}</definedName>
    <definedName name="td" hidden="1">{#N/A,#N/A,FALSE,"Indice"}</definedName>
    <definedName name="td_1" localSheetId="0" hidden="1">{#N/A,#N/A,FALSE,"Indice"}</definedName>
    <definedName name="td_1" hidden="1">{#N/A,#N/A,FALSE,"Indice"}</definedName>
    <definedName name="td_2" localSheetId="0" hidden="1">{#N/A,#N/A,FALSE,"Indice"}</definedName>
    <definedName name="td_2" hidden="1">{#N/A,#N/A,FALSE,"Indice"}</definedName>
    <definedName name="td_3" localSheetId="0" hidden="1">{#N/A,#N/A,FALSE,"Indice"}</definedName>
    <definedName name="td_3" hidden="1">{#N/A,#N/A,FALSE,"Indice"}</definedName>
    <definedName name="td_4" localSheetId="0" hidden="1">{#N/A,#N/A,FALSE,"Indice"}</definedName>
    <definedName name="td_4" hidden="1">{#N/A,#N/A,FALSE,"Indice"}</definedName>
    <definedName name="td_5" localSheetId="0" hidden="1">{#N/A,#N/A,FALSE,"Indice"}</definedName>
    <definedName name="td_5" hidden="1">{#N/A,#N/A,FALSE,"Indice"}</definedName>
    <definedName name="tinflprev00">'[27]Quadro programmatico 19-9-2005'!$D$8</definedName>
    <definedName name="tinflprev01">'[27]Quadro programmatico 19-9-2005'!$E$8</definedName>
    <definedName name="tinflprev02">'[27]Quadro programmatico 19-9-2005'!$F$8</definedName>
    <definedName name="tinflprev03">'[27]Quadro programmatico 19-9-2005'!$G$8</definedName>
    <definedName name="tinflprev04">'[27]Quadro programmatico 19-9-2005'!$H$8</definedName>
    <definedName name="tinflprev05">'[27]Quadro programmatico 19-9-2005'!$I$8</definedName>
    <definedName name="tinflprev06">'[27]Quadro programmatico 19-9-2005'!$J$8</definedName>
    <definedName name="tinflprev07">'[27]Quadro programmatico 19-9-2005'!$K$8</definedName>
    <definedName name="tinflprev08">'[27]Quadro programmatico 19-9-2005'!$L$8</definedName>
    <definedName name="tinflprog00">'[27]Quadro programmatico 19-9-2005'!$D$6</definedName>
    <definedName name="tinflprog01">'[27]Quadro programmatico 19-9-2005'!$E$6</definedName>
    <definedName name="tinflprog02">'[27]Quadro programmatico 19-9-2005'!$F$6</definedName>
    <definedName name="tinflprog03">'[27]Quadro programmatico 19-9-2005'!$G$6</definedName>
    <definedName name="tinflprog04">'[27]Quadro programmatico 19-9-2005'!$H$6</definedName>
    <definedName name="tinflprog05">'[27]Quadro programmatico 19-9-2005'!$I$6</definedName>
    <definedName name="tinflprog06">'[27]Quadro programmatico 19-9-2005'!$J$6</definedName>
    <definedName name="tinflprog07">'[27]Quadro programmatico 19-9-2005'!$K$6</definedName>
    <definedName name="tinflprog08">'[27]Quadro programmatico 19-9-2005'!$L$6</definedName>
    <definedName name="tinflprog09">'[27]Quadro programmatico 19-9-2005'!$M$6</definedName>
    <definedName name="_xlnm.Print_Titles" localSheetId="0">' Nuovo Modello CE'!$2:$7</definedName>
    <definedName name="tot">[28]Delibere1!$D$132</definedName>
    <definedName name="Tot101a95" localSheetId="0">#REF!</definedName>
    <definedName name="Tot101a95">#REF!</definedName>
    <definedName name="Tot101a96" localSheetId="0">#REF!</definedName>
    <definedName name="Tot101a96">#REF!</definedName>
    <definedName name="Tot101a97" localSheetId="0">#REF!</definedName>
    <definedName name="Tot101a97">#REF!</definedName>
    <definedName name="Tot104a95" localSheetId="0">#REF!</definedName>
    <definedName name="Tot104a95">#REF!</definedName>
    <definedName name="Tot104a96" localSheetId="0">#REF!</definedName>
    <definedName name="Tot104a96">#REF!</definedName>
    <definedName name="Tot104a97" localSheetId="0">#REF!</definedName>
    <definedName name="Tot104a97">#REF!</definedName>
    <definedName name="Tot107a95" localSheetId="0">#REF!</definedName>
    <definedName name="Tot107a95">#REF!</definedName>
    <definedName name="Tot107a96" localSheetId="0">#REF!</definedName>
    <definedName name="Tot107a96">#REF!</definedName>
    <definedName name="Tot107a97" localSheetId="0">#REF!</definedName>
    <definedName name="Tot107a97">#REF!</definedName>
    <definedName name="Tot110a95" localSheetId="0">#REF!</definedName>
    <definedName name="Tot110a95">#REF!</definedName>
    <definedName name="Tot110a96" localSheetId="0">#REF!</definedName>
    <definedName name="Tot110a96">#REF!</definedName>
    <definedName name="Tot110a97" localSheetId="0">#REF!</definedName>
    <definedName name="Tot110a97">#REF!</definedName>
    <definedName name="Tot113a95" localSheetId="0">#REF!</definedName>
    <definedName name="Tot113a95">#REF!</definedName>
    <definedName name="Tot113a96" localSheetId="0">#REF!</definedName>
    <definedName name="Tot113a96">#REF!</definedName>
    <definedName name="Tot113a97" localSheetId="0">#REF!</definedName>
    <definedName name="Tot113a97">#REF!</definedName>
    <definedName name="Tot11a95" localSheetId="0">#REF!</definedName>
    <definedName name="Tot11a95">#REF!</definedName>
    <definedName name="Tot11a96" localSheetId="0">#REF!</definedName>
    <definedName name="Tot11a96">#REF!</definedName>
    <definedName name="Tot11a97" localSheetId="0">#REF!</definedName>
    <definedName name="Tot11a97">#REF!</definedName>
    <definedName name="Tot120a95" localSheetId="0">#REF!</definedName>
    <definedName name="Tot120a95">#REF!</definedName>
    <definedName name="Tot120a96" localSheetId="0">#REF!</definedName>
    <definedName name="Tot120a96">#REF!</definedName>
    <definedName name="Tot120a97" localSheetId="0">#REF!</definedName>
    <definedName name="Tot120a97">#REF!</definedName>
    <definedName name="Tot123a95" localSheetId="0">#REF!</definedName>
    <definedName name="Tot123a95">#REF!</definedName>
    <definedName name="Tot123a96" localSheetId="0">#REF!</definedName>
    <definedName name="Tot123a96">#REF!</definedName>
    <definedName name="Tot123a97" localSheetId="0">#REF!</definedName>
    <definedName name="Tot123a97">#REF!</definedName>
    <definedName name="Tot126a95" localSheetId="0">#REF!</definedName>
    <definedName name="Tot126a95">#REF!</definedName>
    <definedName name="Tot126a96" localSheetId="0">#REF!</definedName>
    <definedName name="Tot126a96">#REF!</definedName>
    <definedName name="Tot126a97" localSheetId="0">#REF!</definedName>
    <definedName name="Tot126a97">#REF!</definedName>
    <definedName name="Tot129a95" localSheetId="0">#REF!</definedName>
    <definedName name="Tot129a95">#REF!</definedName>
    <definedName name="Tot129a96" localSheetId="0">#REF!</definedName>
    <definedName name="Tot129a96">#REF!</definedName>
    <definedName name="Tot129a97" localSheetId="0">#REF!</definedName>
    <definedName name="Tot129a97">#REF!</definedName>
    <definedName name="Tot132a95" localSheetId="0">#REF!</definedName>
    <definedName name="Tot132a95">#REF!</definedName>
    <definedName name="Tot132a96" localSheetId="0">#REF!</definedName>
    <definedName name="Tot132a96">#REF!</definedName>
    <definedName name="Tot132a97" localSheetId="0">#REF!</definedName>
    <definedName name="Tot132a97">#REF!</definedName>
    <definedName name="Tot133a95" localSheetId="0">#REF!</definedName>
    <definedName name="Tot133a95">#REF!</definedName>
    <definedName name="Tot133a96" localSheetId="0">#REF!</definedName>
    <definedName name="Tot133a96">#REF!</definedName>
    <definedName name="Tot133a97" localSheetId="0">#REF!</definedName>
    <definedName name="Tot133a97">#REF!</definedName>
    <definedName name="Tot139a95" localSheetId="0">#REF!</definedName>
    <definedName name="Tot139a95">#REF!</definedName>
    <definedName name="Tot139a96" localSheetId="0">#REF!</definedName>
    <definedName name="Tot139a96">#REF!</definedName>
    <definedName name="Tot139a97" localSheetId="0">#REF!</definedName>
    <definedName name="Tot139a97">#REF!</definedName>
    <definedName name="Tot142a95" localSheetId="0">#REF!</definedName>
    <definedName name="Tot142a95">#REF!</definedName>
    <definedName name="Tot142a96" localSheetId="0">#REF!</definedName>
    <definedName name="Tot142a96">#REF!</definedName>
    <definedName name="Tot142a97" localSheetId="0">#REF!</definedName>
    <definedName name="Tot142a97">#REF!</definedName>
    <definedName name="Tot145a95" localSheetId="0">#REF!</definedName>
    <definedName name="Tot145a95">#REF!</definedName>
    <definedName name="Tot145a96" localSheetId="0">#REF!</definedName>
    <definedName name="Tot145a96">#REF!</definedName>
    <definedName name="Tot145a97" localSheetId="0">#REF!</definedName>
    <definedName name="Tot145a97">#REF!</definedName>
    <definedName name="Tot146a95" localSheetId="0">#REF!</definedName>
    <definedName name="Tot146a95">#REF!</definedName>
    <definedName name="Tot146a96" localSheetId="0">#REF!</definedName>
    <definedName name="Tot146a96">#REF!</definedName>
    <definedName name="Tot146a97" localSheetId="0">#REF!</definedName>
    <definedName name="Tot146a97">#REF!</definedName>
    <definedName name="Tot148a95" localSheetId="0">#REF!</definedName>
    <definedName name="Tot148a95">#REF!</definedName>
    <definedName name="Tot148a96" localSheetId="0">#REF!</definedName>
    <definedName name="Tot148a96">#REF!</definedName>
    <definedName name="Tot148a97" localSheetId="0">#REF!</definedName>
    <definedName name="Tot148a97">#REF!</definedName>
    <definedName name="Tot14a95" localSheetId="0">#REF!</definedName>
    <definedName name="Tot14a95">#REF!</definedName>
    <definedName name="Tot14a96" localSheetId="0">#REF!</definedName>
    <definedName name="Tot14a96">#REF!</definedName>
    <definedName name="Tot14a97" localSheetId="0">#REF!</definedName>
    <definedName name="Tot14a97">#REF!</definedName>
    <definedName name="Tot155a95" localSheetId="0">#REF!</definedName>
    <definedName name="Tot155a95">#REF!</definedName>
    <definedName name="Tot155a96" localSheetId="0">#REF!</definedName>
    <definedName name="Tot155a96">#REF!</definedName>
    <definedName name="Tot155a97" localSheetId="0">#REF!</definedName>
    <definedName name="Tot155a97">#REF!</definedName>
    <definedName name="Tot158a95" localSheetId="0">#REF!</definedName>
    <definedName name="Tot158a95">#REF!</definedName>
    <definedName name="Tot158a96" localSheetId="0">#REF!</definedName>
    <definedName name="Tot158a96">#REF!</definedName>
    <definedName name="Tot158a97" localSheetId="0">#REF!</definedName>
    <definedName name="Tot158a97">#REF!</definedName>
    <definedName name="Tot159a95" localSheetId="0">#REF!</definedName>
    <definedName name="Tot159a95">#REF!</definedName>
    <definedName name="Tot159a96" localSheetId="0">#REF!</definedName>
    <definedName name="Tot159a96">#REF!</definedName>
    <definedName name="Tot159a97" localSheetId="0">#REF!</definedName>
    <definedName name="Tot159a97">#REF!</definedName>
    <definedName name="Tot161a95" localSheetId="0">#REF!</definedName>
    <definedName name="Tot161a95">#REF!</definedName>
    <definedName name="Tot161a96" localSheetId="0">#REF!</definedName>
    <definedName name="Tot161a96">#REF!</definedName>
    <definedName name="Tot161a97" localSheetId="0">#REF!</definedName>
    <definedName name="Tot161a97">#REF!</definedName>
    <definedName name="Tot164a95" localSheetId="0">#REF!</definedName>
    <definedName name="Tot164a95">#REF!</definedName>
    <definedName name="Tot164a96" localSheetId="0">#REF!</definedName>
    <definedName name="Tot164a96">#REF!</definedName>
    <definedName name="Tot164a97" localSheetId="0">#REF!</definedName>
    <definedName name="Tot164a97">#REF!</definedName>
    <definedName name="Tot167a95" localSheetId="0">#REF!</definedName>
    <definedName name="Tot167a95">#REF!</definedName>
    <definedName name="Tot167a96" localSheetId="0">#REF!</definedName>
    <definedName name="Tot167a96">#REF!</definedName>
    <definedName name="Tot167a97" localSheetId="0">#REF!</definedName>
    <definedName name="Tot167a97">#REF!</definedName>
    <definedName name="Tot174a95" localSheetId="0">#REF!</definedName>
    <definedName name="Tot174a95">#REF!</definedName>
    <definedName name="Tot174a96" localSheetId="0">#REF!</definedName>
    <definedName name="Tot174a96">#REF!</definedName>
    <definedName name="Tot174a97" localSheetId="0">#REF!</definedName>
    <definedName name="Tot174a97">#REF!</definedName>
    <definedName name="TOT177A95" localSheetId="0">#REF!</definedName>
    <definedName name="TOT177A95">#REF!</definedName>
    <definedName name="TOT177A96" localSheetId="0">#REF!</definedName>
    <definedName name="TOT177A96">#REF!</definedName>
    <definedName name="TOT177A97" localSheetId="0">#REF!</definedName>
    <definedName name="TOT177A97">#REF!</definedName>
    <definedName name="Tot17a95" localSheetId="0">#REF!</definedName>
    <definedName name="Tot17a95">#REF!</definedName>
    <definedName name="Tot17a96" localSheetId="0">#REF!</definedName>
    <definedName name="Tot17a96">#REF!</definedName>
    <definedName name="Tot17a97" localSheetId="0">#REF!</definedName>
    <definedName name="Tot17a97">#REF!</definedName>
    <definedName name="Tot180a95" localSheetId="0">#REF!</definedName>
    <definedName name="Tot180a95">#REF!</definedName>
    <definedName name="Tot180a96" localSheetId="0">#REF!</definedName>
    <definedName name="Tot180a96">#REF!</definedName>
    <definedName name="Tot180a97" localSheetId="0">#REF!</definedName>
    <definedName name="Tot180a97">#REF!</definedName>
    <definedName name="Tot187a95" localSheetId="0">#REF!</definedName>
    <definedName name="Tot187a95">#REF!</definedName>
    <definedName name="Tot187a96" localSheetId="0">#REF!</definedName>
    <definedName name="Tot187a96">#REF!</definedName>
    <definedName name="Tot187a97" localSheetId="0">#REF!</definedName>
    <definedName name="Tot187a97">#REF!</definedName>
    <definedName name="Tot190a95" localSheetId="0">#REF!</definedName>
    <definedName name="Tot190a95">#REF!</definedName>
    <definedName name="Tot190a96" localSheetId="0">#REF!</definedName>
    <definedName name="Tot190a96">#REF!</definedName>
    <definedName name="Tot190a97" localSheetId="0">#REF!</definedName>
    <definedName name="Tot190a97">#REF!</definedName>
    <definedName name="tot193a95" localSheetId="0">#REF!</definedName>
    <definedName name="tot193a95">#REF!</definedName>
    <definedName name="tot193a96" localSheetId="0">#REF!</definedName>
    <definedName name="tot193a96">#REF!</definedName>
    <definedName name="tot193a97" localSheetId="0">#REF!</definedName>
    <definedName name="tot193a97">#REF!</definedName>
    <definedName name="Tot200a95" localSheetId="0">#REF!</definedName>
    <definedName name="Tot200a95">#REF!</definedName>
    <definedName name="Tot200a96" localSheetId="0">#REF!</definedName>
    <definedName name="Tot200a96">#REF!</definedName>
    <definedName name="Tot200a97" localSheetId="0">#REF!</definedName>
    <definedName name="Tot200a97">#REF!</definedName>
    <definedName name="Tot20a95" localSheetId="0">#REF!</definedName>
    <definedName name="Tot20a95">#REF!</definedName>
    <definedName name="Tot20a96" localSheetId="0">#REF!</definedName>
    <definedName name="Tot20a96">#REF!</definedName>
    <definedName name="Tot20a97" localSheetId="0">#REF!</definedName>
    <definedName name="Tot20a97">#REF!</definedName>
    <definedName name="Tot210a95" localSheetId="0">#REF!</definedName>
    <definedName name="Tot210a95">#REF!</definedName>
    <definedName name="Tot210a96" localSheetId="0">#REF!</definedName>
    <definedName name="Tot210a96">#REF!</definedName>
    <definedName name="Tot210a97" localSheetId="0">#REF!</definedName>
    <definedName name="Tot210a97">#REF!</definedName>
    <definedName name="Tot213a95" localSheetId="0">#REF!</definedName>
    <definedName name="Tot213a95">#REF!</definedName>
    <definedName name="Tot213a96" localSheetId="0">#REF!</definedName>
    <definedName name="Tot213a96">#REF!</definedName>
    <definedName name="Tot213a97" localSheetId="0">#REF!</definedName>
    <definedName name="Tot213a97">#REF!</definedName>
    <definedName name="Tot216a95" localSheetId="0">#REF!</definedName>
    <definedName name="Tot216a95">#REF!</definedName>
    <definedName name="Tot216a96" localSheetId="0">#REF!</definedName>
    <definedName name="Tot216a96">#REF!</definedName>
    <definedName name="Tot216a97" localSheetId="0">#REF!</definedName>
    <definedName name="Tot216a97">#REF!</definedName>
    <definedName name="Tot224a95" localSheetId="0">#REF!</definedName>
    <definedName name="Tot224a95">#REF!</definedName>
    <definedName name="Tot224a96" localSheetId="0">#REF!</definedName>
    <definedName name="Tot224a96">#REF!</definedName>
    <definedName name="Tot224a97" localSheetId="0">#REF!</definedName>
    <definedName name="Tot224a97">#REF!</definedName>
    <definedName name="Tot225a95" localSheetId="0">#REF!</definedName>
    <definedName name="Tot225a95">#REF!</definedName>
    <definedName name="Tot225a96" localSheetId="0">#REF!</definedName>
    <definedName name="Tot225a96">#REF!</definedName>
    <definedName name="Tot225a97" localSheetId="0">#REF!</definedName>
    <definedName name="Tot225a97">#REF!</definedName>
    <definedName name="Tot226a95" localSheetId="0">#REF!</definedName>
    <definedName name="Tot226a95">#REF!</definedName>
    <definedName name="Tot226a96" localSheetId="0">#REF!</definedName>
    <definedName name="Tot226a96">#REF!</definedName>
    <definedName name="Tot226a97" localSheetId="0">#REF!</definedName>
    <definedName name="Tot226a97">#REF!</definedName>
    <definedName name="Tot229a95" localSheetId="0">#REF!</definedName>
    <definedName name="Tot229a95">#REF!</definedName>
    <definedName name="Tot229a96" localSheetId="0">#REF!</definedName>
    <definedName name="Tot229a96">#REF!</definedName>
    <definedName name="Tot229a97" localSheetId="0">#REF!</definedName>
    <definedName name="Tot229a97">#REF!</definedName>
    <definedName name="Tot232a95" localSheetId="0">#REF!</definedName>
    <definedName name="Tot232a95">#REF!</definedName>
    <definedName name="Tot232a96" localSheetId="0">#REF!</definedName>
    <definedName name="Tot232a96">#REF!</definedName>
    <definedName name="Tot232a97" localSheetId="0">#REF!</definedName>
    <definedName name="Tot232a97">#REF!</definedName>
    <definedName name="Tot235a95" localSheetId="0">#REF!</definedName>
    <definedName name="Tot235a95">#REF!</definedName>
    <definedName name="Tot235a96" localSheetId="0">#REF!</definedName>
    <definedName name="Tot235a96">#REF!</definedName>
    <definedName name="Tot235a97" localSheetId="0">#REF!</definedName>
    <definedName name="Tot235a97">#REF!</definedName>
    <definedName name="Tot236a95" localSheetId="0">#REF!</definedName>
    <definedName name="Tot236a95">#REF!</definedName>
    <definedName name="Tot236a96" localSheetId="0">#REF!</definedName>
    <definedName name="Tot236a96">#REF!</definedName>
    <definedName name="Tot236a97" localSheetId="0">#REF!</definedName>
    <definedName name="Tot236a97">#REF!</definedName>
    <definedName name="Tot238a95" localSheetId="0">#REF!</definedName>
    <definedName name="Tot238a95">#REF!</definedName>
    <definedName name="TOT238A96" localSheetId="0">#REF!</definedName>
    <definedName name="TOT238A96">#REF!</definedName>
    <definedName name="TOT238A97" localSheetId="0">#REF!</definedName>
    <definedName name="TOT238A97">#REF!</definedName>
    <definedName name="Tot23a95" localSheetId="0">#REF!</definedName>
    <definedName name="Tot23a95">#REF!</definedName>
    <definedName name="Tot23a96" localSheetId="0">#REF!</definedName>
    <definedName name="Tot23a96">#REF!</definedName>
    <definedName name="Tot23a97" localSheetId="0">#REF!</definedName>
    <definedName name="Tot23a97">#REF!</definedName>
    <definedName name="Tot245a95" localSheetId="0">#REF!</definedName>
    <definedName name="Tot245a95">#REF!</definedName>
    <definedName name="Tot245a96" localSheetId="0">#REF!</definedName>
    <definedName name="Tot245a96">#REF!</definedName>
    <definedName name="Tot245a97" localSheetId="0">#REF!</definedName>
    <definedName name="Tot245a97">#REF!</definedName>
    <definedName name="Tot252a95" localSheetId="0">#REF!</definedName>
    <definedName name="Tot252a95">#REF!</definedName>
    <definedName name="Tot252a96" localSheetId="0">#REF!</definedName>
    <definedName name="Tot252a96">#REF!</definedName>
    <definedName name="Tot252a97" localSheetId="0">#REF!</definedName>
    <definedName name="Tot252a97">#REF!</definedName>
    <definedName name="Tot253a95" localSheetId="0">#REF!</definedName>
    <definedName name="Tot253a95">#REF!</definedName>
    <definedName name="Tot253a96" localSheetId="0">#REF!</definedName>
    <definedName name="Tot253a96">#REF!</definedName>
    <definedName name="Tot253a97" localSheetId="0">#REF!</definedName>
    <definedName name="Tot253a97">#REF!</definedName>
    <definedName name="Tot254a95" localSheetId="0">#REF!</definedName>
    <definedName name="Tot254a95">#REF!</definedName>
    <definedName name="Tot254a96" localSheetId="0">#REF!</definedName>
    <definedName name="Tot254a96">#REF!</definedName>
    <definedName name="Tot254a97" localSheetId="0">#REF!</definedName>
    <definedName name="Tot254a97">#REF!</definedName>
    <definedName name="Tot258a95" localSheetId="0">#REF!</definedName>
    <definedName name="Tot258a95">#REF!</definedName>
    <definedName name="Tot258a96" localSheetId="0">#REF!</definedName>
    <definedName name="Tot258a96">#REF!</definedName>
    <definedName name="Tot258a97" localSheetId="0">#REF!</definedName>
    <definedName name="Tot258a97">#REF!</definedName>
    <definedName name="Tot26a95" localSheetId="0">#REF!</definedName>
    <definedName name="Tot26a95">#REF!</definedName>
    <definedName name="Tot26a96" localSheetId="0">#REF!</definedName>
    <definedName name="Tot26a96">#REF!</definedName>
    <definedName name="Tot26a97" localSheetId="0">#REF!</definedName>
    <definedName name="Tot26a97">#REF!</definedName>
    <definedName name="Tot271a95" localSheetId="0">#REF!</definedName>
    <definedName name="Tot271a95">#REF!</definedName>
    <definedName name="Tot271a96" localSheetId="0">#REF!</definedName>
    <definedName name="Tot271a96">#REF!</definedName>
    <definedName name="Tot271a97" localSheetId="0">#REF!</definedName>
    <definedName name="Tot271a97">#REF!</definedName>
    <definedName name="Tot273a95" localSheetId="0">#REF!</definedName>
    <definedName name="Tot273a95">#REF!</definedName>
    <definedName name="Tot273a96" localSheetId="0">#REF!</definedName>
    <definedName name="Tot273a96">#REF!</definedName>
    <definedName name="Tot273a97" localSheetId="0">#REF!</definedName>
    <definedName name="Tot273a97">#REF!</definedName>
    <definedName name="Tot274a95" localSheetId="0">#REF!</definedName>
    <definedName name="Tot274a95">#REF!</definedName>
    <definedName name="Tot274a96" localSheetId="0">#REF!</definedName>
    <definedName name="Tot274a96">#REF!</definedName>
    <definedName name="Tot274a97" localSheetId="0">#REF!</definedName>
    <definedName name="Tot274a97">#REF!</definedName>
    <definedName name="Tot277a95" localSheetId="0">#REF!</definedName>
    <definedName name="Tot277a95">#REF!</definedName>
    <definedName name="Tot277a96" localSheetId="0">#REF!</definedName>
    <definedName name="Tot277a96">#REF!</definedName>
    <definedName name="Tot277a97" localSheetId="0">#REF!</definedName>
    <definedName name="Tot277a97">#REF!</definedName>
    <definedName name="tot284a95" localSheetId="0">#REF!</definedName>
    <definedName name="tot284a95">#REF!</definedName>
    <definedName name="tot284a96" localSheetId="0">#REF!</definedName>
    <definedName name="tot284a96">#REF!</definedName>
    <definedName name="tot284a97" localSheetId="0">#REF!</definedName>
    <definedName name="tot284a97">#REF!</definedName>
    <definedName name="Tot29a95" localSheetId="0">#REF!</definedName>
    <definedName name="Tot29a95">#REF!</definedName>
    <definedName name="Tot29a96" localSheetId="0">#REF!</definedName>
    <definedName name="Tot29a96">#REF!</definedName>
    <definedName name="Tot29a97" localSheetId="0">#REF!</definedName>
    <definedName name="Tot29a97">#REF!</definedName>
    <definedName name="Tot2a95" localSheetId="0">#REF!</definedName>
    <definedName name="Tot2a95">#REF!</definedName>
    <definedName name="Tot2a96" localSheetId="0">#REF!</definedName>
    <definedName name="Tot2a96">#REF!</definedName>
    <definedName name="Tot2a97" localSheetId="0">#REF!</definedName>
    <definedName name="Tot2a97">#REF!</definedName>
    <definedName name="Tot300a95" localSheetId="0">#REF!</definedName>
    <definedName name="Tot300a95">#REF!</definedName>
    <definedName name="Tot300a96" localSheetId="0">#REF!</definedName>
    <definedName name="Tot300a96">#REF!</definedName>
    <definedName name="Tot300a97" localSheetId="0">#REF!</definedName>
    <definedName name="Tot300a97">#REF!</definedName>
    <definedName name="Tot303a95" localSheetId="0">#REF!</definedName>
    <definedName name="Tot303a95">#REF!</definedName>
    <definedName name="Tot303a96" localSheetId="0">#REF!</definedName>
    <definedName name="Tot303a96">#REF!</definedName>
    <definedName name="Tot303a97" localSheetId="0">#REF!</definedName>
    <definedName name="Tot303a97">#REF!</definedName>
    <definedName name="Tot320a95" localSheetId="0">#REF!</definedName>
    <definedName name="Tot320a95">#REF!</definedName>
    <definedName name="Tot320a96" localSheetId="0">#REF!</definedName>
    <definedName name="Tot320a96">#REF!</definedName>
    <definedName name="Tot320a97" localSheetId="0">#REF!</definedName>
    <definedName name="Tot320a97">#REF!</definedName>
    <definedName name="Tot323a95" localSheetId="0">#REF!</definedName>
    <definedName name="Tot323a95">#REF!</definedName>
    <definedName name="Tot323a96" localSheetId="0">#REF!</definedName>
    <definedName name="Tot323a96">#REF!</definedName>
    <definedName name="Tot323a97" localSheetId="0">#REF!</definedName>
    <definedName name="Tot323a97">#REF!</definedName>
    <definedName name="Tot326a95" localSheetId="0">#REF!</definedName>
    <definedName name="Tot326a95">#REF!</definedName>
    <definedName name="Tot326a96" localSheetId="0">#REF!</definedName>
    <definedName name="Tot326a96">#REF!</definedName>
    <definedName name="Tot326a97" localSheetId="0">#REF!</definedName>
    <definedName name="Tot326a97">#REF!</definedName>
    <definedName name="Tot329a95" localSheetId="0">#REF!</definedName>
    <definedName name="Tot329a95">#REF!</definedName>
    <definedName name="Tot329a96" localSheetId="0">#REF!</definedName>
    <definedName name="Tot329a96">#REF!</definedName>
    <definedName name="Tot329a97" localSheetId="0">#REF!</definedName>
    <definedName name="Tot329a97">#REF!</definedName>
    <definedName name="Tot332a95" localSheetId="0">#REF!</definedName>
    <definedName name="Tot332a95">#REF!</definedName>
    <definedName name="Tot332a96" localSheetId="0">#REF!</definedName>
    <definedName name="Tot332a96">#REF!</definedName>
    <definedName name="Tot332a97" localSheetId="0">#REF!</definedName>
    <definedName name="Tot332a97">#REF!</definedName>
    <definedName name="Tot335a95" localSheetId="0">#REF!</definedName>
    <definedName name="Tot335a95">#REF!</definedName>
    <definedName name="Tot335a96" localSheetId="0">#REF!</definedName>
    <definedName name="Tot335a96">#REF!</definedName>
    <definedName name="Tot335a97" localSheetId="0">#REF!</definedName>
    <definedName name="Tot335a97">#REF!</definedName>
    <definedName name="Tot338a95" localSheetId="0">#REF!</definedName>
    <definedName name="Tot338a95">#REF!</definedName>
    <definedName name="Tot338a96" localSheetId="0">#REF!</definedName>
    <definedName name="Tot338a96">#REF!</definedName>
    <definedName name="Tot338a97" localSheetId="0">#REF!</definedName>
    <definedName name="Tot338a97">#REF!</definedName>
    <definedName name="Tot35a95" localSheetId="0">#REF!</definedName>
    <definedName name="Tot35a95">#REF!</definedName>
    <definedName name="Tot35a96" localSheetId="0">#REF!</definedName>
    <definedName name="Tot35a96">#REF!</definedName>
    <definedName name="Tot35a97" localSheetId="0">#REF!</definedName>
    <definedName name="Tot35a97">#REF!</definedName>
    <definedName name="Tot37a95" localSheetId="0">#REF!</definedName>
    <definedName name="Tot37a95">#REF!</definedName>
    <definedName name="Tot37a96" localSheetId="0">#REF!</definedName>
    <definedName name="Tot37a96">#REF!</definedName>
    <definedName name="Tot37a97" localSheetId="0">#REF!</definedName>
    <definedName name="Tot37a97">#REF!</definedName>
    <definedName name="Tot3a95" localSheetId="0">#REF!</definedName>
    <definedName name="Tot3a95">#REF!</definedName>
    <definedName name="Tot3a96" localSheetId="0">#REF!</definedName>
    <definedName name="Tot3a96">#REF!</definedName>
    <definedName name="Tot3a97" localSheetId="0">#REF!</definedName>
    <definedName name="Tot3a97">#REF!</definedName>
    <definedName name="Tot42a95" localSheetId="0">#REF!</definedName>
    <definedName name="Tot42a95">#REF!</definedName>
    <definedName name="Tot42a96" localSheetId="0">#REF!</definedName>
    <definedName name="Tot42a96">#REF!</definedName>
    <definedName name="Tot42a97" localSheetId="0">#REF!</definedName>
    <definedName name="Tot42a97">#REF!</definedName>
    <definedName name="Tot48a95" localSheetId="0">#REF!</definedName>
    <definedName name="Tot48a95">#REF!</definedName>
    <definedName name="Tot48a96" localSheetId="0">#REF!</definedName>
    <definedName name="Tot48a96">#REF!</definedName>
    <definedName name="Tot48a97" localSheetId="0">#REF!</definedName>
    <definedName name="Tot48a97">#REF!</definedName>
    <definedName name="Tot51a95" localSheetId="0">#REF!</definedName>
    <definedName name="Tot51a95">#REF!</definedName>
    <definedName name="Tot51a96" localSheetId="0">#REF!</definedName>
    <definedName name="Tot51a96">#REF!</definedName>
    <definedName name="Tot51a97" localSheetId="0">#REF!</definedName>
    <definedName name="Tot51a97">#REF!</definedName>
    <definedName name="Tot54a95" localSheetId="0">#REF!</definedName>
    <definedName name="Tot54a95">#REF!</definedName>
    <definedName name="Tot54a96" localSheetId="0">#REF!</definedName>
    <definedName name="Tot54a96">#REF!</definedName>
    <definedName name="Tot54a97" localSheetId="0">#REF!</definedName>
    <definedName name="Tot54a97">#REF!</definedName>
    <definedName name="Tot57a95" localSheetId="0">#REF!</definedName>
    <definedName name="Tot57a95">#REF!</definedName>
    <definedName name="Tot57a96" localSheetId="0">#REF!</definedName>
    <definedName name="Tot57a96">#REF!</definedName>
    <definedName name="Tot57a97" localSheetId="0">#REF!</definedName>
    <definedName name="Tot57a97">#REF!</definedName>
    <definedName name="Tot60a95" localSheetId="0">#REF!</definedName>
    <definedName name="Tot60a95">#REF!</definedName>
    <definedName name="Tot60a96" localSheetId="0">#REF!</definedName>
    <definedName name="Tot60a96">#REF!</definedName>
    <definedName name="Tot60a97" localSheetId="0">#REF!</definedName>
    <definedName name="Tot60a97">#REF!</definedName>
    <definedName name="Tot61a95" localSheetId="0">#REF!</definedName>
    <definedName name="Tot61a95">#REF!</definedName>
    <definedName name="Tot61a96" localSheetId="0">#REF!</definedName>
    <definedName name="Tot61a96">#REF!</definedName>
    <definedName name="Tot61a97" localSheetId="0">#REF!</definedName>
    <definedName name="Tot61a97">#REF!</definedName>
    <definedName name="Tot62a95" localSheetId="0">#REF!</definedName>
    <definedName name="Tot62a95">#REF!</definedName>
    <definedName name="Tot62a96" localSheetId="0">#REF!</definedName>
    <definedName name="Tot62a96">#REF!</definedName>
    <definedName name="Tot62a97" localSheetId="0">#REF!</definedName>
    <definedName name="Tot62a97">#REF!</definedName>
    <definedName name="Tot63a95" localSheetId="0">#REF!</definedName>
    <definedName name="Tot63a95">#REF!</definedName>
    <definedName name="Tot63a96" localSheetId="0">#REF!</definedName>
    <definedName name="Tot63a96">#REF!</definedName>
    <definedName name="Tot63a97" localSheetId="0">#REF!</definedName>
    <definedName name="Tot63a97">#REF!</definedName>
    <definedName name="Tot64a95" localSheetId="0">#REF!</definedName>
    <definedName name="Tot64a95">#REF!</definedName>
    <definedName name="Tot64a96" localSheetId="0">#REF!</definedName>
    <definedName name="Tot64a96">#REF!</definedName>
    <definedName name="Tot64a97" localSheetId="0">#REF!</definedName>
    <definedName name="Tot64a97">#REF!</definedName>
    <definedName name="Tot75a95" localSheetId="0">#REF!</definedName>
    <definedName name="Tot75a95">#REF!</definedName>
    <definedName name="Tot75a96" localSheetId="0">#REF!</definedName>
    <definedName name="Tot75a96">#REF!</definedName>
    <definedName name="Tot75a97" localSheetId="0">#REF!</definedName>
    <definedName name="Tot75a97">#REF!</definedName>
    <definedName name="Tot85a95" localSheetId="0">#REF!</definedName>
    <definedName name="Tot85a95">#REF!</definedName>
    <definedName name="Tot85a96" localSheetId="0">#REF!</definedName>
    <definedName name="Tot85a96">#REF!</definedName>
    <definedName name="Tot85a97" localSheetId="0">#REF!</definedName>
    <definedName name="Tot85a97">#REF!</definedName>
    <definedName name="Tot8a95" localSheetId="0">#REF!</definedName>
    <definedName name="Tot8a95">#REF!</definedName>
    <definedName name="Tot8a96" localSheetId="0">#REF!</definedName>
    <definedName name="Tot8a96">#REF!</definedName>
    <definedName name="Tot8a97" localSheetId="0">#REF!</definedName>
    <definedName name="Tot8a97">#REF!</definedName>
    <definedName name="Tot91a95" localSheetId="0">#REF!</definedName>
    <definedName name="Tot91a95">#REF!</definedName>
    <definedName name="Tot91a96" localSheetId="0">#REF!</definedName>
    <definedName name="Tot91a96">#REF!</definedName>
    <definedName name="Tot91a97" localSheetId="0">#REF!</definedName>
    <definedName name="Tot91a97">#REF!</definedName>
    <definedName name="Tot93a95" localSheetId="0">#REF!</definedName>
    <definedName name="Tot93a95">#REF!</definedName>
    <definedName name="Tot93a96" localSheetId="0">#REF!</definedName>
    <definedName name="Tot93a96">#REF!</definedName>
    <definedName name="Tot93a97" localSheetId="0">#REF!</definedName>
    <definedName name="Tot93a97">#REF!</definedName>
    <definedName name="Tot98a95" localSheetId="0">#REF!</definedName>
    <definedName name="Tot98a95">#REF!</definedName>
    <definedName name="Tot98a96" localSheetId="0">#REF!</definedName>
    <definedName name="Tot98a96">#REF!</definedName>
    <definedName name="Tot98a97" localSheetId="0">#REF!</definedName>
    <definedName name="Tot98a97">#REF!</definedName>
    <definedName name="totale">[28]Delibere1!$E$132</definedName>
    <definedName name="TOTALE__PUBBLICA__AMMINISTRAZIONE______CONSOLIDATO">#REF!</definedName>
    <definedName name="TotaleImporti" localSheetId="0">#REF!</definedName>
    <definedName name="TotaleImporti">#REF!</definedName>
    <definedName name="TotalePagamenti" localSheetId="0">#REF!</definedName>
    <definedName name="TotalePagamenti">#REF!</definedName>
    <definedName name="Totali_2000_per_UO_e_CE" localSheetId="0">#REF!</definedName>
    <definedName name="Totali_2000_per_UO_e_CE">#REF!</definedName>
    <definedName name="TRADIP" localSheetId="0">#REF!</definedName>
    <definedName name="TRADIP">#REF!</definedName>
    <definedName name="tre" localSheetId="0" hidden="1">{#N/A,#N/A,FALSE,"Indice"}</definedName>
    <definedName name="tre" hidden="1">{#N/A,#N/A,FALSE,"Indice"}</definedName>
    <definedName name="tre_1" localSheetId="0" hidden="1">{#N/A,#N/A,FALSE,"Indice"}</definedName>
    <definedName name="tre_1" hidden="1">{#N/A,#N/A,FALSE,"Indice"}</definedName>
    <definedName name="tre_2" localSheetId="0" hidden="1">{#N/A,#N/A,FALSE,"Indice"}</definedName>
    <definedName name="tre_2" hidden="1">{#N/A,#N/A,FALSE,"Indice"}</definedName>
    <definedName name="tre_3" localSheetId="0" hidden="1">{#N/A,#N/A,FALSE,"Indice"}</definedName>
    <definedName name="tre_3" hidden="1">{#N/A,#N/A,FALSE,"Indice"}</definedName>
    <definedName name="tre_4" localSheetId="0" hidden="1">{#N/A,#N/A,FALSE,"Indice"}</definedName>
    <definedName name="tre_4" hidden="1">{#N/A,#N/A,FALSE,"Indice"}</definedName>
    <definedName name="tre_5" localSheetId="0" hidden="1">{#N/A,#N/A,FALSE,"Indice"}</definedName>
    <definedName name="tre_5" hidden="1">{#N/A,#N/A,FALSE,"Indice"}</definedName>
    <definedName name="TTT" hidden="1">{#N/A,#N/A,FALSE,"B1";#N/A,#N/A,FALSE,"B2";#N/A,#N/A,FALSE,"B3";#N/A,#N/A,FALSE,"A4";#N/A,#N/A,FALSE,"A3";#N/A,#N/A,FALSE,"A2";#N/A,#N/A,FALSE,"A1";#N/A,#N/A,FALSE,"Indice"}</definedName>
    <definedName name="tvarPIL00">'[27]Quadro programmatico 19-9-2005'!$D$13</definedName>
    <definedName name="tvarPIL01">'[27]Quadro programmatico 19-9-2005'!$E$13</definedName>
    <definedName name="tvarPIL02">'[27]Quadro programmatico 19-9-2005'!$F$13</definedName>
    <definedName name="tvarPIL03">'[27]Quadro programmatico 19-9-2005'!$G$13</definedName>
    <definedName name="tvarPIL04">'[27]Quadro programmatico 19-9-2005'!$H$13</definedName>
    <definedName name="tvarPIL05">'[29]Quadro Programmatico 27-7'!$I$16</definedName>
    <definedName name="tvarPIL06">'[27]Quadro programmatico 19-9-2005'!$J$13</definedName>
    <definedName name="tvarPIL07">'[27]Quadro programmatico 19-9-2005'!$K$13</definedName>
    <definedName name="tvarPIL08">'[27]Quadro programmatico 19-9-2005'!$L$13</definedName>
    <definedName name="tvarPILrgs04" localSheetId="0">'[8]Quadro tendenziale 28-6-2005'!#REF!</definedName>
    <definedName name="tvarPILrgs04">'[8]Quadro tendenziale 28-6-2005'!#REF!</definedName>
    <definedName name="tvarPILrgs05" localSheetId="0">'[8]Quadro tendenziale 28-6-2005'!#REF!</definedName>
    <definedName name="tvarPILrgs05">'[8]Quadro tendenziale 28-6-2005'!#REF!</definedName>
    <definedName name="tvarPILrgs06" localSheetId="0">'[8]Quadro tendenziale 28-6-2005'!#REF!</definedName>
    <definedName name="tvarPILrgs06">'[8]Quadro tendenziale 28-6-2005'!#REF!</definedName>
    <definedName name="tvarPILrgs07" localSheetId="0">'[8]Quadro tendenziale 28-6-2005'!#REF!</definedName>
    <definedName name="tvarPILrgs07">'[8]Quadro tendenziale 28-6-2005'!#REF!</definedName>
    <definedName name="tvarPILrgs08" localSheetId="0">'[8]Quadro tendenziale 28-6-2005'!#REF!</definedName>
    <definedName name="tvarPILrgs08">'[8]Quadro tendenziale 28-6-2005'!#REF!</definedName>
    <definedName name="UNITA_MEDIE_04" localSheetId="0">#REF!</definedName>
    <definedName name="UNITA_MEDIE_04">#REF!</definedName>
    <definedName name="va" localSheetId="0" hidden="1">{#N/A,#N/A,FALSE,"Indice"}</definedName>
    <definedName name="va" hidden="1">{#N/A,#N/A,FALSE,"Indice"}</definedName>
    <definedName name="ver" localSheetId="0" hidden="1">{#N/A,#N/A,FALSE,"B3";#N/A,#N/A,FALSE,"B2";#N/A,#N/A,FALSE,"B1"}</definedName>
    <definedName name="ver" hidden="1">{#N/A,#N/A,FALSE,"B3";#N/A,#N/A,FALSE,"B2";#N/A,#N/A,FALSE,"B1"}</definedName>
    <definedName name="ver_1" localSheetId="0" hidden="1">{#N/A,#N/A,FALSE,"B3";#N/A,#N/A,FALSE,"B2";#N/A,#N/A,FALSE,"B1"}</definedName>
    <definedName name="ver_1" hidden="1">{#N/A,#N/A,FALSE,"B3";#N/A,#N/A,FALSE,"B2";#N/A,#N/A,FALSE,"B1"}</definedName>
    <definedName name="ver_2" localSheetId="0" hidden="1">{#N/A,#N/A,FALSE,"B3";#N/A,#N/A,FALSE,"B2";#N/A,#N/A,FALSE,"B1"}</definedName>
    <definedName name="ver_2" hidden="1">{#N/A,#N/A,FALSE,"B3";#N/A,#N/A,FALSE,"B2";#N/A,#N/A,FALSE,"B1"}</definedName>
    <definedName name="ver_3" localSheetId="0" hidden="1">{#N/A,#N/A,FALSE,"B3";#N/A,#N/A,FALSE,"B2";#N/A,#N/A,FALSE,"B1"}</definedName>
    <definedName name="ver_3" hidden="1">{#N/A,#N/A,FALSE,"B3";#N/A,#N/A,FALSE,"B2";#N/A,#N/A,FALSE,"B1"}</definedName>
    <definedName name="ver_4" localSheetId="0" hidden="1">{#N/A,#N/A,FALSE,"B3";#N/A,#N/A,FALSE,"B2";#N/A,#N/A,FALSE,"B1"}</definedName>
    <definedName name="ver_4" hidden="1">{#N/A,#N/A,FALSE,"B3";#N/A,#N/A,FALSE,"B2";#N/A,#N/A,FALSE,"B1"}</definedName>
    <definedName name="ver_5" localSheetId="0" hidden="1">{#N/A,#N/A,FALSE,"B3";#N/A,#N/A,FALSE,"B2";#N/A,#N/A,FALSE,"B1"}</definedName>
    <definedName name="ver_5" hidden="1">{#N/A,#N/A,FALSE,"B3";#N/A,#N/A,FALSE,"B2";#N/A,#N/A,FALSE,"B1"}</definedName>
    <definedName name="verd" localSheetId="0" hidden="1">{#N/A,#N/A,FALSE,"B1";#N/A,#N/A,FALSE,"B2";#N/A,#N/A,FALSE,"B3";#N/A,#N/A,FALSE,"A4";#N/A,#N/A,FALSE,"A3";#N/A,#N/A,FALSE,"A2";#N/A,#N/A,FALSE,"A1";#N/A,#N/A,FALSE,"Indice"}</definedName>
    <definedName name="verd" hidden="1">{#N/A,#N/A,FALSE,"B1";#N/A,#N/A,FALSE,"B2";#N/A,#N/A,FALSE,"B3";#N/A,#N/A,FALSE,"A4";#N/A,#N/A,FALSE,"A3";#N/A,#N/A,FALSE,"A2";#N/A,#N/A,FALSE,"A1";#N/A,#N/A,FALSE,"Indice"}</definedName>
    <definedName name="verd_1" localSheetId="0" hidden="1">{#N/A,#N/A,FALSE,"B1";#N/A,#N/A,FALSE,"B2";#N/A,#N/A,FALSE,"B3";#N/A,#N/A,FALSE,"A4";#N/A,#N/A,FALSE,"A3";#N/A,#N/A,FALSE,"A2";#N/A,#N/A,FALSE,"A1";#N/A,#N/A,FALSE,"Indice"}</definedName>
    <definedName name="verd_1" hidden="1">{#N/A,#N/A,FALSE,"B1";#N/A,#N/A,FALSE,"B2";#N/A,#N/A,FALSE,"B3";#N/A,#N/A,FALSE,"A4";#N/A,#N/A,FALSE,"A3";#N/A,#N/A,FALSE,"A2";#N/A,#N/A,FALSE,"A1";#N/A,#N/A,FALSE,"Indice"}</definedName>
    <definedName name="verd_2" localSheetId="0" hidden="1">{#N/A,#N/A,FALSE,"B1";#N/A,#N/A,FALSE,"B2";#N/A,#N/A,FALSE,"B3";#N/A,#N/A,FALSE,"A4";#N/A,#N/A,FALSE,"A3";#N/A,#N/A,FALSE,"A2";#N/A,#N/A,FALSE,"A1";#N/A,#N/A,FALSE,"Indice"}</definedName>
    <definedName name="verd_2" hidden="1">{#N/A,#N/A,FALSE,"B1";#N/A,#N/A,FALSE,"B2";#N/A,#N/A,FALSE,"B3";#N/A,#N/A,FALSE,"A4";#N/A,#N/A,FALSE,"A3";#N/A,#N/A,FALSE,"A2";#N/A,#N/A,FALSE,"A1";#N/A,#N/A,FALSE,"Indice"}</definedName>
    <definedName name="verd_3" localSheetId="0" hidden="1">{#N/A,#N/A,FALSE,"B1";#N/A,#N/A,FALSE,"B2";#N/A,#N/A,FALSE,"B3";#N/A,#N/A,FALSE,"A4";#N/A,#N/A,FALSE,"A3";#N/A,#N/A,FALSE,"A2";#N/A,#N/A,FALSE,"A1";#N/A,#N/A,FALSE,"Indice"}</definedName>
    <definedName name="verd_3" hidden="1">{#N/A,#N/A,FALSE,"B1";#N/A,#N/A,FALSE,"B2";#N/A,#N/A,FALSE,"B3";#N/A,#N/A,FALSE,"A4";#N/A,#N/A,FALSE,"A3";#N/A,#N/A,FALSE,"A2";#N/A,#N/A,FALSE,"A1";#N/A,#N/A,FALSE,"Indice"}</definedName>
    <definedName name="verd_4" localSheetId="0" hidden="1">{#N/A,#N/A,FALSE,"B1";#N/A,#N/A,FALSE,"B2";#N/A,#N/A,FALSE,"B3";#N/A,#N/A,FALSE,"A4";#N/A,#N/A,FALSE,"A3";#N/A,#N/A,FALSE,"A2";#N/A,#N/A,FALSE,"A1";#N/A,#N/A,FALSE,"Indice"}</definedName>
    <definedName name="verd_4" hidden="1">{#N/A,#N/A,FALSE,"B1";#N/A,#N/A,FALSE,"B2";#N/A,#N/A,FALSE,"B3";#N/A,#N/A,FALSE,"A4";#N/A,#N/A,FALSE,"A3";#N/A,#N/A,FALSE,"A2";#N/A,#N/A,FALSE,"A1";#N/A,#N/A,FALSE,"Indice"}</definedName>
    <definedName name="verd_5" localSheetId="0" hidden="1">{#N/A,#N/A,FALSE,"B1";#N/A,#N/A,FALSE,"B2";#N/A,#N/A,FALSE,"B3";#N/A,#N/A,FALSE,"A4";#N/A,#N/A,FALSE,"A3";#N/A,#N/A,FALSE,"A2";#N/A,#N/A,FALSE,"A1";#N/A,#N/A,FALSE,"Indice"}</definedName>
    <definedName name="verd_5" hidden="1">{#N/A,#N/A,FALSE,"B1";#N/A,#N/A,FALSE,"B2";#N/A,#N/A,FALSE,"B3";#N/A,#N/A,FALSE,"A4";#N/A,#N/A,FALSE,"A3";#N/A,#N/A,FALSE,"A2";#N/A,#N/A,FALSE,"A1";#N/A,#N/A,FALSE,"Indice"}</definedName>
    <definedName name="verfi" localSheetId="0" hidden="1">{#N/A,#N/A,FALSE,"A4";#N/A,#N/A,FALSE,"A3";#N/A,#N/A,FALSE,"A2";#N/A,#N/A,FALSE,"A1"}</definedName>
    <definedName name="verfi" hidden="1">{#N/A,#N/A,FALSE,"A4";#N/A,#N/A,FALSE,"A3";#N/A,#N/A,FALSE,"A2";#N/A,#N/A,FALSE,"A1"}</definedName>
    <definedName name="verfi_1" localSheetId="0" hidden="1">{#N/A,#N/A,FALSE,"A4";#N/A,#N/A,FALSE,"A3";#N/A,#N/A,FALSE,"A2";#N/A,#N/A,FALSE,"A1"}</definedName>
    <definedName name="verfi_1" hidden="1">{#N/A,#N/A,FALSE,"A4";#N/A,#N/A,FALSE,"A3";#N/A,#N/A,FALSE,"A2";#N/A,#N/A,FALSE,"A1"}</definedName>
    <definedName name="verfi_2" localSheetId="0" hidden="1">{#N/A,#N/A,FALSE,"A4";#N/A,#N/A,FALSE,"A3";#N/A,#N/A,FALSE,"A2";#N/A,#N/A,FALSE,"A1"}</definedName>
    <definedName name="verfi_2" hidden="1">{#N/A,#N/A,FALSE,"A4";#N/A,#N/A,FALSE,"A3";#N/A,#N/A,FALSE,"A2";#N/A,#N/A,FALSE,"A1"}</definedName>
    <definedName name="verfi_3" localSheetId="0" hidden="1">{#N/A,#N/A,FALSE,"A4";#N/A,#N/A,FALSE,"A3";#N/A,#N/A,FALSE,"A2";#N/A,#N/A,FALSE,"A1"}</definedName>
    <definedName name="verfi_3" hidden="1">{#N/A,#N/A,FALSE,"A4";#N/A,#N/A,FALSE,"A3";#N/A,#N/A,FALSE,"A2";#N/A,#N/A,FALSE,"A1"}</definedName>
    <definedName name="verfi_4" localSheetId="0" hidden="1">{#N/A,#N/A,FALSE,"A4";#N/A,#N/A,FALSE,"A3";#N/A,#N/A,FALSE,"A2";#N/A,#N/A,FALSE,"A1"}</definedName>
    <definedName name="verfi_4" hidden="1">{#N/A,#N/A,FALSE,"A4";#N/A,#N/A,FALSE,"A3";#N/A,#N/A,FALSE,"A2";#N/A,#N/A,FALSE,"A1"}</definedName>
    <definedName name="verfi_5" localSheetId="0" hidden="1">{#N/A,#N/A,FALSE,"A4";#N/A,#N/A,FALSE,"A3";#N/A,#N/A,FALSE,"A2";#N/A,#N/A,FALSE,"A1"}</definedName>
    <definedName name="verfi_5" hidden="1">{#N/A,#N/A,FALSE,"A4";#N/A,#N/A,FALSE,"A3";#N/A,#N/A,FALSE,"A2";#N/A,#N/A,FALSE,"A1"}</definedName>
    <definedName name="vf" localSheetId="0" hidden="1">{#N/A,#N/A,FALSE,"A4";#N/A,#N/A,FALSE,"A3";#N/A,#N/A,FALSE,"A2";#N/A,#N/A,FALSE,"A1"}</definedName>
    <definedName name="vf" hidden="1">{#N/A,#N/A,FALSE,"A4";#N/A,#N/A,FALSE,"A3";#N/A,#N/A,FALSE,"A2";#N/A,#N/A,FALSE,"A1"}</definedName>
    <definedName name="vf_1" localSheetId="0" hidden="1">{#N/A,#N/A,FALSE,"A4";#N/A,#N/A,FALSE,"A3";#N/A,#N/A,FALSE,"A2";#N/A,#N/A,FALSE,"A1"}</definedName>
    <definedName name="vf_1" hidden="1">{#N/A,#N/A,FALSE,"A4";#N/A,#N/A,FALSE,"A3";#N/A,#N/A,FALSE,"A2";#N/A,#N/A,FALSE,"A1"}</definedName>
    <definedName name="vf_2" localSheetId="0" hidden="1">{#N/A,#N/A,FALSE,"A4";#N/A,#N/A,FALSE,"A3";#N/A,#N/A,FALSE,"A2";#N/A,#N/A,FALSE,"A1"}</definedName>
    <definedName name="vf_2" hidden="1">{#N/A,#N/A,FALSE,"A4";#N/A,#N/A,FALSE,"A3";#N/A,#N/A,FALSE,"A2";#N/A,#N/A,FALSE,"A1"}</definedName>
    <definedName name="vf_3" localSheetId="0" hidden="1">{#N/A,#N/A,FALSE,"A4";#N/A,#N/A,FALSE,"A3";#N/A,#N/A,FALSE,"A2";#N/A,#N/A,FALSE,"A1"}</definedName>
    <definedName name="vf_3" hidden="1">{#N/A,#N/A,FALSE,"A4";#N/A,#N/A,FALSE,"A3";#N/A,#N/A,FALSE,"A2";#N/A,#N/A,FALSE,"A1"}</definedName>
    <definedName name="vf_4" localSheetId="0" hidden="1">{#N/A,#N/A,FALSE,"A4";#N/A,#N/A,FALSE,"A3";#N/A,#N/A,FALSE,"A2";#N/A,#N/A,FALSE,"A1"}</definedName>
    <definedName name="vf_4" hidden="1">{#N/A,#N/A,FALSE,"A4";#N/A,#N/A,FALSE,"A3";#N/A,#N/A,FALSE,"A2";#N/A,#N/A,FALSE,"A1"}</definedName>
    <definedName name="vf_5" localSheetId="0" hidden="1">{#N/A,#N/A,FALSE,"A4";#N/A,#N/A,FALSE,"A3";#N/A,#N/A,FALSE,"A2";#N/A,#N/A,FALSE,"A1"}</definedName>
    <definedName name="vf_5" hidden="1">{#N/A,#N/A,FALSE,"A4";#N/A,#N/A,FALSE,"A3";#N/A,#N/A,FALSE,"A2";#N/A,#N/A,FALSE,"A1"}</definedName>
    <definedName name="vio" localSheetId="0" hidden="1">{#N/A,#N/A,FALSE,"A4";#N/A,#N/A,FALSE,"A3";#N/A,#N/A,FALSE,"A2";#N/A,#N/A,FALSE,"A1"}</definedName>
    <definedName name="vio" hidden="1">{#N/A,#N/A,FALSE,"A4";#N/A,#N/A,FALSE,"A3";#N/A,#N/A,FALSE,"A2";#N/A,#N/A,FALSE,"A1"}</definedName>
    <definedName name="vio_1" localSheetId="0" hidden="1">{#N/A,#N/A,FALSE,"A4";#N/A,#N/A,FALSE,"A3";#N/A,#N/A,FALSE,"A2";#N/A,#N/A,FALSE,"A1"}</definedName>
    <definedName name="vio_1" hidden="1">{#N/A,#N/A,FALSE,"A4";#N/A,#N/A,FALSE,"A3";#N/A,#N/A,FALSE,"A2";#N/A,#N/A,FALSE,"A1"}</definedName>
    <definedName name="vio_2" localSheetId="0" hidden="1">{#N/A,#N/A,FALSE,"A4";#N/A,#N/A,FALSE,"A3";#N/A,#N/A,FALSE,"A2";#N/A,#N/A,FALSE,"A1"}</definedName>
    <definedName name="vio_2" hidden="1">{#N/A,#N/A,FALSE,"A4";#N/A,#N/A,FALSE,"A3";#N/A,#N/A,FALSE,"A2";#N/A,#N/A,FALSE,"A1"}</definedName>
    <definedName name="vio_3" localSheetId="0" hidden="1">{#N/A,#N/A,FALSE,"A4";#N/A,#N/A,FALSE,"A3";#N/A,#N/A,FALSE,"A2";#N/A,#N/A,FALSE,"A1"}</definedName>
    <definedName name="vio_3" hidden="1">{#N/A,#N/A,FALSE,"A4";#N/A,#N/A,FALSE,"A3";#N/A,#N/A,FALSE,"A2";#N/A,#N/A,FALSE,"A1"}</definedName>
    <definedName name="vio_4" localSheetId="0" hidden="1">{#N/A,#N/A,FALSE,"A4";#N/A,#N/A,FALSE,"A3";#N/A,#N/A,FALSE,"A2";#N/A,#N/A,FALSE,"A1"}</definedName>
    <definedName name="vio_4" hidden="1">{#N/A,#N/A,FALSE,"A4";#N/A,#N/A,FALSE,"A3";#N/A,#N/A,FALSE,"A2";#N/A,#N/A,FALSE,"A1"}</definedName>
    <definedName name="vio_5" localSheetId="0" hidden="1">{#N/A,#N/A,FALSE,"A4";#N/A,#N/A,FALSE,"A3";#N/A,#N/A,FALSE,"A2";#N/A,#N/A,FALSE,"A1"}</definedName>
    <definedName name="vio_5" hidden="1">{#N/A,#N/A,FALSE,"A4";#N/A,#N/A,FALSE,"A3";#N/A,#N/A,FALSE,"A2";#N/A,#N/A,FALSE,"A1"}</definedName>
    <definedName name="VOCI_STIPENDIALI" localSheetId="0">#REF!</definedName>
    <definedName name="VOCI_STIPENDIALI">#REF!</definedName>
    <definedName name="VSAnteMar2002_105" localSheetId="0">#REF!</definedName>
    <definedName name="VSAnteMar2002_105">#REF!</definedName>
    <definedName name="vvvv" hidden="1">{#N/A,#N/A,FALSE,"Indice"}</definedName>
    <definedName name="wq" localSheetId="0" hidden="1">{#N/A,#N/A,FALSE,"B1";#N/A,#N/A,FALSE,"B2";#N/A,#N/A,FALSE,"B3";#N/A,#N/A,FALSE,"A4";#N/A,#N/A,FALSE,"A3";#N/A,#N/A,FALSE,"A2";#N/A,#N/A,FALSE,"A1";#N/A,#N/A,FALSE,"Indice"}</definedName>
    <definedName name="wq" hidden="1">{#N/A,#N/A,FALSE,"B1";#N/A,#N/A,FALSE,"B2";#N/A,#N/A,FALSE,"B3";#N/A,#N/A,FALSE,"A4";#N/A,#N/A,FALSE,"A3";#N/A,#N/A,FALSE,"A2";#N/A,#N/A,FALSE,"A1";#N/A,#N/A,FALSE,"Indice"}</definedName>
    <definedName name="wq_1" localSheetId="0" hidden="1">{#N/A,#N/A,FALSE,"B1";#N/A,#N/A,FALSE,"B2";#N/A,#N/A,FALSE,"B3";#N/A,#N/A,FALSE,"A4";#N/A,#N/A,FALSE,"A3";#N/A,#N/A,FALSE,"A2";#N/A,#N/A,FALSE,"A1";#N/A,#N/A,FALSE,"Indice"}</definedName>
    <definedName name="wq_1" hidden="1">{#N/A,#N/A,FALSE,"B1";#N/A,#N/A,FALSE,"B2";#N/A,#N/A,FALSE,"B3";#N/A,#N/A,FALSE,"A4";#N/A,#N/A,FALSE,"A3";#N/A,#N/A,FALSE,"A2";#N/A,#N/A,FALSE,"A1";#N/A,#N/A,FALSE,"Indice"}</definedName>
    <definedName name="wq_2" localSheetId="0" hidden="1">{#N/A,#N/A,FALSE,"B1";#N/A,#N/A,FALSE,"B2";#N/A,#N/A,FALSE,"B3";#N/A,#N/A,FALSE,"A4";#N/A,#N/A,FALSE,"A3";#N/A,#N/A,FALSE,"A2";#N/A,#N/A,FALSE,"A1";#N/A,#N/A,FALSE,"Indice"}</definedName>
    <definedName name="wq_2" hidden="1">{#N/A,#N/A,FALSE,"B1";#N/A,#N/A,FALSE,"B2";#N/A,#N/A,FALSE,"B3";#N/A,#N/A,FALSE,"A4";#N/A,#N/A,FALSE,"A3";#N/A,#N/A,FALSE,"A2";#N/A,#N/A,FALSE,"A1";#N/A,#N/A,FALSE,"Indice"}</definedName>
    <definedName name="wq_3" localSheetId="0" hidden="1">{#N/A,#N/A,FALSE,"B1";#N/A,#N/A,FALSE,"B2";#N/A,#N/A,FALSE,"B3";#N/A,#N/A,FALSE,"A4";#N/A,#N/A,FALSE,"A3";#N/A,#N/A,FALSE,"A2";#N/A,#N/A,FALSE,"A1";#N/A,#N/A,FALSE,"Indice"}</definedName>
    <definedName name="wq_3" hidden="1">{#N/A,#N/A,FALSE,"B1";#N/A,#N/A,FALSE,"B2";#N/A,#N/A,FALSE,"B3";#N/A,#N/A,FALSE,"A4";#N/A,#N/A,FALSE,"A3";#N/A,#N/A,FALSE,"A2";#N/A,#N/A,FALSE,"A1";#N/A,#N/A,FALSE,"Indice"}</definedName>
    <definedName name="wq_4" localSheetId="0" hidden="1">{#N/A,#N/A,FALSE,"B1";#N/A,#N/A,FALSE,"B2";#N/A,#N/A,FALSE,"B3";#N/A,#N/A,FALSE,"A4";#N/A,#N/A,FALSE,"A3";#N/A,#N/A,FALSE,"A2";#N/A,#N/A,FALSE,"A1";#N/A,#N/A,FALSE,"Indice"}</definedName>
    <definedName name="wq_4" hidden="1">{#N/A,#N/A,FALSE,"B1";#N/A,#N/A,FALSE,"B2";#N/A,#N/A,FALSE,"B3";#N/A,#N/A,FALSE,"A4";#N/A,#N/A,FALSE,"A3";#N/A,#N/A,FALSE,"A2";#N/A,#N/A,FALSE,"A1";#N/A,#N/A,FALSE,"Indice"}</definedName>
    <definedName name="wq_5" localSheetId="0" hidden="1">{#N/A,#N/A,FALSE,"B1";#N/A,#N/A,FALSE,"B2";#N/A,#N/A,FALSE,"B3";#N/A,#N/A,FALSE,"A4";#N/A,#N/A,FALSE,"A3";#N/A,#N/A,FALSE,"A2";#N/A,#N/A,FALSE,"A1";#N/A,#N/A,FALSE,"Indice"}</definedName>
    <definedName name="wq_5" hidden="1">{#N/A,#N/A,FALSE,"B1";#N/A,#N/A,FALSE,"B2";#N/A,#N/A,FALSE,"B3";#N/A,#N/A,FALSE,"A4";#N/A,#N/A,FALSE,"A3";#N/A,#N/A,FALSE,"A2";#N/A,#N/A,FALSE,"A1";#N/A,#N/A,FALSE,"Indice"}</definedName>
    <definedName name="wrn" localSheetId="0" hidden="1">{#N/A,#N/A,FALSE,"A4";#N/A,#N/A,FALSE,"A3";#N/A,#N/A,FALSE,"A2";#N/A,#N/A,FALSE,"A1"}</definedName>
    <definedName name="wrn" hidden="1">{#N/A,#N/A,FALSE,"A4";#N/A,#N/A,FALSE,"A3";#N/A,#N/A,FALSE,"A2";#N/A,#N/A,FALSE,"A1"}</definedName>
    <definedName name="wrn.Elab" localSheetId="0" hidden="1">{#N/A,#N/A,FALSE,"A4";#N/A,#N/A,FALSE,"A3";#N/A,#N/A,FALSE,"A2";#N/A,#N/A,FALSE,"A1"}</definedName>
    <definedName name="wrn.Elab" hidden="1">{#N/A,#N/A,FALSE,"A4";#N/A,#N/A,FALSE,"A3";#N/A,#N/A,FALSE,"A2";#N/A,#N/A,FALSE,"A1"}</definedName>
    <definedName name="wrn.Elab_1" localSheetId="0" hidden="1">{#N/A,#N/A,FALSE,"A4";#N/A,#N/A,FALSE,"A3";#N/A,#N/A,FALSE,"A2";#N/A,#N/A,FALSE,"A1"}</definedName>
    <definedName name="wrn.Elab_1" hidden="1">{#N/A,#N/A,FALSE,"A4";#N/A,#N/A,FALSE,"A3";#N/A,#N/A,FALSE,"A2";#N/A,#N/A,FALSE,"A1"}</definedName>
    <definedName name="wrn.Elab_2" localSheetId="0" hidden="1">{#N/A,#N/A,FALSE,"A4";#N/A,#N/A,FALSE,"A3";#N/A,#N/A,FALSE,"A2";#N/A,#N/A,FALSE,"A1"}</definedName>
    <definedName name="wrn.Elab_2" hidden="1">{#N/A,#N/A,FALSE,"A4";#N/A,#N/A,FALSE,"A3";#N/A,#N/A,FALSE,"A2";#N/A,#N/A,FALSE,"A1"}</definedName>
    <definedName name="wrn.Elab_3" localSheetId="0" hidden="1">{#N/A,#N/A,FALSE,"A4";#N/A,#N/A,FALSE,"A3";#N/A,#N/A,FALSE,"A2";#N/A,#N/A,FALSE,"A1"}</definedName>
    <definedName name="wrn.Elab_3" hidden="1">{#N/A,#N/A,FALSE,"A4";#N/A,#N/A,FALSE,"A3";#N/A,#N/A,FALSE,"A2";#N/A,#N/A,FALSE,"A1"}</definedName>
    <definedName name="wrn.Elab_4" localSheetId="0" hidden="1">{#N/A,#N/A,FALSE,"A4";#N/A,#N/A,FALSE,"A3";#N/A,#N/A,FALSE,"A2";#N/A,#N/A,FALSE,"A1"}</definedName>
    <definedName name="wrn.Elab_4" hidden="1">{#N/A,#N/A,FALSE,"A4";#N/A,#N/A,FALSE,"A3";#N/A,#N/A,FALSE,"A2";#N/A,#N/A,FALSE,"A1"}</definedName>
    <definedName name="wrn.Elab_5" localSheetId="0" hidden="1">{#N/A,#N/A,FALSE,"A4";#N/A,#N/A,FALSE,"A3";#N/A,#N/A,FALSE,"A2";#N/A,#N/A,FALSE,"A1"}</definedName>
    <definedName name="wrn.Elab_5" hidden="1">{#N/A,#N/A,FALSE,"A4";#N/A,#N/A,FALSE,"A3";#N/A,#N/A,FALSE,"A2";#N/A,#N/A,FALSE,"A1"}</definedName>
    <definedName name="wrn.Elaborati._.di._.sintesi." localSheetId="0" hidden="1">{#N/A,#N/A,FALSE,"A4";#N/A,#N/A,FALSE,"A3";#N/A,#N/A,FALSE,"A2";#N/A,#N/A,FALSE,"A1"}</definedName>
    <definedName name="wrn.Elaborati._.di._.sintesi." hidden="1">{#N/A,#N/A,FALSE,"A4";#N/A,#N/A,FALSE,"A3";#N/A,#N/A,FALSE,"A2";#N/A,#N/A,FALSE,"A1"}</definedName>
    <definedName name="wrn.Elaborati._.di._.sintesi._1" localSheetId="0" hidden="1">{#N/A,#N/A,FALSE,"A4";#N/A,#N/A,FALSE,"A3";#N/A,#N/A,FALSE,"A2";#N/A,#N/A,FALSE,"A1"}</definedName>
    <definedName name="wrn.Elaborati._.di._.sintesi._1" hidden="1">{#N/A,#N/A,FALSE,"A4";#N/A,#N/A,FALSE,"A3";#N/A,#N/A,FALSE,"A2";#N/A,#N/A,FALSE,"A1"}</definedName>
    <definedName name="wrn.Elaborati._.di._.sintesi._2" localSheetId="0" hidden="1">{#N/A,#N/A,FALSE,"A4";#N/A,#N/A,FALSE,"A3";#N/A,#N/A,FALSE,"A2";#N/A,#N/A,FALSE,"A1"}</definedName>
    <definedName name="wrn.Elaborati._.di._.sintesi._2" hidden="1">{#N/A,#N/A,FALSE,"A4";#N/A,#N/A,FALSE,"A3";#N/A,#N/A,FALSE,"A2";#N/A,#N/A,FALSE,"A1"}</definedName>
    <definedName name="wrn.Elaborati._.di._.sintesi._3" localSheetId="0" hidden="1">{#N/A,#N/A,FALSE,"A4";#N/A,#N/A,FALSE,"A3";#N/A,#N/A,FALSE,"A2";#N/A,#N/A,FALSE,"A1"}</definedName>
    <definedName name="wrn.Elaborati._.di._.sintesi._3" hidden="1">{#N/A,#N/A,FALSE,"A4";#N/A,#N/A,FALSE,"A3";#N/A,#N/A,FALSE,"A2";#N/A,#N/A,FALSE,"A1"}</definedName>
    <definedName name="wrn.Elaborati._.di._.sintesi._4" localSheetId="0" hidden="1">{#N/A,#N/A,FALSE,"A4";#N/A,#N/A,FALSE,"A3";#N/A,#N/A,FALSE,"A2";#N/A,#N/A,FALSE,"A1"}</definedName>
    <definedName name="wrn.Elaborati._.di._.sintesi._4" hidden="1">{#N/A,#N/A,FALSE,"A4";#N/A,#N/A,FALSE,"A3";#N/A,#N/A,FALSE,"A2";#N/A,#N/A,FALSE,"A1"}</definedName>
    <definedName name="wrn.Elaborati._.di._.sintesi._5" localSheetId="0" hidden="1">{#N/A,#N/A,FALSE,"A4";#N/A,#N/A,FALSE,"A3";#N/A,#N/A,FALSE,"A2";#N/A,#N/A,FALSE,"A1"}</definedName>
    <definedName name="wrn.Elaborati._.di._.sintesi._5" hidden="1">{#N/A,#N/A,FALSE,"A4";#N/A,#N/A,FALSE,"A3";#N/A,#N/A,FALSE,"A2";#N/A,#N/A,FALSE,"A1"}</definedName>
    <definedName name="wrn.Indice." localSheetId="0" hidden="1">{#N/A,#N/A,FALSE,"Indice"}</definedName>
    <definedName name="wrn.Indice." hidden="1">{#N/A,#N/A,FALSE,"Indice"}</definedName>
    <definedName name="wrn.Indice._1" localSheetId="0" hidden="1">{#N/A,#N/A,FALSE,"Indice"}</definedName>
    <definedName name="wrn.Indice._1" hidden="1">{#N/A,#N/A,FALSE,"Indice"}</definedName>
    <definedName name="wrn.Indice._2" localSheetId="0" hidden="1">{#N/A,#N/A,FALSE,"Indice"}</definedName>
    <definedName name="wrn.Indice._2" hidden="1">{#N/A,#N/A,FALSE,"Indice"}</definedName>
    <definedName name="wrn.Indice._3" localSheetId="0" hidden="1">{#N/A,#N/A,FALSE,"Indice"}</definedName>
    <definedName name="wrn.Indice._3" hidden="1">{#N/A,#N/A,FALSE,"Indice"}</definedName>
    <definedName name="wrn.Indice._4" localSheetId="0" hidden="1">{#N/A,#N/A,FALSE,"Indice"}</definedName>
    <definedName name="wrn.Indice._4" hidden="1">{#N/A,#N/A,FALSE,"Indice"}</definedName>
    <definedName name="wrn.Indice._5" localSheetId="0" hidden="1">{#N/A,#N/A,FALSE,"Indice"}</definedName>
    <definedName name="wrn.Indice._5" hidden="1">{#N/A,#N/A,FALSE,"Indice"}</definedName>
    <definedName name="wrn.Prospetti._.di._.bilancio." localSheetId="0" hidden="1">{#N/A,#N/A,FALSE,"B3";#N/A,#N/A,FALSE,"B2";#N/A,#N/A,FALSE,"B1"}</definedName>
    <definedName name="wrn.Prospetti._.di._.bilancio." hidden="1">{#N/A,#N/A,FALSE,"B3";#N/A,#N/A,FALSE,"B2";#N/A,#N/A,FALSE,"B1"}</definedName>
    <definedName name="wrn.Prospetti._.di._.bilancio._1" localSheetId="0" hidden="1">{#N/A,#N/A,FALSE,"B3";#N/A,#N/A,FALSE,"B2";#N/A,#N/A,FALSE,"B1"}</definedName>
    <definedName name="wrn.Prospetti._.di._.bilancio._1" hidden="1">{#N/A,#N/A,FALSE,"B3";#N/A,#N/A,FALSE,"B2";#N/A,#N/A,FALSE,"B1"}</definedName>
    <definedName name="wrn.Prospetti._.di._.bilancio._2" localSheetId="0" hidden="1">{#N/A,#N/A,FALSE,"B3";#N/A,#N/A,FALSE,"B2";#N/A,#N/A,FALSE,"B1"}</definedName>
    <definedName name="wrn.Prospetti._.di._.bilancio._2" hidden="1">{#N/A,#N/A,FALSE,"B3";#N/A,#N/A,FALSE,"B2";#N/A,#N/A,FALSE,"B1"}</definedName>
    <definedName name="wrn.Prospetti._.di._.bilancio._3" localSheetId="0" hidden="1">{#N/A,#N/A,FALSE,"B3";#N/A,#N/A,FALSE,"B2";#N/A,#N/A,FALSE,"B1"}</definedName>
    <definedName name="wrn.Prospetti._.di._.bilancio._3" hidden="1">{#N/A,#N/A,FALSE,"B3";#N/A,#N/A,FALSE,"B2";#N/A,#N/A,FALSE,"B1"}</definedName>
    <definedName name="wrn.Prospetti._.di._.bilancio._4" localSheetId="0" hidden="1">{#N/A,#N/A,FALSE,"B3";#N/A,#N/A,FALSE,"B2";#N/A,#N/A,FALSE,"B1"}</definedName>
    <definedName name="wrn.Prospetti._.di._.bilancio._4" hidden="1">{#N/A,#N/A,FALSE,"B3";#N/A,#N/A,FALSE,"B2";#N/A,#N/A,FALSE,"B1"}</definedName>
    <definedName name="wrn.Prospetti._.di._.bilancio._5" localSheetId="0" hidden="1">{#N/A,#N/A,FALSE,"B3";#N/A,#N/A,FALSE,"B2";#N/A,#N/A,FALSE,"B1"}</definedName>
    <definedName name="wrn.Prospetti._.di._.bilancio._5" hidden="1">{#N/A,#N/A,FALSE,"B3";#N/A,#N/A,FALSE,"B2";#N/A,#N/A,FALSE,"B1"}</definedName>
    <definedName name="wrn.Tutti." localSheetId="0" hidden="1">{#N/A,#N/A,FALSE,"B1";#N/A,#N/A,FALSE,"B2";#N/A,#N/A,FALSE,"B3";#N/A,#N/A,FALSE,"A4";#N/A,#N/A,FALSE,"A3";#N/A,#N/A,FALSE,"A2";#N/A,#N/A,FALSE,"A1";#N/A,#N/A,FALSE,"Indice"}</definedName>
    <definedName name="wrn.Tutti." hidden="1">{#N/A,#N/A,FALSE,"B1";#N/A,#N/A,FALSE,"B2";#N/A,#N/A,FALSE,"B3";#N/A,#N/A,FALSE,"A4";#N/A,#N/A,FALSE,"A3";#N/A,#N/A,FALSE,"A2";#N/A,#N/A,FALSE,"A1";#N/A,#N/A,FALSE,"Indice"}</definedName>
    <definedName name="wrn.Tutti._1" localSheetId="0" hidden="1">{#N/A,#N/A,FALSE,"B1";#N/A,#N/A,FALSE,"B2";#N/A,#N/A,FALSE,"B3";#N/A,#N/A,FALSE,"A4";#N/A,#N/A,FALSE,"A3";#N/A,#N/A,FALSE,"A2";#N/A,#N/A,FALSE,"A1";#N/A,#N/A,FALSE,"Indice"}</definedName>
    <definedName name="wrn.Tutti._1" hidden="1">{#N/A,#N/A,FALSE,"B1";#N/A,#N/A,FALSE,"B2";#N/A,#N/A,FALSE,"B3";#N/A,#N/A,FALSE,"A4";#N/A,#N/A,FALSE,"A3";#N/A,#N/A,FALSE,"A2";#N/A,#N/A,FALSE,"A1";#N/A,#N/A,FALSE,"Indice"}</definedName>
    <definedName name="wrn.Tutti._2" localSheetId="0" hidden="1">{#N/A,#N/A,FALSE,"B1";#N/A,#N/A,FALSE,"B2";#N/A,#N/A,FALSE,"B3";#N/A,#N/A,FALSE,"A4";#N/A,#N/A,FALSE,"A3";#N/A,#N/A,FALSE,"A2";#N/A,#N/A,FALSE,"A1";#N/A,#N/A,FALSE,"Indice"}</definedName>
    <definedName name="wrn.Tutti._2" hidden="1">{#N/A,#N/A,FALSE,"B1";#N/A,#N/A,FALSE,"B2";#N/A,#N/A,FALSE,"B3";#N/A,#N/A,FALSE,"A4";#N/A,#N/A,FALSE,"A3";#N/A,#N/A,FALSE,"A2";#N/A,#N/A,FALSE,"A1";#N/A,#N/A,FALSE,"Indice"}</definedName>
    <definedName name="wrn.Tutti._3" localSheetId="0" hidden="1">{#N/A,#N/A,FALSE,"B1";#N/A,#N/A,FALSE,"B2";#N/A,#N/A,FALSE,"B3";#N/A,#N/A,FALSE,"A4";#N/A,#N/A,FALSE,"A3";#N/A,#N/A,FALSE,"A2";#N/A,#N/A,FALSE,"A1";#N/A,#N/A,FALSE,"Indice"}</definedName>
    <definedName name="wrn.Tutti._3" hidden="1">{#N/A,#N/A,FALSE,"B1";#N/A,#N/A,FALSE,"B2";#N/A,#N/A,FALSE,"B3";#N/A,#N/A,FALSE,"A4";#N/A,#N/A,FALSE,"A3";#N/A,#N/A,FALSE,"A2";#N/A,#N/A,FALSE,"A1";#N/A,#N/A,FALSE,"Indice"}</definedName>
    <definedName name="wrn.Tutti._4" localSheetId="0" hidden="1">{#N/A,#N/A,FALSE,"B1";#N/A,#N/A,FALSE,"B2";#N/A,#N/A,FALSE,"B3";#N/A,#N/A,FALSE,"A4";#N/A,#N/A,FALSE,"A3";#N/A,#N/A,FALSE,"A2";#N/A,#N/A,FALSE,"A1";#N/A,#N/A,FALSE,"Indice"}</definedName>
    <definedName name="wrn.Tutti._4" hidden="1">{#N/A,#N/A,FALSE,"B1";#N/A,#N/A,FALSE,"B2";#N/A,#N/A,FALSE,"B3";#N/A,#N/A,FALSE,"A4";#N/A,#N/A,FALSE,"A3";#N/A,#N/A,FALSE,"A2";#N/A,#N/A,FALSE,"A1";#N/A,#N/A,FALSE,"Indice"}</definedName>
    <definedName name="wrn.Tutti._5" localSheetId="0" hidden="1">{#N/A,#N/A,FALSE,"B1";#N/A,#N/A,FALSE,"B2";#N/A,#N/A,FALSE,"B3";#N/A,#N/A,FALSE,"A4";#N/A,#N/A,FALSE,"A3";#N/A,#N/A,FALSE,"A2";#N/A,#N/A,FALSE,"A1";#N/A,#N/A,FALSE,"Indice"}</definedName>
    <definedName name="wrn.Tutti._5" hidden="1">{#N/A,#N/A,FALSE,"B1";#N/A,#N/A,FALSE,"B2";#N/A,#N/A,FALSE,"B3";#N/A,#N/A,FALSE,"A4";#N/A,#N/A,FALSE,"A3";#N/A,#N/A,FALSE,"A2";#N/A,#N/A,FALSE,"A1";#N/A,#N/A,FALSE,"Indice"}</definedName>
    <definedName name="x" localSheetId="0" hidden="1">{#N/A,#N/A,FALSE,"Indice"}</definedName>
    <definedName name="x" hidden="1">{#N/A,#N/A,FALSE,"Indice"}</definedName>
    <definedName name="x_1" localSheetId="0" hidden="1">{#N/A,#N/A,FALSE,"Indice"}</definedName>
    <definedName name="x_1" hidden="1">{#N/A,#N/A,FALSE,"Indice"}</definedName>
    <definedName name="x_2" localSheetId="0" hidden="1">{#N/A,#N/A,FALSE,"Indice"}</definedName>
    <definedName name="x_2" hidden="1">{#N/A,#N/A,FALSE,"Indice"}</definedName>
    <definedName name="x_3" localSheetId="0" hidden="1">{#N/A,#N/A,FALSE,"Indice"}</definedName>
    <definedName name="x_3" hidden="1">{#N/A,#N/A,FALSE,"Indice"}</definedName>
    <definedName name="x_4" localSheetId="0" hidden="1">{#N/A,#N/A,FALSE,"Indice"}</definedName>
    <definedName name="x_4" hidden="1">{#N/A,#N/A,FALSE,"Indice"}</definedName>
    <definedName name="x_5" localSheetId="0" hidden="1">{#N/A,#N/A,FALSE,"Indice"}</definedName>
    <definedName name="x_5" hidden="1">{#N/A,#N/A,FALSE,"Indice"}</definedName>
    <definedName name="xas" localSheetId="0" hidden="1">{#N/A,#N/A,FALSE,"Indice"}</definedName>
    <definedName name="xas" hidden="1">{#N/A,#N/A,FALSE,"Indice"}</definedName>
    <definedName name="xas_1" localSheetId="0" hidden="1">{#N/A,#N/A,FALSE,"Indice"}</definedName>
    <definedName name="xas_1" hidden="1">{#N/A,#N/A,FALSE,"Indice"}</definedName>
    <definedName name="xas_2" localSheetId="0" hidden="1">{#N/A,#N/A,FALSE,"Indice"}</definedName>
    <definedName name="xas_2" hidden="1">{#N/A,#N/A,FALSE,"Indice"}</definedName>
    <definedName name="xas_3" localSheetId="0" hidden="1">{#N/A,#N/A,FALSE,"Indice"}</definedName>
    <definedName name="xas_3" hidden="1">{#N/A,#N/A,FALSE,"Indice"}</definedName>
    <definedName name="xas_4" localSheetId="0" hidden="1">{#N/A,#N/A,FALSE,"Indice"}</definedName>
    <definedName name="xas_4" hidden="1">{#N/A,#N/A,FALSE,"Indice"}</definedName>
    <definedName name="xas_5" localSheetId="0" hidden="1">{#N/A,#N/A,FALSE,"Indice"}</definedName>
    <definedName name="xas_5" hidden="1">{#N/A,#N/A,FALSE,"Indice"}</definedName>
    <definedName name="ZA" localSheetId="0" hidden="1">{#N/A,#N/A,FALSE,"B1";#N/A,#N/A,FALSE,"B2";#N/A,#N/A,FALSE,"B3";#N/A,#N/A,FALSE,"A4";#N/A,#N/A,FALSE,"A3";#N/A,#N/A,FALSE,"A2";#N/A,#N/A,FALSE,"A1";#N/A,#N/A,FALSE,"Indice"}</definedName>
    <definedName name="ZA" hidden="1">{#N/A,#N/A,FALSE,"B1";#N/A,#N/A,FALSE,"B2";#N/A,#N/A,FALSE,"B3";#N/A,#N/A,FALSE,"A4";#N/A,#N/A,FALSE,"A3";#N/A,#N/A,FALSE,"A2";#N/A,#N/A,FALSE,"A1";#N/A,#N/A,FALSE,"Indice"}</definedName>
    <definedName name="ZA_1" localSheetId="0" hidden="1">{#N/A,#N/A,FALSE,"B1";#N/A,#N/A,FALSE,"B2";#N/A,#N/A,FALSE,"B3";#N/A,#N/A,FALSE,"A4";#N/A,#N/A,FALSE,"A3";#N/A,#N/A,FALSE,"A2";#N/A,#N/A,FALSE,"A1";#N/A,#N/A,FALSE,"Indice"}</definedName>
    <definedName name="ZA_1" hidden="1">{#N/A,#N/A,FALSE,"B1";#N/A,#N/A,FALSE,"B2";#N/A,#N/A,FALSE,"B3";#N/A,#N/A,FALSE,"A4";#N/A,#N/A,FALSE,"A3";#N/A,#N/A,FALSE,"A2";#N/A,#N/A,FALSE,"A1";#N/A,#N/A,FALSE,"Indice"}</definedName>
    <definedName name="ZA_2" localSheetId="0" hidden="1">{#N/A,#N/A,FALSE,"B1";#N/A,#N/A,FALSE,"B2";#N/A,#N/A,FALSE,"B3";#N/A,#N/A,FALSE,"A4";#N/A,#N/A,FALSE,"A3";#N/A,#N/A,FALSE,"A2";#N/A,#N/A,FALSE,"A1";#N/A,#N/A,FALSE,"Indice"}</definedName>
    <definedName name="ZA_2" hidden="1">{#N/A,#N/A,FALSE,"B1";#N/A,#N/A,FALSE,"B2";#N/A,#N/A,FALSE,"B3";#N/A,#N/A,FALSE,"A4";#N/A,#N/A,FALSE,"A3";#N/A,#N/A,FALSE,"A2";#N/A,#N/A,FALSE,"A1";#N/A,#N/A,FALSE,"Indice"}</definedName>
    <definedName name="ZA_3" localSheetId="0" hidden="1">{#N/A,#N/A,FALSE,"B1";#N/A,#N/A,FALSE,"B2";#N/A,#N/A,FALSE,"B3";#N/A,#N/A,FALSE,"A4";#N/A,#N/A,FALSE,"A3";#N/A,#N/A,FALSE,"A2";#N/A,#N/A,FALSE,"A1";#N/A,#N/A,FALSE,"Indice"}</definedName>
    <definedName name="ZA_3" hidden="1">{#N/A,#N/A,FALSE,"B1";#N/A,#N/A,FALSE,"B2";#N/A,#N/A,FALSE,"B3";#N/A,#N/A,FALSE,"A4";#N/A,#N/A,FALSE,"A3";#N/A,#N/A,FALSE,"A2";#N/A,#N/A,FALSE,"A1";#N/A,#N/A,FALSE,"Indice"}</definedName>
    <definedName name="ZA_4" localSheetId="0" hidden="1">{#N/A,#N/A,FALSE,"B1";#N/A,#N/A,FALSE,"B2";#N/A,#N/A,FALSE,"B3";#N/A,#N/A,FALSE,"A4";#N/A,#N/A,FALSE,"A3";#N/A,#N/A,FALSE,"A2";#N/A,#N/A,FALSE,"A1";#N/A,#N/A,FALSE,"Indice"}</definedName>
    <definedName name="ZA_4" hidden="1">{#N/A,#N/A,FALSE,"B1";#N/A,#N/A,FALSE,"B2";#N/A,#N/A,FALSE,"B3";#N/A,#N/A,FALSE,"A4";#N/A,#N/A,FALSE,"A3";#N/A,#N/A,FALSE,"A2";#N/A,#N/A,FALSE,"A1";#N/A,#N/A,FALSE,"Indice"}</definedName>
    <definedName name="ZA_5" localSheetId="0" hidden="1">{#N/A,#N/A,FALSE,"B1";#N/A,#N/A,FALSE,"B2";#N/A,#N/A,FALSE,"B3";#N/A,#N/A,FALSE,"A4";#N/A,#N/A,FALSE,"A3";#N/A,#N/A,FALSE,"A2";#N/A,#N/A,FALSE,"A1";#N/A,#N/A,FALSE,"Indice"}</definedName>
    <definedName name="ZA_5" hidden="1">{#N/A,#N/A,FALSE,"B1";#N/A,#N/A,FALSE,"B2";#N/A,#N/A,FALSE,"B3";#N/A,#N/A,FALSE,"A4";#N/A,#N/A,FALSE,"A3";#N/A,#N/A,FALSE,"A2";#N/A,#N/A,FALSE,"A1";#N/A,#N/A,FALSE,"Indice"}</definedName>
    <definedName name="zzzzz" hidden="1">{#N/A,#N/A,FALSE,"A4";#N/A,#N/A,FALSE,"A3";#N/A,#N/A,FALSE,"A2";#N/A,#N/A,FALSE,"A1"}</definedName>
  </definedNames>
  <calcPr calcId="162913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252" i="1" l="1"/>
  <c r="N578" i="1"/>
  <c r="X577" i="1"/>
  <c r="W577" i="1"/>
  <c r="V577" i="1"/>
  <c r="N577" i="1"/>
  <c r="P577" i="1" s="1"/>
  <c r="N576" i="1"/>
  <c r="W575" i="1"/>
  <c r="N575" i="1"/>
  <c r="W574" i="1"/>
  <c r="N574" i="1"/>
  <c r="V574" i="1"/>
  <c r="W573" i="1"/>
  <c r="N573" i="1"/>
  <c r="N572" i="1"/>
  <c r="W572" i="1"/>
  <c r="W571" i="1"/>
  <c r="N571" i="1"/>
  <c r="W570" i="1"/>
  <c r="N570" i="1"/>
  <c r="P570" i="1" s="1"/>
  <c r="X570" i="1"/>
  <c r="V570" i="1"/>
  <c r="W569" i="1"/>
  <c r="N569" i="1"/>
  <c r="W568" i="1"/>
  <c r="N568" i="1"/>
  <c r="N567" i="1"/>
  <c r="W567" i="1"/>
  <c r="W566" i="1"/>
  <c r="N566" i="1"/>
  <c r="V566" i="1"/>
  <c r="W565" i="1"/>
  <c r="V565" i="1"/>
  <c r="N565" i="1"/>
  <c r="N564" i="1"/>
  <c r="W563" i="1"/>
  <c r="V563" i="1"/>
  <c r="N563" i="1"/>
  <c r="N562" i="1"/>
  <c r="W561" i="1"/>
  <c r="V561" i="1"/>
  <c r="N561" i="1"/>
  <c r="W560" i="1"/>
  <c r="N560" i="1"/>
  <c r="V560" i="1"/>
  <c r="W559" i="1"/>
  <c r="N559" i="1"/>
  <c r="V559" i="1"/>
  <c r="W558" i="1"/>
  <c r="N558" i="1"/>
  <c r="V558" i="1"/>
  <c r="W557" i="1"/>
  <c r="N557" i="1"/>
  <c r="V557" i="1"/>
  <c r="W556" i="1"/>
  <c r="N556" i="1"/>
  <c r="V556" i="1"/>
  <c r="W555" i="1"/>
  <c r="N555" i="1"/>
  <c r="V555" i="1"/>
  <c r="W554" i="1"/>
  <c r="N554" i="1"/>
  <c r="N553" i="1"/>
  <c r="W553" i="1"/>
  <c r="G553" i="1"/>
  <c r="G550" i="1" s="1"/>
  <c r="W552" i="1"/>
  <c r="V552" i="1"/>
  <c r="N552" i="1"/>
  <c r="W551" i="1"/>
  <c r="V551" i="1"/>
  <c r="N551" i="1"/>
  <c r="N550" i="1"/>
  <c r="W549" i="1"/>
  <c r="V549" i="1"/>
  <c r="N549" i="1"/>
  <c r="W548" i="1"/>
  <c r="V548" i="1"/>
  <c r="N548" i="1"/>
  <c r="W547" i="1"/>
  <c r="V547" i="1"/>
  <c r="N547" i="1"/>
  <c r="W546" i="1"/>
  <c r="N546" i="1"/>
  <c r="V546" i="1"/>
  <c r="W545" i="1"/>
  <c r="V545" i="1"/>
  <c r="N545" i="1"/>
  <c r="W544" i="1"/>
  <c r="N544" i="1"/>
  <c r="V544" i="1"/>
  <c r="W543" i="1"/>
  <c r="V543" i="1"/>
  <c r="N543" i="1"/>
  <c r="W542" i="1"/>
  <c r="N542" i="1"/>
  <c r="N541" i="1"/>
  <c r="W541" i="1"/>
  <c r="W540" i="1"/>
  <c r="V540" i="1"/>
  <c r="N540" i="1"/>
  <c r="X540" i="1"/>
  <c r="N539" i="1"/>
  <c r="W538" i="1"/>
  <c r="V538" i="1"/>
  <c r="N538" i="1"/>
  <c r="X538" i="1"/>
  <c r="X537" i="1"/>
  <c r="W537" i="1"/>
  <c r="V537" i="1"/>
  <c r="N537" i="1"/>
  <c r="P537" i="1" s="1"/>
  <c r="W536" i="1"/>
  <c r="N536" i="1"/>
  <c r="N535" i="1"/>
  <c r="G535" i="1"/>
  <c r="W534" i="1"/>
  <c r="V534" i="1"/>
  <c r="N534" i="1"/>
  <c r="W533" i="1"/>
  <c r="V533" i="1"/>
  <c r="N533" i="1"/>
  <c r="X533" i="1"/>
  <c r="N532" i="1"/>
  <c r="W531" i="1"/>
  <c r="V531" i="1"/>
  <c r="N531" i="1"/>
  <c r="X531" i="1"/>
  <c r="N530" i="1"/>
  <c r="W529" i="1"/>
  <c r="N529" i="1"/>
  <c r="V529" i="1"/>
  <c r="W528" i="1"/>
  <c r="V528" i="1"/>
  <c r="N528" i="1"/>
  <c r="W527" i="1"/>
  <c r="N527" i="1"/>
  <c r="V527" i="1"/>
  <c r="W526" i="1"/>
  <c r="V526" i="1"/>
  <c r="N526" i="1"/>
  <c r="W525" i="1"/>
  <c r="N525" i="1"/>
  <c r="V525" i="1"/>
  <c r="W524" i="1"/>
  <c r="N524" i="1"/>
  <c r="V524" i="1"/>
  <c r="W523" i="1"/>
  <c r="N523" i="1"/>
  <c r="V523" i="1"/>
  <c r="W522" i="1"/>
  <c r="N522" i="1"/>
  <c r="V522" i="1"/>
  <c r="N521" i="1"/>
  <c r="W521" i="1"/>
  <c r="G521" i="1"/>
  <c r="G519" i="1" s="1"/>
  <c r="W520" i="1"/>
  <c r="V520" i="1"/>
  <c r="N520" i="1"/>
  <c r="X520" i="1"/>
  <c r="N519" i="1"/>
  <c r="W518" i="1"/>
  <c r="N518" i="1"/>
  <c r="V518" i="1"/>
  <c r="W517" i="1"/>
  <c r="N517" i="1"/>
  <c r="W516" i="1"/>
  <c r="N516" i="1"/>
  <c r="V516" i="1"/>
  <c r="W515" i="1"/>
  <c r="N515" i="1"/>
  <c r="W514" i="1"/>
  <c r="N514" i="1"/>
  <c r="V514" i="1"/>
  <c r="W513" i="1"/>
  <c r="N513" i="1"/>
  <c r="W512" i="1"/>
  <c r="N512" i="1"/>
  <c r="N511" i="1"/>
  <c r="G511" i="1"/>
  <c r="W510" i="1"/>
  <c r="V510" i="1"/>
  <c r="N510" i="1"/>
  <c r="W509" i="1"/>
  <c r="V509" i="1"/>
  <c r="N509" i="1"/>
  <c r="X509" i="1"/>
  <c r="N508" i="1"/>
  <c r="G508" i="1"/>
  <c r="W507" i="1"/>
  <c r="N507" i="1"/>
  <c r="V507" i="1"/>
  <c r="N506" i="1"/>
  <c r="W505" i="1"/>
  <c r="V505" i="1"/>
  <c r="N505" i="1"/>
  <c r="X505" i="1"/>
  <c r="N504" i="1"/>
  <c r="W503" i="1"/>
  <c r="N503" i="1"/>
  <c r="V503" i="1"/>
  <c r="X502" i="1"/>
  <c r="W502" i="1"/>
  <c r="V502" i="1"/>
  <c r="N502" i="1"/>
  <c r="P502" i="1" s="1"/>
  <c r="W501" i="1"/>
  <c r="N501" i="1"/>
  <c r="W500" i="1"/>
  <c r="N500" i="1"/>
  <c r="W499" i="1"/>
  <c r="N499" i="1"/>
  <c r="W498" i="1"/>
  <c r="N498" i="1"/>
  <c r="X497" i="1"/>
  <c r="W497" i="1"/>
  <c r="V497" i="1"/>
  <c r="N497" i="1"/>
  <c r="P497" i="1" s="1"/>
  <c r="N496" i="1"/>
  <c r="W495" i="1"/>
  <c r="N495" i="1"/>
  <c r="V495" i="1"/>
  <c r="W494" i="1"/>
  <c r="N494" i="1"/>
  <c r="N493" i="1"/>
  <c r="W493" i="1"/>
  <c r="G493" i="1"/>
  <c r="X492" i="1"/>
  <c r="W492" i="1"/>
  <c r="V492" i="1"/>
  <c r="N492" i="1"/>
  <c r="P492" i="1" s="1"/>
  <c r="X491" i="1"/>
  <c r="W491" i="1"/>
  <c r="V491" i="1"/>
  <c r="N491" i="1"/>
  <c r="X490" i="1"/>
  <c r="W490" i="1"/>
  <c r="V490" i="1"/>
  <c r="N490" i="1"/>
  <c r="P490" i="1" s="1"/>
  <c r="W489" i="1"/>
  <c r="N489" i="1"/>
  <c r="V489" i="1"/>
  <c r="G489" i="1"/>
  <c r="W488" i="1"/>
  <c r="V488" i="1"/>
  <c r="N488" i="1"/>
  <c r="W487" i="1"/>
  <c r="V487" i="1"/>
  <c r="N487" i="1"/>
  <c r="P487" i="1" s="1"/>
  <c r="W486" i="1"/>
  <c r="V486" i="1"/>
  <c r="N486" i="1"/>
  <c r="W485" i="1"/>
  <c r="V485" i="1"/>
  <c r="N485" i="1"/>
  <c r="P485" i="1" s="1"/>
  <c r="W484" i="1"/>
  <c r="V484" i="1"/>
  <c r="N484" i="1"/>
  <c r="N483" i="1"/>
  <c r="W483" i="1"/>
  <c r="G483" i="1"/>
  <c r="X482" i="1"/>
  <c r="W482" i="1"/>
  <c r="V482" i="1"/>
  <c r="N482" i="1"/>
  <c r="P482" i="1"/>
  <c r="X481" i="1"/>
  <c r="W481" i="1"/>
  <c r="V481" i="1"/>
  <c r="N481" i="1"/>
  <c r="P481" i="1"/>
  <c r="X480" i="1"/>
  <c r="W480" i="1"/>
  <c r="V480" i="1"/>
  <c r="N480" i="1"/>
  <c r="P480" i="1" s="1"/>
  <c r="W479" i="1"/>
  <c r="N479" i="1"/>
  <c r="W496" i="1"/>
  <c r="G479" i="1"/>
  <c r="G496" i="1" s="1"/>
  <c r="W478" i="1"/>
  <c r="V478" i="1"/>
  <c r="N478" i="1"/>
  <c r="X477" i="1"/>
  <c r="W477" i="1"/>
  <c r="V477" i="1"/>
  <c r="N477" i="1"/>
  <c r="P477" i="1" s="1"/>
  <c r="N476" i="1"/>
  <c r="W475" i="1"/>
  <c r="N475" i="1"/>
  <c r="W474" i="1"/>
  <c r="N474" i="1"/>
  <c r="W473" i="1"/>
  <c r="N473" i="1"/>
  <c r="W472" i="1"/>
  <c r="N472" i="1"/>
  <c r="W471" i="1"/>
  <c r="N471" i="1"/>
  <c r="W470" i="1"/>
  <c r="N470" i="1"/>
  <c r="W469" i="1"/>
  <c r="N469" i="1"/>
  <c r="W468" i="1"/>
  <c r="N468" i="1"/>
  <c r="W467" i="1"/>
  <c r="N467" i="1"/>
  <c r="W466" i="1"/>
  <c r="N466" i="1"/>
  <c r="N465" i="1"/>
  <c r="W465" i="1"/>
  <c r="G465" i="1"/>
  <c r="W464" i="1"/>
  <c r="V464" i="1"/>
  <c r="N464" i="1"/>
  <c r="W463" i="1"/>
  <c r="V463" i="1"/>
  <c r="N463" i="1"/>
  <c r="X463" i="1"/>
  <c r="W462" i="1"/>
  <c r="V462" i="1"/>
  <c r="N462" i="1"/>
  <c r="W461" i="1"/>
  <c r="V461" i="1"/>
  <c r="N461" i="1"/>
  <c r="W460" i="1"/>
  <c r="V460" i="1"/>
  <c r="N460" i="1"/>
  <c r="W459" i="1"/>
  <c r="V459" i="1"/>
  <c r="N459" i="1"/>
  <c r="N458" i="1"/>
  <c r="W458" i="1"/>
  <c r="G458" i="1"/>
  <c r="W457" i="1"/>
  <c r="N457" i="1"/>
  <c r="V457" i="1"/>
  <c r="W456" i="1"/>
  <c r="N456" i="1"/>
  <c r="V456" i="1"/>
  <c r="W455" i="1"/>
  <c r="N455" i="1"/>
  <c r="V455" i="1"/>
  <c r="W454" i="1"/>
  <c r="N454" i="1"/>
  <c r="V454" i="1"/>
  <c r="W453" i="1"/>
  <c r="N453" i="1"/>
  <c r="V453" i="1"/>
  <c r="W452" i="1"/>
  <c r="N452" i="1"/>
  <c r="V452" i="1"/>
  <c r="W451" i="1"/>
  <c r="N451" i="1"/>
  <c r="V451" i="1"/>
  <c r="W450" i="1"/>
  <c r="N450" i="1"/>
  <c r="V450" i="1"/>
  <c r="N449" i="1"/>
  <c r="G449" i="1"/>
  <c r="N448" i="1"/>
  <c r="G448" i="1"/>
  <c r="W447" i="1"/>
  <c r="N447" i="1"/>
  <c r="W446" i="1"/>
  <c r="N446" i="1"/>
  <c r="W445" i="1"/>
  <c r="N445" i="1"/>
  <c r="W444" i="1"/>
  <c r="N444" i="1"/>
  <c r="W443" i="1"/>
  <c r="N443" i="1"/>
  <c r="W442" i="1"/>
  <c r="N442" i="1"/>
  <c r="N441" i="1"/>
  <c r="W441" i="1"/>
  <c r="G441" i="1"/>
  <c r="W440" i="1"/>
  <c r="V440" i="1"/>
  <c r="N440" i="1"/>
  <c r="W439" i="1"/>
  <c r="V439" i="1"/>
  <c r="N439" i="1"/>
  <c r="W438" i="1"/>
  <c r="N438" i="1"/>
  <c r="W437" i="1"/>
  <c r="N437" i="1"/>
  <c r="V437" i="1"/>
  <c r="W436" i="1"/>
  <c r="N436" i="1"/>
  <c r="W435" i="1"/>
  <c r="N435" i="1"/>
  <c r="V435" i="1"/>
  <c r="W434" i="1"/>
  <c r="N434" i="1"/>
  <c r="W433" i="1"/>
  <c r="N433" i="1"/>
  <c r="V433" i="1"/>
  <c r="N432" i="1"/>
  <c r="G432" i="1"/>
  <c r="G431" i="1" s="1"/>
  <c r="N431" i="1"/>
  <c r="W430" i="1"/>
  <c r="V430" i="1"/>
  <c r="N430" i="1"/>
  <c r="X430" i="1"/>
  <c r="W429" i="1"/>
  <c r="V429" i="1"/>
  <c r="N429" i="1"/>
  <c r="P429" i="1" s="1"/>
  <c r="W428" i="1"/>
  <c r="N428" i="1"/>
  <c r="X428" i="1"/>
  <c r="V428" i="1"/>
  <c r="G428" i="1"/>
  <c r="W427" i="1"/>
  <c r="N427" i="1"/>
  <c r="W426" i="1"/>
  <c r="N426" i="1"/>
  <c r="W425" i="1"/>
  <c r="N425" i="1"/>
  <c r="N424" i="1"/>
  <c r="G424" i="1"/>
  <c r="G423" i="1" s="1"/>
  <c r="N423" i="1"/>
  <c r="W422" i="1"/>
  <c r="N422" i="1"/>
  <c r="V422" i="1"/>
  <c r="W421" i="1"/>
  <c r="N421" i="1"/>
  <c r="W420" i="1"/>
  <c r="N420" i="1"/>
  <c r="V420" i="1"/>
  <c r="X419" i="1"/>
  <c r="W419" i="1"/>
  <c r="N419" i="1"/>
  <c r="P419" i="1" s="1"/>
  <c r="W418" i="1"/>
  <c r="N418" i="1"/>
  <c r="X417" i="1"/>
  <c r="W417" i="1"/>
  <c r="N417" i="1"/>
  <c r="P417" i="1" s="1"/>
  <c r="N416" i="1"/>
  <c r="G416" i="1"/>
  <c r="G413" i="1" s="1"/>
  <c r="W415" i="1"/>
  <c r="V415" i="1"/>
  <c r="N415" i="1"/>
  <c r="W414" i="1"/>
  <c r="V414" i="1"/>
  <c r="P414" i="1"/>
  <c r="N414" i="1"/>
  <c r="X414" i="1"/>
  <c r="N413" i="1"/>
  <c r="W412" i="1"/>
  <c r="N412" i="1"/>
  <c r="P412" i="1" s="1"/>
  <c r="V412" i="1"/>
  <c r="W411" i="1"/>
  <c r="N411" i="1"/>
  <c r="W410" i="1"/>
  <c r="N410" i="1"/>
  <c r="V410" i="1"/>
  <c r="W409" i="1"/>
  <c r="N409" i="1"/>
  <c r="G409" i="1"/>
  <c r="W408" i="1"/>
  <c r="V408" i="1"/>
  <c r="N408" i="1"/>
  <c r="W407" i="1"/>
  <c r="N407" i="1"/>
  <c r="V407" i="1"/>
  <c r="W406" i="1"/>
  <c r="N406" i="1"/>
  <c r="N405" i="1"/>
  <c r="G405" i="1"/>
  <c r="N404" i="1"/>
  <c r="W403" i="1"/>
  <c r="V403" i="1"/>
  <c r="N403" i="1"/>
  <c r="X402" i="1"/>
  <c r="W402" i="1"/>
  <c r="V402" i="1"/>
  <c r="N402" i="1"/>
  <c r="P402" i="1" s="1"/>
  <c r="W401" i="1"/>
  <c r="V401" i="1"/>
  <c r="N401" i="1"/>
  <c r="W400" i="1"/>
  <c r="V400" i="1"/>
  <c r="N400" i="1"/>
  <c r="G400" i="1"/>
  <c r="W399" i="1"/>
  <c r="N399" i="1"/>
  <c r="W398" i="1"/>
  <c r="P398" i="1"/>
  <c r="N398" i="1"/>
  <c r="V398" i="1"/>
  <c r="W397" i="1"/>
  <c r="N397" i="1"/>
  <c r="V397" i="1"/>
  <c r="N396" i="1"/>
  <c r="W396" i="1"/>
  <c r="G396" i="1"/>
  <c r="W395" i="1"/>
  <c r="N395" i="1"/>
  <c r="X394" i="1"/>
  <c r="W394" i="1"/>
  <c r="N394" i="1"/>
  <c r="P394" i="1" s="1"/>
  <c r="X393" i="1"/>
  <c r="W393" i="1"/>
  <c r="V393" i="1"/>
  <c r="N393" i="1"/>
  <c r="P393" i="1" s="1"/>
  <c r="W392" i="1"/>
  <c r="N392" i="1"/>
  <c r="N391" i="1"/>
  <c r="W391" i="1"/>
  <c r="G391" i="1"/>
  <c r="W390" i="1"/>
  <c r="V390" i="1"/>
  <c r="N390" i="1"/>
  <c r="W389" i="1"/>
  <c r="V389" i="1"/>
  <c r="P389" i="1"/>
  <c r="N389" i="1"/>
  <c r="X389" i="1"/>
  <c r="W388" i="1"/>
  <c r="V388" i="1"/>
  <c r="N388" i="1"/>
  <c r="W387" i="1"/>
  <c r="V387" i="1"/>
  <c r="N387" i="1"/>
  <c r="G387" i="1"/>
  <c r="G386" i="1" s="1"/>
  <c r="N386" i="1"/>
  <c r="W386" i="1"/>
  <c r="W385" i="1"/>
  <c r="V385" i="1"/>
  <c r="N385" i="1"/>
  <c r="W384" i="1"/>
  <c r="V384" i="1"/>
  <c r="N384" i="1"/>
  <c r="W383" i="1"/>
  <c r="N383" i="1"/>
  <c r="W382" i="1"/>
  <c r="N382" i="1"/>
  <c r="X381" i="1"/>
  <c r="W381" i="1"/>
  <c r="V381" i="1"/>
  <c r="N381" i="1"/>
  <c r="P381" i="1" s="1"/>
  <c r="X380" i="1"/>
  <c r="W380" i="1"/>
  <c r="V380" i="1"/>
  <c r="N380" i="1"/>
  <c r="P380" i="1"/>
  <c r="W379" i="1"/>
  <c r="N379" i="1"/>
  <c r="V379" i="1"/>
  <c r="W378" i="1"/>
  <c r="N378" i="1"/>
  <c r="V378" i="1"/>
  <c r="G378" i="1"/>
  <c r="W377" i="1"/>
  <c r="N377" i="1"/>
  <c r="V377" i="1"/>
  <c r="W376" i="1"/>
  <c r="N376" i="1"/>
  <c r="P376" i="1" s="1"/>
  <c r="V376" i="1"/>
  <c r="W375" i="1"/>
  <c r="N375" i="1"/>
  <c r="N374" i="1"/>
  <c r="W374" i="1"/>
  <c r="G374" i="1"/>
  <c r="G373" i="1" s="1"/>
  <c r="G372" i="1" s="1"/>
  <c r="W373" i="1"/>
  <c r="N373" i="1"/>
  <c r="W372" i="1"/>
  <c r="N372" i="1"/>
  <c r="W371" i="1"/>
  <c r="N371" i="1"/>
  <c r="W370" i="1"/>
  <c r="N370" i="1"/>
  <c r="V370" i="1"/>
  <c r="W369" i="1"/>
  <c r="N369" i="1"/>
  <c r="P369" i="1" s="1"/>
  <c r="X369" i="1"/>
  <c r="V369" i="1"/>
  <c r="X368" i="1"/>
  <c r="W368" i="1"/>
  <c r="P368" i="1"/>
  <c r="N368" i="1"/>
  <c r="V368" i="1"/>
  <c r="X367" i="1"/>
  <c r="W367" i="1"/>
  <c r="N367" i="1"/>
  <c r="P367" i="1" s="1"/>
  <c r="V367" i="1"/>
  <c r="N366" i="1"/>
  <c r="W366" i="1"/>
  <c r="V366" i="1"/>
  <c r="G366" i="1"/>
  <c r="W365" i="1"/>
  <c r="V365" i="1"/>
  <c r="N365" i="1"/>
  <c r="W364" i="1"/>
  <c r="N364" i="1"/>
  <c r="X364" i="1"/>
  <c r="W363" i="1"/>
  <c r="N363" i="1"/>
  <c r="W361" i="1"/>
  <c r="G363" i="1"/>
  <c r="X362" i="1"/>
  <c r="W362" i="1"/>
  <c r="N362" i="1"/>
  <c r="P362" i="1" s="1"/>
  <c r="N361" i="1"/>
  <c r="G361" i="1"/>
  <c r="X360" i="1"/>
  <c r="W360" i="1"/>
  <c r="N360" i="1"/>
  <c r="P360" i="1"/>
  <c r="V360" i="1"/>
  <c r="W359" i="1"/>
  <c r="N359" i="1"/>
  <c r="X358" i="1"/>
  <c r="W358" i="1"/>
  <c r="N358" i="1"/>
  <c r="P358" i="1" s="1"/>
  <c r="V358" i="1"/>
  <c r="W357" i="1"/>
  <c r="N357" i="1"/>
  <c r="W356" i="1"/>
  <c r="N356" i="1"/>
  <c r="V356" i="1"/>
  <c r="W355" i="1"/>
  <c r="N355" i="1"/>
  <c r="W354" i="1"/>
  <c r="N354" i="1"/>
  <c r="V354" i="1"/>
  <c r="N353" i="1"/>
  <c r="W353" i="1"/>
  <c r="G353" i="1"/>
  <c r="W352" i="1"/>
  <c r="V352" i="1"/>
  <c r="N352" i="1"/>
  <c r="X352" i="1"/>
  <c r="W351" i="1"/>
  <c r="V351" i="1"/>
  <c r="N351" i="1"/>
  <c r="W350" i="1"/>
  <c r="N350" i="1"/>
  <c r="G350" i="1"/>
  <c r="X349" i="1"/>
  <c r="W349" i="1"/>
  <c r="N349" i="1"/>
  <c r="P349" i="1" s="1"/>
  <c r="W348" i="1"/>
  <c r="N348" i="1"/>
  <c r="X347" i="1"/>
  <c r="W347" i="1"/>
  <c r="N347" i="1"/>
  <c r="P347" i="1" s="1"/>
  <c r="N346" i="1"/>
  <c r="W346" i="1"/>
  <c r="G346" i="1"/>
  <c r="W345" i="1"/>
  <c r="V345" i="1"/>
  <c r="N345" i="1"/>
  <c r="W344" i="1"/>
  <c r="V344" i="1"/>
  <c r="N344" i="1"/>
  <c r="W343" i="1"/>
  <c r="V343" i="1"/>
  <c r="N343" i="1"/>
  <c r="W342" i="1"/>
  <c r="V342" i="1"/>
  <c r="N342" i="1"/>
  <c r="W341" i="1"/>
  <c r="V341" i="1"/>
  <c r="N341" i="1"/>
  <c r="W340" i="1"/>
  <c r="V340" i="1"/>
  <c r="N340" i="1"/>
  <c r="W339" i="1"/>
  <c r="N339" i="1"/>
  <c r="G339" i="1"/>
  <c r="G336" i="1" s="1"/>
  <c r="W338" i="1"/>
  <c r="N338" i="1"/>
  <c r="W337" i="1"/>
  <c r="N337" i="1"/>
  <c r="V337" i="1"/>
  <c r="N336" i="1"/>
  <c r="W335" i="1"/>
  <c r="V335" i="1"/>
  <c r="N335" i="1"/>
  <c r="X335" i="1"/>
  <c r="W334" i="1"/>
  <c r="V334" i="1"/>
  <c r="N334" i="1"/>
  <c r="W333" i="1"/>
  <c r="V333" i="1"/>
  <c r="N333" i="1"/>
  <c r="X333" i="1"/>
  <c r="W332" i="1"/>
  <c r="V332" i="1"/>
  <c r="N332" i="1"/>
  <c r="G332" i="1"/>
  <c r="W331" i="1"/>
  <c r="V331" i="1"/>
  <c r="N331" i="1"/>
  <c r="X330" i="1"/>
  <c r="W330" i="1"/>
  <c r="N330" i="1"/>
  <c r="V330" i="1"/>
  <c r="W329" i="1"/>
  <c r="N329" i="1"/>
  <c r="G329" i="1"/>
  <c r="W328" i="1"/>
  <c r="V328" i="1"/>
  <c r="N328" i="1"/>
  <c r="P328" i="1" s="1"/>
  <c r="W327" i="1"/>
  <c r="N327" i="1"/>
  <c r="W326" i="1"/>
  <c r="V326" i="1"/>
  <c r="P326" i="1"/>
  <c r="N326" i="1"/>
  <c r="W325" i="1"/>
  <c r="N325" i="1"/>
  <c r="V325" i="1"/>
  <c r="W324" i="1"/>
  <c r="V324" i="1"/>
  <c r="N324" i="1"/>
  <c r="P324" i="1" s="1"/>
  <c r="W323" i="1"/>
  <c r="N323" i="1"/>
  <c r="V323" i="1"/>
  <c r="W322" i="1"/>
  <c r="V322" i="1"/>
  <c r="P322" i="1"/>
  <c r="N322" i="1"/>
  <c r="W321" i="1"/>
  <c r="N321" i="1"/>
  <c r="W320" i="1"/>
  <c r="V320" i="1"/>
  <c r="N320" i="1"/>
  <c r="N319" i="1"/>
  <c r="W319" i="1"/>
  <c r="G319" i="1"/>
  <c r="W318" i="1"/>
  <c r="V318" i="1"/>
  <c r="N318" i="1"/>
  <c r="X317" i="1"/>
  <c r="W317" i="1"/>
  <c r="V317" i="1"/>
  <c r="N317" i="1"/>
  <c r="N316" i="1"/>
  <c r="W316" i="1"/>
  <c r="N315" i="1"/>
  <c r="X314" i="1"/>
  <c r="W314" i="1"/>
  <c r="P314" i="1"/>
  <c r="N314" i="1"/>
  <c r="V314" i="1"/>
  <c r="W313" i="1"/>
  <c r="N313" i="1"/>
  <c r="V313" i="1"/>
  <c r="W312" i="1"/>
  <c r="N312" i="1"/>
  <c r="V312" i="1"/>
  <c r="W311" i="1"/>
  <c r="N311" i="1"/>
  <c r="V311" i="1"/>
  <c r="W310" i="1"/>
  <c r="N310" i="1"/>
  <c r="V310" i="1"/>
  <c r="W309" i="1"/>
  <c r="N309" i="1"/>
  <c r="V309" i="1"/>
  <c r="W308" i="1"/>
  <c r="N308" i="1"/>
  <c r="V308" i="1"/>
  <c r="W307" i="1"/>
  <c r="N307" i="1"/>
  <c r="N306" i="1"/>
  <c r="W306" i="1"/>
  <c r="G306" i="1"/>
  <c r="W305" i="1"/>
  <c r="N305" i="1"/>
  <c r="X305" i="1"/>
  <c r="V305" i="1"/>
  <c r="W304" i="1"/>
  <c r="V304" i="1"/>
  <c r="P304" i="1"/>
  <c r="N304" i="1"/>
  <c r="X304" i="1"/>
  <c r="X303" i="1"/>
  <c r="W303" i="1"/>
  <c r="N303" i="1"/>
  <c r="V303" i="1"/>
  <c r="W302" i="1"/>
  <c r="V302" i="1"/>
  <c r="N302" i="1"/>
  <c r="X302" i="1"/>
  <c r="G302" i="1"/>
  <c r="W301" i="1"/>
  <c r="P301" i="1"/>
  <c r="N301" i="1"/>
  <c r="W300" i="1"/>
  <c r="N300" i="1"/>
  <c r="W299" i="1"/>
  <c r="V299" i="1"/>
  <c r="N299" i="1"/>
  <c r="P299" i="1" s="1"/>
  <c r="W298" i="1"/>
  <c r="N298" i="1"/>
  <c r="V298" i="1"/>
  <c r="W297" i="1"/>
  <c r="V297" i="1"/>
  <c r="N297" i="1"/>
  <c r="W296" i="1"/>
  <c r="N296" i="1"/>
  <c r="V296" i="1"/>
  <c r="N295" i="1"/>
  <c r="G295" i="1"/>
  <c r="G292" i="1" s="1"/>
  <c r="W294" i="1"/>
  <c r="V294" i="1"/>
  <c r="N294" i="1"/>
  <c r="P294" i="1"/>
  <c r="W293" i="1"/>
  <c r="V293" i="1"/>
  <c r="N293" i="1"/>
  <c r="P293" i="1"/>
  <c r="N292" i="1"/>
  <c r="W291" i="1"/>
  <c r="N291" i="1"/>
  <c r="X291" i="1"/>
  <c r="V291" i="1"/>
  <c r="W290" i="1"/>
  <c r="N290" i="1"/>
  <c r="N289" i="1"/>
  <c r="P289" i="1" s="1"/>
  <c r="X289" i="1"/>
  <c r="W289" i="1"/>
  <c r="V289" i="1"/>
  <c r="W288" i="1"/>
  <c r="V288" i="1"/>
  <c r="N288" i="1"/>
  <c r="W287" i="1"/>
  <c r="V287" i="1"/>
  <c r="N287" i="1"/>
  <c r="P287" i="1" s="1"/>
  <c r="X287" i="1"/>
  <c r="W286" i="1"/>
  <c r="N286" i="1"/>
  <c r="V286" i="1"/>
  <c r="W285" i="1"/>
  <c r="V285" i="1"/>
  <c r="N285" i="1"/>
  <c r="N284" i="1"/>
  <c r="G284" i="1"/>
  <c r="X283" i="1"/>
  <c r="W283" i="1"/>
  <c r="N283" i="1"/>
  <c r="P283" i="1" s="1"/>
  <c r="X282" i="1"/>
  <c r="W282" i="1"/>
  <c r="N282" i="1"/>
  <c r="P282" i="1" s="1"/>
  <c r="W281" i="1"/>
  <c r="N281" i="1"/>
  <c r="W280" i="1"/>
  <c r="N280" i="1"/>
  <c r="W279" i="1"/>
  <c r="N279" i="1"/>
  <c r="W278" i="1"/>
  <c r="N278" i="1"/>
  <c r="X278" i="1"/>
  <c r="W277" i="1"/>
  <c r="N277" i="1"/>
  <c r="N276" i="1"/>
  <c r="W276" i="1"/>
  <c r="G276" i="1"/>
  <c r="X275" i="1"/>
  <c r="W275" i="1"/>
  <c r="V275" i="1"/>
  <c r="N275" i="1"/>
  <c r="P275" i="1"/>
  <c r="W274" i="1"/>
  <c r="V274" i="1"/>
  <c r="N274" i="1"/>
  <c r="W273" i="1"/>
  <c r="V273" i="1"/>
  <c r="N273" i="1"/>
  <c r="P273" i="1"/>
  <c r="W272" i="1"/>
  <c r="V272" i="1"/>
  <c r="N272" i="1"/>
  <c r="W271" i="1"/>
  <c r="V271" i="1"/>
  <c r="N271" i="1"/>
  <c r="P271" i="1" s="1"/>
  <c r="W270" i="1"/>
  <c r="N270" i="1"/>
  <c r="W269" i="1"/>
  <c r="V269" i="1"/>
  <c r="N269" i="1"/>
  <c r="P269" i="1" s="1"/>
  <c r="N268" i="1"/>
  <c r="W267" i="1"/>
  <c r="G268" i="1"/>
  <c r="G267" i="1" s="1"/>
  <c r="N267" i="1"/>
  <c r="W266" i="1"/>
  <c r="V266" i="1"/>
  <c r="N266" i="1"/>
  <c r="X266" i="1"/>
  <c r="W265" i="1"/>
  <c r="N265" i="1"/>
  <c r="W264" i="1"/>
  <c r="V264" i="1"/>
  <c r="N264" i="1"/>
  <c r="P264" i="1" s="1"/>
  <c r="X264" i="1"/>
  <c r="W263" i="1"/>
  <c r="N263" i="1"/>
  <c r="N262" i="1"/>
  <c r="W262" i="1"/>
  <c r="G262" i="1"/>
  <c r="W261" i="1"/>
  <c r="N261" i="1"/>
  <c r="X261" i="1"/>
  <c r="W260" i="1"/>
  <c r="V260" i="1"/>
  <c r="N260" i="1"/>
  <c r="P260" i="1" s="1"/>
  <c r="X260" i="1"/>
  <c r="W259" i="1"/>
  <c r="N259" i="1"/>
  <c r="X259" i="1"/>
  <c r="W258" i="1"/>
  <c r="N258" i="1"/>
  <c r="W257" i="1"/>
  <c r="N257" i="1"/>
  <c r="N256" i="1"/>
  <c r="W256" i="1"/>
  <c r="G256" i="1"/>
  <c r="W255" i="1"/>
  <c r="N255" i="1"/>
  <c r="V255" i="1"/>
  <c r="W254" i="1"/>
  <c r="V254" i="1"/>
  <c r="P254" i="1"/>
  <c r="N254" i="1"/>
  <c r="X254" i="1"/>
  <c r="W253" i="1"/>
  <c r="V253" i="1"/>
  <c r="N253" i="1"/>
  <c r="W252" i="1"/>
  <c r="V252" i="1"/>
  <c r="N252" i="1"/>
  <c r="X252" i="1"/>
  <c r="W251" i="1"/>
  <c r="V251" i="1"/>
  <c r="P251" i="1"/>
  <c r="N251" i="1"/>
  <c r="X251" i="1"/>
  <c r="W250" i="1"/>
  <c r="N250" i="1"/>
  <c r="V249" i="1"/>
  <c r="N249" i="1"/>
  <c r="W249" i="1"/>
  <c r="G249" i="1"/>
  <c r="W248" i="1"/>
  <c r="N248" i="1"/>
  <c r="W247" i="1"/>
  <c r="N247" i="1"/>
  <c r="W246" i="1"/>
  <c r="N246" i="1"/>
  <c r="W245" i="1"/>
  <c r="N245" i="1"/>
  <c r="V245" i="1"/>
  <c r="W244" i="1"/>
  <c r="N244" i="1"/>
  <c r="N243" i="1"/>
  <c r="W243" i="1"/>
  <c r="G243" i="1"/>
  <c r="W242" i="1"/>
  <c r="V242" i="1"/>
  <c r="N242" i="1"/>
  <c r="W241" i="1"/>
  <c r="N241" i="1"/>
  <c r="V241" i="1"/>
  <c r="W240" i="1"/>
  <c r="N240" i="1"/>
  <c r="V240" i="1"/>
  <c r="W239" i="1"/>
  <c r="V239" i="1"/>
  <c r="N239" i="1"/>
  <c r="X239" i="1"/>
  <c r="W238" i="1"/>
  <c r="V238" i="1"/>
  <c r="N238" i="1"/>
  <c r="W237" i="1"/>
  <c r="N237" i="1"/>
  <c r="G237" i="1"/>
  <c r="G233" i="1" s="1"/>
  <c r="W236" i="1"/>
  <c r="N236" i="1"/>
  <c r="X235" i="1"/>
  <c r="W235" i="1"/>
  <c r="V235" i="1"/>
  <c r="N235" i="1"/>
  <c r="P235" i="1"/>
  <c r="W234" i="1"/>
  <c r="N234" i="1"/>
  <c r="N233" i="1"/>
  <c r="W233" i="1"/>
  <c r="W232" i="1"/>
  <c r="N232" i="1"/>
  <c r="W231" i="1"/>
  <c r="V231" i="1"/>
  <c r="P231" i="1"/>
  <c r="N231" i="1"/>
  <c r="X231" i="1"/>
  <c r="W230" i="1"/>
  <c r="V230" i="1"/>
  <c r="N230" i="1"/>
  <c r="X230" i="1"/>
  <c r="X229" i="1"/>
  <c r="W229" i="1"/>
  <c r="N229" i="1"/>
  <c r="N228" i="1"/>
  <c r="W228" i="1"/>
  <c r="G228" i="1"/>
  <c r="W227" i="1"/>
  <c r="V227" i="1"/>
  <c r="N227" i="1"/>
  <c r="P227" i="1" s="1"/>
  <c r="X227" i="1"/>
  <c r="W226" i="1"/>
  <c r="V226" i="1"/>
  <c r="N226" i="1"/>
  <c r="X226" i="1"/>
  <c r="W225" i="1"/>
  <c r="N225" i="1"/>
  <c r="W224" i="1"/>
  <c r="N224" i="1"/>
  <c r="V224" i="1"/>
  <c r="W223" i="1"/>
  <c r="N223" i="1"/>
  <c r="G223" i="1"/>
  <c r="W222" i="1"/>
  <c r="V222" i="1"/>
  <c r="N222" i="1"/>
  <c r="X222" i="1"/>
  <c r="X221" i="1"/>
  <c r="W221" i="1"/>
  <c r="N221" i="1"/>
  <c r="V221" i="1"/>
  <c r="W220" i="1"/>
  <c r="N220" i="1"/>
  <c r="X220" i="1"/>
  <c r="V220" i="1"/>
  <c r="W219" i="1"/>
  <c r="N219" i="1"/>
  <c r="V219" i="1"/>
  <c r="W218" i="1"/>
  <c r="N218" i="1"/>
  <c r="V217" i="1"/>
  <c r="N217" i="1"/>
  <c r="W217" i="1"/>
  <c r="G217" i="1"/>
  <c r="W216" i="1"/>
  <c r="V216" i="1"/>
  <c r="N216" i="1"/>
  <c r="W215" i="1"/>
  <c r="N215" i="1"/>
  <c r="X215" i="1"/>
  <c r="W214" i="1"/>
  <c r="N214" i="1"/>
  <c r="V214" i="1"/>
  <c r="W213" i="1"/>
  <c r="N213" i="1"/>
  <c r="V213" i="1"/>
  <c r="W212" i="1"/>
  <c r="N212" i="1"/>
  <c r="V212" i="1"/>
  <c r="W211" i="1"/>
  <c r="N211" i="1"/>
  <c r="W210" i="1"/>
  <c r="N210" i="1"/>
  <c r="X209" i="1"/>
  <c r="W209" i="1"/>
  <c r="N209" i="1"/>
  <c r="V209" i="1"/>
  <c r="W208" i="1"/>
  <c r="N208" i="1"/>
  <c r="V208" i="1"/>
  <c r="W207" i="1"/>
  <c r="N207" i="1"/>
  <c r="W206" i="1"/>
  <c r="N206" i="1"/>
  <c r="G206" i="1"/>
  <c r="G198" i="1" s="1"/>
  <c r="W205" i="1"/>
  <c r="V205" i="1"/>
  <c r="N205" i="1"/>
  <c r="W204" i="1"/>
  <c r="N204" i="1"/>
  <c r="W203" i="1"/>
  <c r="V203" i="1"/>
  <c r="P203" i="1"/>
  <c r="N203" i="1"/>
  <c r="W202" i="1"/>
  <c r="V202" i="1"/>
  <c r="N202" i="1"/>
  <c r="W201" i="1"/>
  <c r="V201" i="1"/>
  <c r="N201" i="1"/>
  <c r="X200" i="1"/>
  <c r="W200" i="1"/>
  <c r="V200" i="1"/>
  <c r="P200" i="1"/>
  <c r="N200" i="1"/>
  <c r="W199" i="1"/>
  <c r="V199" i="1"/>
  <c r="N199" i="1"/>
  <c r="X199" i="1"/>
  <c r="W198" i="1"/>
  <c r="N198" i="1"/>
  <c r="W197" i="1"/>
  <c r="N197" i="1"/>
  <c r="W196" i="1"/>
  <c r="V196" i="1"/>
  <c r="N196" i="1"/>
  <c r="X196" i="1"/>
  <c r="W195" i="1"/>
  <c r="V195" i="1"/>
  <c r="N195" i="1"/>
  <c r="N194" i="1"/>
  <c r="W194" i="1"/>
  <c r="G194" i="1"/>
  <c r="W193" i="1"/>
  <c r="V193" i="1"/>
  <c r="N193" i="1"/>
  <c r="W192" i="1"/>
  <c r="V192" i="1"/>
  <c r="N192" i="1"/>
  <c r="W191" i="1"/>
  <c r="N191" i="1"/>
  <c r="V191" i="1"/>
  <c r="W190" i="1"/>
  <c r="V190" i="1"/>
  <c r="N190" i="1"/>
  <c r="W189" i="1"/>
  <c r="N189" i="1"/>
  <c r="V189" i="1"/>
  <c r="W188" i="1"/>
  <c r="V188" i="1"/>
  <c r="N188" i="1"/>
  <c r="N187" i="1"/>
  <c r="W187" i="1"/>
  <c r="N186" i="1"/>
  <c r="N185" i="1"/>
  <c r="N184" i="1"/>
  <c r="W183" i="1"/>
  <c r="V183" i="1"/>
  <c r="P183" i="1"/>
  <c r="N183" i="1"/>
  <c r="X183" i="1"/>
  <c r="W182" i="1"/>
  <c r="N182" i="1"/>
  <c r="V182" i="1"/>
  <c r="W181" i="1"/>
  <c r="V181" i="1"/>
  <c r="N181" i="1"/>
  <c r="X181" i="1"/>
  <c r="W180" i="1"/>
  <c r="N180" i="1"/>
  <c r="V180" i="1"/>
  <c r="W179" i="1"/>
  <c r="V179" i="1"/>
  <c r="N179" i="1"/>
  <c r="X179" i="1"/>
  <c r="X178" i="1"/>
  <c r="W178" i="1"/>
  <c r="N178" i="1"/>
  <c r="P178" i="1" s="1"/>
  <c r="V178" i="1"/>
  <c r="W177" i="1"/>
  <c r="V177" i="1"/>
  <c r="N177" i="1"/>
  <c r="X177" i="1"/>
  <c r="V176" i="1"/>
  <c r="W176" i="1"/>
  <c r="N176" i="1"/>
  <c r="G176" i="1"/>
  <c r="W175" i="1"/>
  <c r="N175" i="1"/>
  <c r="V175" i="1"/>
  <c r="W174" i="1"/>
  <c r="V174" i="1"/>
  <c r="N174" i="1"/>
  <c r="P174" i="1" s="1"/>
  <c r="X174" i="1"/>
  <c r="W173" i="1"/>
  <c r="N173" i="1"/>
  <c r="X173" i="1"/>
  <c r="V173" i="1"/>
  <c r="W172" i="1"/>
  <c r="V172" i="1"/>
  <c r="P172" i="1"/>
  <c r="N172" i="1"/>
  <c r="X172" i="1"/>
  <c r="X171" i="1"/>
  <c r="W171" i="1"/>
  <c r="N171" i="1"/>
  <c r="P171" i="1" s="1"/>
  <c r="V171" i="1"/>
  <c r="W170" i="1"/>
  <c r="N170" i="1"/>
  <c r="X170" i="1"/>
  <c r="W169" i="1"/>
  <c r="N169" i="1"/>
  <c r="V169" i="1"/>
  <c r="W168" i="1"/>
  <c r="N168" i="1"/>
  <c r="N167" i="1"/>
  <c r="W167" i="1"/>
  <c r="G167" i="1"/>
  <c r="W166" i="1"/>
  <c r="N166" i="1"/>
  <c r="V166" i="1"/>
  <c r="W165" i="1"/>
  <c r="N165" i="1"/>
  <c r="P165" i="1" s="1"/>
  <c r="X165" i="1"/>
  <c r="X164" i="1"/>
  <c r="W164" i="1"/>
  <c r="N164" i="1"/>
  <c r="P164" i="1" s="1"/>
  <c r="V164" i="1"/>
  <c r="W163" i="1"/>
  <c r="N163" i="1"/>
  <c r="X163" i="1"/>
  <c r="W162" i="1"/>
  <c r="V162" i="1"/>
  <c r="N162" i="1"/>
  <c r="W161" i="1"/>
  <c r="V161" i="1"/>
  <c r="N161" i="1"/>
  <c r="P161" i="1" s="1"/>
  <c r="X161" i="1"/>
  <c r="W160" i="1"/>
  <c r="N160" i="1"/>
  <c r="W159" i="1"/>
  <c r="N159" i="1"/>
  <c r="N158" i="1"/>
  <c r="W158" i="1"/>
  <c r="G158" i="1"/>
  <c r="W157" i="1"/>
  <c r="N157" i="1"/>
  <c r="X157" i="1"/>
  <c r="V157" i="1"/>
  <c r="W156" i="1"/>
  <c r="N156" i="1"/>
  <c r="W155" i="1"/>
  <c r="V155" i="1"/>
  <c r="N155" i="1"/>
  <c r="W154" i="1"/>
  <c r="N154" i="1"/>
  <c r="G154" i="1"/>
  <c r="W153" i="1"/>
  <c r="N153" i="1"/>
  <c r="V153" i="1"/>
  <c r="W152" i="1"/>
  <c r="V152" i="1"/>
  <c r="N152" i="1"/>
  <c r="X152" i="1"/>
  <c r="W151" i="1"/>
  <c r="N151" i="1"/>
  <c r="V151" i="1"/>
  <c r="V150" i="1"/>
  <c r="N150" i="1"/>
  <c r="W150" i="1"/>
  <c r="W149" i="1"/>
  <c r="N149" i="1"/>
  <c r="V149" i="1"/>
  <c r="W148" i="1"/>
  <c r="N148" i="1"/>
  <c r="X148" i="1"/>
  <c r="V148" i="1"/>
  <c r="W147" i="1"/>
  <c r="N147" i="1"/>
  <c r="X147" i="1"/>
  <c r="V147" i="1"/>
  <c r="N146" i="1"/>
  <c r="G146" i="1"/>
  <c r="G145" i="1" s="1"/>
  <c r="G144" i="1" s="1"/>
  <c r="N145" i="1"/>
  <c r="N144" i="1"/>
  <c r="X143" i="1"/>
  <c r="W143" i="1"/>
  <c r="V143" i="1"/>
  <c r="N143" i="1"/>
  <c r="P143" i="1" s="1"/>
  <c r="X142" i="1"/>
  <c r="W142" i="1"/>
  <c r="V142" i="1"/>
  <c r="N142" i="1"/>
  <c r="N141" i="1"/>
  <c r="W140" i="1"/>
  <c r="N140" i="1"/>
  <c r="V140" i="1"/>
  <c r="W139" i="1"/>
  <c r="N139" i="1"/>
  <c r="V139" i="1"/>
  <c r="X138" i="1"/>
  <c r="W138" i="1"/>
  <c r="N138" i="1"/>
  <c r="P138" i="1" s="1"/>
  <c r="V138" i="1"/>
  <c r="N137" i="1"/>
  <c r="W137" i="1"/>
  <c r="G137" i="1"/>
  <c r="X136" i="1"/>
  <c r="W136" i="1"/>
  <c r="N136" i="1"/>
  <c r="V136" i="1"/>
  <c r="W135" i="1"/>
  <c r="V135" i="1"/>
  <c r="N135" i="1"/>
  <c r="X135" i="1"/>
  <c r="W134" i="1"/>
  <c r="N134" i="1"/>
  <c r="V134" i="1"/>
  <c r="W133" i="1"/>
  <c r="N133" i="1"/>
  <c r="V133" i="1"/>
  <c r="W132" i="1"/>
  <c r="V132" i="1"/>
  <c r="N132" i="1"/>
  <c r="P132" i="1"/>
  <c r="W131" i="1"/>
  <c r="N131" i="1"/>
  <c r="V131" i="1"/>
  <c r="W130" i="1"/>
  <c r="N130" i="1"/>
  <c r="N129" i="1"/>
  <c r="W129" i="1"/>
  <c r="G129" i="1"/>
  <c r="W128" i="1"/>
  <c r="V128" i="1"/>
  <c r="N128" i="1"/>
  <c r="P128" i="1" s="1"/>
  <c r="W127" i="1"/>
  <c r="N127" i="1"/>
  <c r="V127" i="1"/>
  <c r="W126" i="1"/>
  <c r="N126" i="1"/>
  <c r="P126" i="1" s="1"/>
  <c r="V126" i="1"/>
  <c r="N125" i="1"/>
  <c r="W125" i="1"/>
  <c r="G125" i="1"/>
  <c r="W124" i="1"/>
  <c r="N124" i="1"/>
  <c r="P124" i="1" s="1"/>
  <c r="V124" i="1"/>
  <c r="W123" i="1"/>
  <c r="V123" i="1"/>
  <c r="N123" i="1"/>
  <c r="X123" i="1"/>
  <c r="W122" i="1"/>
  <c r="N122" i="1"/>
  <c r="V122" i="1"/>
  <c r="W121" i="1"/>
  <c r="V121" i="1"/>
  <c r="N121" i="1"/>
  <c r="X121" i="1"/>
  <c r="W120" i="1"/>
  <c r="N120" i="1"/>
  <c r="V120" i="1"/>
  <c r="W119" i="1"/>
  <c r="N119" i="1"/>
  <c r="G119" i="1"/>
  <c r="G118" i="1" s="1"/>
  <c r="N118" i="1"/>
  <c r="W118" i="1"/>
  <c r="W117" i="1"/>
  <c r="V117" i="1"/>
  <c r="N117" i="1"/>
  <c r="P117" i="1" s="1"/>
  <c r="W116" i="1"/>
  <c r="N116" i="1"/>
  <c r="V116" i="1"/>
  <c r="W115" i="1"/>
  <c r="N115" i="1"/>
  <c r="N114" i="1"/>
  <c r="W114" i="1"/>
  <c r="G114" i="1"/>
  <c r="W113" i="1"/>
  <c r="V113" i="1"/>
  <c r="N113" i="1"/>
  <c r="X112" i="1"/>
  <c r="W112" i="1"/>
  <c r="V112" i="1"/>
  <c r="P112" i="1"/>
  <c r="N112" i="1"/>
  <c r="W111" i="1"/>
  <c r="V111" i="1"/>
  <c r="N111" i="1"/>
  <c r="W110" i="1"/>
  <c r="N110" i="1"/>
  <c r="N109" i="1"/>
  <c r="W109" i="1"/>
  <c r="G109" i="1"/>
  <c r="W108" i="1"/>
  <c r="V108" i="1"/>
  <c r="N108" i="1"/>
  <c r="X108" i="1"/>
  <c r="W107" i="1"/>
  <c r="N107" i="1"/>
  <c r="W106" i="1"/>
  <c r="N106" i="1"/>
  <c r="G106" i="1"/>
  <c r="G104" i="1" s="1"/>
  <c r="W105" i="1"/>
  <c r="V105" i="1"/>
  <c r="N105" i="1"/>
  <c r="N104" i="1"/>
  <c r="W104" i="1"/>
  <c r="W103" i="1"/>
  <c r="N103" i="1"/>
  <c r="V103" i="1"/>
  <c r="W102" i="1"/>
  <c r="N102" i="1"/>
  <c r="V102" i="1"/>
  <c r="W101" i="1"/>
  <c r="V101" i="1"/>
  <c r="N101" i="1"/>
  <c r="W100" i="1"/>
  <c r="N100" i="1"/>
  <c r="V100" i="1"/>
  <c r="W99" i="1"/>
  <c r="P99" i="1"/>
  <c r="N99" i="1"/>
  <c r="V99" i="1"/>
  <c r="X98" i="1"/>
  <c r="W98" i="1"/>
  <c r="V98" i="1"/>
  <c r="N98" i="1"/>
  <c r="P98" i="1"/>
  <c r="W97" i="1"/>
  <c r="N97" i="1"/>
  <c r="W96" i="1"/>
  <c r="N96" i="1"/>
  <c r="G96" i="1"/>
  <c r="W95" i="1"/>
  <c r="N95" i="1"/>
  <c r="P95" i="1" s="1"/>
  <c r="V95" i="1"/>
  <c r="W94" i="1"/>
  <c r="N94" i="1"/>
  <c r="V94" i="1"/>
  <c r="W93" i="1"/>
  <c r="P93" i="1"/>
  <c r="N93" i="1"/>
  <c r="V93" i="1"/>
  <c r="W92" i="1"/>
  <c r="N92" i="1"/>
  <c r="V92" i="1"/>
  <c r="W91" i="1"/>
  <c r="N91" i="1"/>
  <c r="P91" i="1" s="1"/>
  <c r="V91" i="1"/>
  <c r="W90" i="1"/>
  <c r="N90" i="1"/>
  <c r="N89" i="1"/>
  <c r="W89" i="1"/>
  <c r="G89" i="1"/>
  <c r="W88" i="1"/>
  <c r="V88" i="1"/>
  <c r="N88" i="1"/>
  <c r="P88" i="1" s="1"/>
  <c r="X88" i="1"/>
  <c r="W87" i="1"/>
  <c r="V87" i="1"/>
  <c r="N87" i="1"/>
  <c r="P87" i="1" s="1"/>
  <c r="W86" i="1"/>
  <c r="V86" i="1"/>
  <c r="N86" i="1"/>
  <c r="P86" i="1" s="1"/>
  <c r="X86" i="1"/>
  <c r="W85" i="1"/>
  <c r="V85" i="1"/>
  <c r="N85" i="1"/>
  <c r="P85" i="1"/>
  <c r="W84" i="1"/>
  <c r="N84" i="1"/>
  <c r="W83" i="1"/>
  <c r="N83" i="1"/>
  <c r="G83" i="1"/>
  <c r="W82" i="1"/>
  <c r="N82" i="1"/>
  <c r="V82" i="1"/>
  <c r="W81" i="1"/>
  <c r="V81" i="1"/>
  <c r="N81" i="1"/>
  <c r="W80" i="1"/>
  <c r="V80" i="1"/>
  <c r="N80" i="1"/>
  <c r="X80" i="1"/>
  <c r="W79" i="1"/>
  <c r="N79" i="1"/>
  <c r="V79" i="1"/>
  <c r="W78" i="1"/>
  <c r="N78" i="1"/>
  <c r="V78" i="1"/>
  <c r="W77" i="1"/>
  <c r="N77" i="1"/>
  <c r="V77" i="1"/>
  <c r="X76" i="1"/>
  <c r="W76" i="1"/>
  <c r="N76" i="1"/>
  <c r="P76" i="1" s="1"/>
  <c r="V76" i="1"/>
  <c r="W75" i="1"/>
  <c r="V75" i="1"/>
  <c r="N75" i="1"/>
  <c r="W74" i="1"/>
  <c r="N74" i="1"/>
  <c r="V74" i="1"/>
  <c r="W73" i="1"/>
  <c r="N73" i="1"/>
  <c r="X72" i="1"/>
  <c r="W72" i="1"/>
  <c r="V72" i="1"/>
  <c r="N72" i="1"/>
  <c r="P72" i="1"/>
  <c r="W71" i="1"/>
  <c r="N71" i="1"/>
  <c r="X70" i="1"/>
  <c r="W70" i="1"/>
  <c r="V70" i="1"/>
  <c r="N70" i="1"/>
  <c r="P70" i="1" s="1"/>
  <c r="W69" i="1"/>
  <c r="N69" i="1"/>
  <c r="W68" i="1"/>
  <c r="N68" i="1"/>
  <c r="G68" i="1"/>
  <c r="W67" i="1"/>
  <c r="V67" i="1"/>
  <c r="N67" i="1"/>
  <c r="P67" i="1"/>
  <c r="W66" i="1"/>
  <c r="N66" i="1"/>
  <c r="V66" i="1"/>
  <c r="W65" i="1"/>
  <c r="N65" i="1"/>
  <c r="P65" i="1" s="1"/>
  <c r="V65" i="1"/>
  <c r="W64" i="1"/>
  <c r="N64" i="1"/>
  <c r="V64" i="1"/>
  <c r="W63" i="1"/>
  <c r="N63" i="1"/>
  <c r="W62" i="1"/>
  <c r="N62" i="1"/>
  <c r="V62" i="1"/>
  <c r="W61" i="1"/>
  <c r="N61" i="1"/>
  <c r="W60" i="1"/>
  <c r="N60" i="1"/>
  <c r="V60" i="1"/>
  <c r="W59" i="1"/>
  <c r="N59" i="1"/>
  <c r="W58" i="1"/>
  <c r="N58" i="1"/>
  <c r="V58" i="1"/>
  <c r="W57" i="1"/>
  <c r="N57" i="1"/>
  <c r="W56" i="1"/>
  <c r="N56" i="1"/>
  <c r="V56" i="1"/>
  <c r="W55" i="1"/>
  <c r="N55" i="1"/>
  <c r="W54" i="1"/>
  <c r="N54" i="1"/>
  <c r="V54" i="1"/>
  <c r="W53" i="1"/>
  <c r="N53" i="1"/>
  <c r="W52" i="1"/>
  <c r="N52" i="1"/>
  <c r="N51" i="1"/>
  <c r="W51" i="1"/>
  <c r="G51" i="1"/>
  <c r="N50" i="1"/>
  <c r="G50" i="1"/>
  <c r="N49" i="1"/>
  <c r="W48" i="1"/>
  <c r="V48" i="1"/>
  <c r="N48" i="1"/>
  <c r="W47" i="1"/>
  <c r="V47" i="1"/>
  <c r="N47" i="1"/>
  <c r="W46" i="1"/>
  <c r="V46" i="1"/>
  <c r="N46" i="1"/>
  <c r="W45" i="1"/>
  <c r="V45" i="1"/>
  <c r="N45" i="1"/>
  <c r="W44" i="1"/>
  <c r="V44" i="1"/>
  <c r="N44" i="1"/>
  <c r="W43" i="1"/>
  <c r="N43" i="1"/>
  <c r="G43" i="1"/>
  <c r="W42" i="1"/>
  <c r="N42" i="1"/>
  <c r="W41" i="1"/>
  <c r="N41" i="1"/>
  <c r="N40" i="1"/>
  <c r="W40" i="1"/>
  <c r="G40" i="1"/>
  <c r="W39" i="1"/>
  <c r="N39" i="1"/>
  <c r="V39" i="1"/>
  <c r="W38" i="1"/>
  <c r="N38" i="1"/>
  <c r="V38" i="1"/>
  <c r="W37" i="1"/>
  <c r="N37" i="1"/>
  <c r="V37" i="1"/>
  <c r="W36" i="1"/>
  <c r="N36" i="1"/>
  <c r="V36" i="1"/>
  <c r="W35" i="1"/>
  <c r="N35" i="1"/>
  <c r="W34" i="1"/>
  <c r="N34" i="1"/>
  <c r="G34" i="1"/>
  <c r="W33" i="1"/>
  <c r="N33" i="1"/>
  <c r="V33" i="1"/>
  <c r="W32" i="1"/>
  <c r="V32" i="1"/>
  <c r="N32" i="1"/>
  <c r="W31" i="1"/>
  <c r="N31" i="1"/>
  <c r="V31" i="1"/>
  <c r="W30" i="1"/>
  <c r="V30" i="1"/>
  <c r="N30" i="1"/>
  <c r="W29" i="1"/>
  <c r="N29" i="1"/>
  <c r="W28" i="1"/>
  <c r="N28" i="1"/>
  <c r="G28" i="1"/>
  <c r="W27" i="1"/>
  <c r="N27" i="1"/>
  <c r="W26" i="1"/>
  <c r="V26" i="1"/>
  <c r="N26" i="1"/>
  <c r="W25" i="1"/>
  <c r="N25" i="1"/>
  <c r="G25" i="1"/>
  <c r="G19" i="1" s="1"/>
  <c r="G9" i="1" s="1"/>
  <c r="W24" i="1"/>
  <c r="N24" i="1"/>
  <c r="V24" i="1"/>
  <c r="W23" i="1"/>
  <c r="N23" i="1"/>
  <c r="W22" i="1"/>
  <c r="N22" i="1"/>
  <c r="V22" i="1"/>
  <c r="N21" i="1"/>
  <c r="N20" i="1"/>
  <c r="G20" i="1"/>
  <c r="N19" i="1"/>
  <c r="W18" i="1"/>
  <c r="V18" i="1"/>
  <c r="N18" i="1"/>
  <c r="X18" i="1"/>
  <c r="W17" i="1"/>
  <c r="V17" i="1"/>
  <c r="N17" i="1"/>
  <c r="W16" i="1"/>
  <c r="V16" i="1"/>
  <c r="N16" i="1"/>
  <c r="X16" i="1"/>
  <c r="W15" i="1"/>
  <c r="V15" i="1"/>
  <c r="N15" i="1"/>
  <c r="V14" i="1"/>
  <c r="N14" i="1"/>
  <c r="X14" i="1"/>
  <c r="W14" i="1"/>
  <c r="W13" i="1"/>
  <c r="V13" i="1"/>
  <c r="N13" i="1"/>
  <c r="W12" i="1"/>
  <c r="N12" i="1"/>
  <c r="W11" i="1"/>
  <c r="N11" i="1"/>
  <c r="G11" i="1"/>
  <c r="N10" i="1"/>
  <c r="W10" i="1"/>
  <c r="G10" i="1"/>
  <c r="N9" i="1"/>
  <c r="G49" i="1" l="1"/>
  <c r="G395" i="1"/>
  <c r="P105" i="1"/>
  <c r="X105" i="1"/>
  <c r="X27" i="1"/>
  <c r="P27" i="1"/>
  <c r="P23" i="1"/>
  <c r="X23" i="1"/>
  <c r="X32" i="1"/>
  <c r="P32" i="1"/>
  <c r="P42" i="1"/>
  <c r="X42" i="1"/>
  <c r="X57" i="1"/>
  <c r="P57" i="1"/>
  <c r="P101" i="1"/>
  <c r="X101" i="1"/>
  <c r="V51" i="1"/>
  <c r="P162" i="1"/>
  <c r="X162" i="1"/>
  <c r="X111" i="1"/>
  <c r="P111" i="1"/>
  <c r="X47" i="1"/>
  <c r="P47" i="1"/>
  <c r="P193" i="1"/>
  <c r="X193" i="1"/>
  <c r="X53" i="1"/>
  <c r="P53" i="1"/>
  <c r="X107" i="1"/>
  <c r="P107" i="1"/>
  <c r="V114" i="1"/>
  <c r="X15" i="1"/>
  <c r="P15" i="1"/>
  <c r="V83" i="1"/>
  <c r="V28" i="1"/>
  <c r="P59" i="1"/>
  <c r="X59" i="1"/>
  <c r="X63" i="1"/>
  <c r="P63" i="1"/>
  <c r="V89" i="1"/>
  <c r="X71" i="1"/>
  <c r="P71" i="1"/>
  <c r="X25" i="1"/>
  <c r="P25" i="1"/>
  <c r="X44" i="1"/>
  <c r="P44" i="1"/>
  <c r="X48" i="1"/>
  <c r="P48" i="1"/>
  <c r="X155" i="1"/>
  <c r="P155" i="1"/>
  <c r="X12" i="1"/>
  <c r="P12" i="1"/>
  <c r="X160" i="1"/>
  <c r="P160" i="1"/>
  <c r="P55" i="1"/>
  <c r="X55" i="1"/>
  <c r="X30" i="1"/>
  <c r="P30" i="1"/>
  <c r="X26" i="1"/>
  <c r="P26" i="1"/>
  <c r="P73" i="1"/>
  <c r="X73" i="1"/>
  <c r="V206" i="1"/>
  <c r="P21" i="1"/>
  <c r="X21" i="1"/>
  <c r="W20" i="1"/>
  <c r="W19" i="1"/>
  <c r="X45" i="1"/>
  <c r="P45" i="1"/>
  <c r="V40" i="1"/>
  <c r="X113" i="1"/>
  <c r="P113" i="1"/>
  <c r="X17" i="1"/>
  <c r="P17" i="1"/>
  <c r="X69" i="1"/>
  <c r="P69" i="1"/>
  <c r="V34" i="1"/>
  <c r="X13" i="1"/>
  <c r="P13" i="1"/>
  <c r="P61" i="1"/>
  <c r="X61" i="1"/>
  <c r="X46" i="1"/>
  <c r="P46" i="1"/>
  <c r="X97" i="1"/>
  <c r="P97" i="1"/>
  <c r="V109" i="1"/>
  <c r="P130" i="1"/>
  <c r="X130" i="1"/>
  <c r="V156" i="1"/>
  <c r="X201" i="1"/>
  <c r="X238" i="1"/>
  <c r="P238" i="1"/>
  <c r="X242" i="1"/>
  <c r="P242" i="1"/>
  <c r="V21" i="1"/>
  <c r="V23" i="1"/>
  <c r="V42" i="1"/>
  <c r="V53" i="1"/>
  <c r="V55" i="1"/>
  <c r="V57" i="1"/>
  <c r="V59" i="1"/>
  <c r="V61" i="1"/>
  <c r="V63" i="1"/>
  <c r="V73" i="1"/>
  <c r="X85" i="1"/>
  <c r="X87" i="1"/>
  <c r="X124" i="1"/>
  <c r="V130" i="1"/>
  <c r="V225" i="1"/>
  <c r="V258" i="1"/>
  <c r="X300" i="1"/>
  <c r="P300" i="1"/>
  <c r="X67" i="1"/>
  <c r="V69" i="1"/>
  <c r="V71" i="1"/>
  <c r="X75" i="1"/>
  <c r="V97" i="1"/>
  <c r="V107" i="1"/>
  <c r="X132" i="1"/>
  <c r="V160" i="1"/>
  <c r="P201" i="1"/>
  <c r="V247" i="1"/>
  <c r="X285" i="1"/>
  <c r="P285" i="1"/>
  <c r="W9" i="1"/>
  <c r="W21" i="1"/>
  <c r="V12" i="1"/>
  <c r="P14" i="1"/>
  <c r="P16" i="1"/>
  <c r="P18" i="1"/>
  <c r="V25" i="1"/>
  <c r="V27" i="1"/>
  <c r="X65" i="1"/>
  <c r="X91" i="1"/>
  <c r="X93" i="1"/>
  <c r="X95" i="1"/>
  <c r="X99" i="1"/>
  <c r="X126" i="1"/>
  <c r="X128" i="1"/>
  <c r="P147" i="1"/>
  <c r="P181" i="1"/>
  <c r="P196" i="1"/>
  <c r="X205" i="1"/>
  <c r="P205" i="1"/>
  <c r="V270" i="1"/>
  <c r="V321" i="1"/>
  <c r="P343" i="1"/>
  <c r="X343" i="1"/>
  <c r="V399" i="1"/>
  <c r="W423" i="1"/>
  <c r="W424" i="1"/>
  <c r="V277" i="1"/>
  <c r="V115" i="1"/>
  <c r="V29" i="1"/>
  <c r="P80" i="1"/>
  <c r="X117" i="1"/>
  <c r="V165" i="1"/>
  <c r="P179" i="1"/>
  <c r="P199" i="1"/>
  <c r="X202" i="1"/>
  <c r="P202" i="1"/>
  <c r="P215" i="1"/>
  <c r="P229" i="1"/>
  <c r="P121" i="1"/>
  <c r="P123" i="1"/>
  <c r="P135" i="1"/>
  <c r="P152" i="1"/>
  <c r="P163" i="1"/>
  <c r="P219" i="1"/>
  <c r="V232" i="1"/>
  <c r="V84" i="1"/>
  <c r="V163" i="1"/>
  <c r="P170" i="1"/>
  <c r="P177" i="1"/>
  <c r="X192" i="1"/>
  <c r="P192" i="1"/>
  <c r="X197" i="1"/>
  <c r="P209" i="1"/>
  <c r="X365" i="1"/>
  <c r="P365" i="1"/>
  <c r="V35" i="1"/>
  <c r="V170" i="1"/>
  <c r="X216" i="1"/>
  <c r="P216" i="1"/>
  <c r="P318" i="1"/>
  <c r="X318" i="1"/>
  <c r="V41" i="1"/>
  <c r="V52" i="1"/>
  <c r="V90" i="1"/>
  <c r="P108" i="1"/>
  <c r="P197" i="1"/>
  <c r="X203" i="1"/>
  <c r="X219" i="1"/>
  <c r="P142" i="1"/>
  <c r="P148" i="1"/>
  <c r="P157" i="1"/>
  <c r="V197" i="1"/>
  <c r="X240" i="1"/>
  <c r="P240" i="1"/>
  <c r="V110" i="1"/>
  <c r="P136" i="1"/>
  <c r="V159" i="1"/>
  <c r="V168" i="1"/>
  <c r="P173" i="1"/>
  <c r="X190" i="1"/>
  <c r="P190" i="1"/>
  <c r="V210" i="1"/>
  <c r="X249" i="1"/>
  <c r="P249" i="1"/>
  <c r="V290" i="1"/>
  <c r="X327" i="1"/>
  <c r="P327" i="1"/>
  <c r="P81" i="1"/>
  <c r="X253" i="1"/>
  <c r="P253" i="1"/>
  <c r="X272" i="1"/>
  <c r="V146" i="1"/>
  <c r="V207" i="1"/>
  <c r="V265" i="1"/>
  <c r="V204" i="1"/>
  <c r="V234" i="1"/>
  <c r="P272" i="1"/>
  <c r="X280" i="1"/>
  <c r="P280" i="1"/>
  <c r="P75" i="1"/>
  <c r="X81" i="1"/>
  <c r="V211" i="1"/>
  <c r="P221" i="1"/>
  <c r="V236" i="1"/>
  <c r="V327" i="1"/>
  <c r="X340" i="1"/>
  <c r="P340" i="1"/>
  <c r="W404" i="1"/>
  <c r="W405" i="1"/>
  <c r="V229" i="1"/>
  <c r="W295" i="1"/>
  <c r="W292" i="1"/>
  <c r="V300" i="1"/>
  <c r="X379" i="1"/>
  <c r="P379" i="1"/>
  <c r="V392" i="1"/>
  <c r="V539" i="1"/>
  <c r="P303" i="1"/>
  <c r="X328" i="1"/>
  <c r="X331" i="1"/>
  <c r="P331" i="1"/>
  <c r="V350" i="1"/>
  <c r="X433" i="1"/>
  <c r="P433" i="1"/>
  <c r="X553" i="1"/>
  <c r="P553" i="1"/>
  <c r="X288" i="1"/>
  <c r="P288" i="1"/>
  <c r="X334" i="1"/>
  <c r="P334" i="1"/>
  <c r="X351" i="1"/>
  <c r="P351" i="1"/>
  <c r="V442" i="1"/>
  <c r="V248" i="1"/>
  <c r="V263" i="1"/>
  <c r="V283" i="1"/>
  <c r="X301" i="1"/>
  <c r="X322" i="1"/>
  <c r="X344" i="1"/>
  <c r="P344" i="1"/>
  <c r="X400" i="1"/>
  <c r="V469" i="1"/>
  <c r="X528" i="1"/>
  <c r="P528" i="1"/>
  <c r="P341" i="1"/>
  <c r="X341" i="1"/>
  <c r="V382" i="1"/>
  <c r="X410" i="1"/>
  <c r="P410" i="1"/>
  <c r="P252" i="1"/>
  <c r="P261" i="1"/>
  <c r="P278" i="1"/>
  <c r="X286" i="1"/>
  <c r="P286" i="1"/>
  <c r="V338" i="1"/>
  <c r="V348" i="1"/>
  <c r="V355" i="1"/>
  <c r="X383" i="1"/>
  <c r="P383" i="1"/>
  <c r="X387" i="1"/>
  <c r="V246" i="1"/>
  <c r="P266" i="1"/>
  <c r="W268" i="1"/>
  <c r="P281" i="1"/>
  <c r="V301" i="1"/>
  <c r="V359" i="1"/>
  <c r="P400" i="1"/>
  <c r="P220" i="1"/>
  <c r="P222" i="1"/>
  <c r="P226" i="1"/>
  <c r="P230" i="1"/>
  <c r="V250" i="1"/>
  <c r="X273" i="1"/>
  <c r="V281" i="1"/>
  <c r="W284" i="1"/>
  <c r="X293" i="1"/>
  <c r="P296" i="1"/>
  <c r="X299" i="1"/>
  <c r="X326" i="1"/>
  <c r="V329" i="1"/>
  <c r="X332" i="1"/>
  <c r="P332" i="1"/>
  <c r="V383" i="1"/>
  <c r="X403" i="1"/>
  <c r="P403" i="1"/>
  <c r="X439" i="1"/>
  <c r="P439" i="1"/>
  <c r="X459" i="1"/>
  <c r="P459" i="1"/>
  <c r="V218" i="1"/>
  <c r="P239" i="1"/>
  <c r="V257" i="1"/>
  <c r="P259" i="1"/>
  <c r="P291" i="1"/>
  <c r="P317" i="1"/>
  <c r="P345" i="1"/>
  <c r="X345" i="1"/>
  <c r="P387" i="1"/>
  <c r="X390" i="1"/>
  <c r="P390" i="1"/>
  <c r="V244" i="1"/>
  <c r="X274" i="1"/>
  <c r="X281" i="1"/>
  <c r="X323" i="1"/>
  <c r="P323" i="1"/>
  <c r="X342" i="1"/>
  <c r="P342" i="1"/>
  <c r="X384" i="1"/>
  <c r="P384" i="1"/>
  <c r="V215" i="1"/>
  <c r="X271" i="1"/>
  <c r="P279" i="1"/>
  <c r="X296" i="1"/>
  <c r="X401" i="1"/>
  <c r="P401" i="1"/>
  <c r="X408" i="1"/>
  <c r="P408" i="1"/>
  <c r="X415" i="1"/>
  <c r="P415" i="1"/>
  <c r="P274" i="1"/>
  <c r="V279" i="1"/>
  <c r="X297" i="1"/>
  <c r="P330" i="1"/>
  <c r="X370" i="1"/>
  <c r="P370" i="1"/>
  <c r="X388" i="1"/>
  <c r="P388" i="1"/>
  <c r="V436" i="1"/>
  <c r="X269" i="1"/>
  <c r="X279" i="1"/>
  <c r="X294" i="1"/>
  <c r="P297" i="1"/>
  <c r="P302" i="1"/>
  <c r="P305" i="1"/>
  <c r="V307" i="1"/>
  <c r="X324" i="1"/>
  <c r="V357" i="1"/>
  <c r="X385" i="1"/>
  <c r="P385" i="1"/>
  <c r="V259" i="1"/>
  <c r="V261" i="1"/>
  <c r="V278" i="1"/>
  <c r="V280" i="1"/>
  <c r="V282" i="1"/>
  <c r="V347" i="1"/>
  <c r="V349" i="1"/>
  <c r="P430" i="1"/>
  <c r="X462" i="1"/>
  <c r="P462" i="1"/>
  <c r="P486" i="1"/>
  <c r="X486" i="1"/>
  <c r="V515" i="1"/>
  <c r="P549" i="1"/>
  <c r="X549" i="1"/>
  <c r="X563" i="1"/>
  <c r="P563" i="1"/>
  <c r="X398" i="1"/>
  <c r="G404" i="1"/>
  <c r="X412" i="1"/>
  <c r="V419" i="1"/>
  <c r="V474" i="1"/>
  <c r="P545" i="1"/>
  <c r="X545" i="1"/>
  <c r="V569" i="1"/>
  <c r="V425" i="1"/>
  <c r="V443" i="1"/>
  <c r="V447" i="1"/>
  <c r="X478" i="1"/>
  <c r="V499" i="1"/>
  <c r="V553" i="1"/>
  <c r="X434" i="1"/>
  <c r="P434" i="1"/>
  <c r="V470" i="1"/>
  <c r="W511" i="1"/>
  <c r="V394" i="1"/>
  <c r="V417" i="1"/>
  <c r="P428" i="1"/>
  <c r="X440" i="1"/>
  <c r="P440" i="1"/>
  <c r="V475" i="1"/>
  <c r="P478" i="1"/>
  <c r="X487" i="1"/>
  <c r="G506" i="1"/>
  <c r="G504" i="1" s="1"/>
  <c r="X559" i="1"/>
  <c r="P559" i="1"/>
  <c r="X460" i="1"/>
  <c r="P460" i="1"/>
  <c r="V466" i="1"/>
  <c r="V500" i="1"/>
  <c r="X534" i="1"/>
  <c r="P534" i="1"/>
  <c r="X565" i="1"/>
  <c r="P565" i="1"/>
  <c r="V426" i="1"/>
  <c r="V434" i="1"/>
  <c r="V444" i="1"/>
  <c r="V471" i="1"/>
  <c r="V541" i="1"/>
  <c r="P551" i="1"/>
  <c r="X551" i="1"/>
  <c r="X555" i="1"/>
  <c r="P555" i="1"/>
  <c r="V411" i="1"/>
  <c r="V418" i="1"/>
  <c r="X429" i="1"/>
  <c r="P484" i="1"/>
  <c r="X484" i="1"/>
  <c r="V517" i="1"/>
  <c r="X526" i="1"/>
  <c r="P541" i="1"/>
  <c r="X541" i="1"/>
  <c r="V467" i="1"/>
  <c r="V479" i="1"/>
  <c r="P547" i="1"/>
  <c r="X547" i="1"/>
  <c r="P333" i="1"/>
  <c r="P335" i="1"/>
  <c r="P352" i="1"/>
  <c r="W432" i="1"/>
  <c r="W431" i="1"/>
  <c r="X435" i="1"/>
  <c r="P435" i="1"/>
  <c r="X438" i="1"/>
  <c r="P438" i="1"/>
  <c r="P488" i="1"/>
  <c r="X488" i="1"/>
  <c r="V501" i="1"/>
  <c r="V513" i="1"/>
  <c r="P526" i="1"/>
  <c r="X571" i="1"/>
  <c r="P571" i="1"/>
  <c r="V375" i="1"/>
  <c r="V427" i="1"/>
  <c r="V445" i="1"/>
  <c r="X461" i="1"/>
  <c r="P461" i="1"/>
  <c r="V472" i="1"/>
  <c r="P543" i="1"/>
  <c r="X543" i="1"/>
  <c r="X552" i="1"/>
  <c r="P552" i="1"/>
  <c r="P364" i="1"/>
  <c r="W416" i="1"/>
  <c r="W413" i="1"/>
  <c r="X485" i="1"/>
  <c r="P491" i="1"/>
  <c r="X561" i="1"/>
  <c r="P561" i="1"/>
  <c r="V362" i="1"/>
  <c r="V364" i="1"/>
  <c r="V406" i="1"/>
  <c r="V438" i="1"/>
  <c r="V449" i="1"/>
  <c r="X464" i="1"/>
  <c r="P464" i="1"/>
  <c r="V468" i="1"/>
  <c r="V536" i="1"/>
  <c r="X548" i="1"/>
  <c r="P548" i="1"/>
  <c r="X376" i="1"/>
  <c r="W449" i="1"/>
  <c r="V473" i="1"/>
  <c r="X494" i="1"/>
  <c r="P494" i="1"/>
  <c r="X557" i="1"/>
  <c r="P557" i="1"/>
  <c r="V446" i="1"/>
  <c r="V498" i="1"/>
  <c r="X510" i="1"/>
  <c r="P510" i="1"/>
  <c r="V572" i="1"/>
  <c r="P463" i="1"/>
  <c r="P509" i="1"/>
  <c r="W519" i="1"/>
  <c r="V494" i="1"/>
  <c r="P538" i="1"/>
  <c r="W550" i="1"/>
  <c r="V571" i="1"/>
  <c r="P540" i="1"/>
  <c r="V573" i="1"/>
  <c r="V575" i="1"/>
  <c r="V542" i="1"/>
  <c r="P531" i="1"/>
  <c r="P533" i="1"/>
  <c r="W576" i="1"/>
  <c r="V554" i="1"/>
  <c r="V512" i="1"/>
  <c r="V568" i="1"/>
  <c r="P505" i="1"/>
  <c r="P520" i="1"/>
  <c r="V496" i="1" l="1"/>
  <c r="V50" i="1"/>
  <c r="X554" i="1"/>
  <c r="P554" i="1"/>
  <c r="X454" i="1"/>
  <c r="P454" i="1"/>
  <c r="X468" i="1"/>
  <c r="P468" i="1"/>
  <c r="P513" i="1"/>
  <c r="X513" i="1"/>
  <c r="X436" i="1"/>
  <c r="P436" i="1"/>
  <c r="X224" i="1"/>
  <c r="P224" i="1"/>
  <c r="P217" i="1"/>
  <c r="X217" i="1"/>
  <c r="P204" i="1"/>
  <c r="X204" i="1"/>
  <c r="P79" i="1"/>
  <c r="X79" i="1"/>
  <c r="X213" i="1"/>
  <c r="P213" i="1"/>
  <c r="X232" i="1"/>
  <c r="P232" i="1"/>
  <c r="X90" i="1"/>
  <c r="P90" i="1"/>
  <c r="X22" i="1"/>
  <c r="P22" i="1"/>
  <c r="V125" i="1"/>
  <c r="P139" i="1"/>
  <c r="X139" i="1"/>
  <c r="P225" i="1"/>
  <c r="X225" i="1"/>
  <c r="X574" i="1"/>
  <c r="P574" i="1"/>
  <c r="P452" i="1"/>
  <c r="X452" i="1"/>
  <c r="X572" i="1"/>
  <c r="P572" i="1"/>
  <c r="X445" i="1"/>
  <c r="P445" i="1"/>
  <c r="P501" i="1"/>
  <c r="X501" i="1"/>
  <c r="X397" i="1"/>
  <c r="P397" i="1"/>
  <c r="P471" i="1"/>
  <c r="X471" i="1"/>
  <c r="V465" i="1"/>
  <c r="X437" i="1"/>
  <c r="P437" i="1"/>
  <c r="V353" i="1"/>
  <c r="X377" i="1"/>
  <c r="P377" i="1"/>
  <c r="X313" i="1"/>
  <c r="P313" i="1"/>
  <c r="P211" i="1"/>
  <c r="X211" i="1"/>
  <c r="P38" i="1"/>
  <c r="X38" i="1"/>
  <c r="X189" i="1"/>
  <c r="P189" i="1"/>
  <c r="V11" i="1"/>
  <c r="V137" i="1"/>
  <c r="X206" i="1"/>
  <c r="P206" i="1"/>
  <c r="X450" i="1"/>
  <c r="P450" i="1"/>
  <c r="P473" i="1"/>
  <c r="X473" i="1"/>
  <c r="X375" i="1"/>
  <c r="P375" i="1"/>
  <c r="X447" i="1"/>
  <c r="P447" i="1"/>
  <c r="V346" i="1"/>
  <c r="X359" i="1"/>
  <c r="P359" i="1"/>
  <c r="X263" i="1"/>
  <c r="P263" i="1"/>
  <c r="X169" i="1"/>
  <c r="P169" i="1"/>
  <c r="P36" i="1"/>
  <c r="X36" i="1"/>
  <c r="X166" i="1"/>
  <c r="P166" i="1"/>
  <c r="X182" i="1"/>
  <c r="P182" i="1"/>
  <c r="X133" i="1"/>
  <c r="P133" i="1"/>
  <c r="X191" i="1"/>
  <c r="P191" i="1"/>
  <c r="W539" i="1"/>
  <c r="X422" i="1"/>
  <c r="P422" i="1"/>
  <c r="V567" i="1"/>
  <c r="W448" i="1"/>
  <c r="X366" i="1"/>
  <c r="P366" i="1"/>
  <c r="P444" i="1"/>
  <c r="X444" i="1"/>
  <c r="P469" i="1"/>
  <c r="X469" i="1"/>
  <c r="X298" i="1"/>
  <c r="P298" i="1"/>
  <c r="X245" i="1"/>
  <c r="P245" i="1"/>
  <c r="V187" i="1"/>
  <c r="X149" i="1"/>
  <c r="P149" i="1"/>
  <c r="X74" i="1"/>
  <c r="P74" i="1"/>
  <c r="X321" i="1"/>
  <c r="P321" i="1"/>
  <c r="X11" i="1"/>
  <c r="P11" i="1"/>
  <c r="X420" i="1"/>
  <c r="P420" i="1"/>
  <c r="X449" i="1"/>
  <c r="P449" i="1"/>
  <c r="V409" i="1"/>
  <c r="V363" i="1"/>
  <c r="X443" i="1"/>
  <c r="P443" i="1"/>
  <c r="V386" i="1"/>
  <c r="X195" i="1"/>
  <c r="P195" i="1"/>
  <c r="P151" i="1"/>
  <c r="X151" i="1"/>
  <c r="P210" i="1"/>
  <c r="X210" i="1"/>
  <c r="X180" i="1"/>
  <c r="P180" i="1"/>
  <c r="X175" i="1"/>
  <c r="P175" i="1"/>
  <c r="X66" i="1"/>
  <c r="P66" i="1"/>
  <c r="V106" i="1"/>
  <c r="V20" i="1"/>
  <c r="V154" i="1"/>
  <c r="X114" i="1"/>
  <c r="P114" i="1"/>
  <c r="X524" i="1"/>
  <c r="P524" i="1"/>
  <c r="X568" i="1"/>
  <c r="P568" i="1"/>
  <c r="X546" i="1"/>
  <c r="P546" i="1"/>
  <c r="V432" i="1"/>
  <c r="V448" i="1"/>
  <c r="X378" i="1"/>
  <c r="P378" i="1"/>
  <c r="X426" i="1"/>
  <c r="P426" i="1"/>
  <c r="V576" i="1"/>
  <c r="X310" i="1"/>
  <c r="P310" i="1"/>
  <c r="X355" i="1"/>
  <c r="P355" i="1"/>
  <c r="W146" i="1"/>
  <c r="X168" i="1"/>
  <c r="P168" i="1"/>
  <c r="X64" i="1"/>
  <c r="P64" i="1"/>
  <c r="P102" i="1"/>
  <c r="X102" i="1"/>
  <c r="X270" i="1"/>
  <c r="P270" i="1"/>
  <c r="X40" i="1"/>
  <c r="P40" i="1"/>
  <c r="X522" i="1"/>
  <c r="P522" i="1"/>
  <c r="X489" i="1"/>
  <c r="P489" i="1"/>
  <c r="X544" i="1"/>
  <c r="P544" i="1"/>
  <c r="V424" i="1"/>
  <c r="P427" i="1"/>
  <c r="X427" i="1"/>
  <c r="P517" i="1"/>
  <c r="X517" i="1"/>
  <c r="W508" i="1"/>
  <c r="X265" i="1"/>
  <c r="P265" i="1"/>
  <c r="P134" i="1"/>
  <c r="X134" i="1"/>
  <c r="X116" i="1"/>
  <c r="P116" i="1"/>
  <c r="V167" i="1"/>
  <c r="X62" i="1"/>
  <c r="P62" i="1"/>
  <c r="V268" i="1"/>
  <c r="X84" i="1"/>
  <c r="P84" i="1"/>
  <c r="X33" i="1"/>
  <c r="P33" i="1"/>
  <c r="X89" i="1"/>
  <c r="P89" i="1"/>
  <c r="X518" i="1"/>
  <c r="P518" i="1"/>
  <c r="X542" i="1"/>
  <c r="P542" i="1"/>
  <c r="V416" i="1"/>
  <c r="P479" i="1"/>
  <c r="X479" i="1"/>
  <c r="V508" i="1"/>
  <c r="V374" i="1"/>
  <c r="P425" i="1"/>
  <c r="X425" i="1"/>
  <c r="X348" i="1"/>
  <c r="P348" i="1"/>
  <c r="X382" i="1"/>
  <c r="P382" i="1"/>
  <c r="X250" i="1"/>
  <c r="P250" i="1"/>
  <c r="X214" i="1"/>
  <c r="P214" i="1"/>
  <c r="V194" i="1"/>
  <c r="X140" i="1"/>
  <c r="P140" i="1"/>
  <c r="X150" i="1"/>
  <c r="P150" i="1"/>
  <c r="X60" i="1"/>
  <c r="P60" i="1"/>
  <c r="V276" i="1"/>
  <c r="X31" i="1"/>
  <c r="P31" i="1"/>
  <c r="X156" i="1"/>
  <c r="P156" i="1"/>
  <c r="X507" i="1"/>
  <c r="P507" i="1"/>
  <c r="X516" i="1"/>
  <c r="P516" i="1"/>
  <c r="P498" i="1"/>
  <c r="X498" i="1"/>
  <c r="X470" i="1"/>
  <c r="P470" i="1"/>
  <c r="P312" i="1"/>
  <c r="X312" i="1"/>
  <c r="V319" i="1"/>
  <c r="X248" i="1"/>
  <c r="P248" i="1"/>
  <c r="V391" i="1"/>
  <c r="P207" i="1"/>
  <c r="X207" i="1"/>
  <c r="X159" i="1"/>
  <c r="P159" i="1"/>
  <c r="X131" i="1"/>
  <c r="P131" i="1"/>
  <c r="X58" i="1"/>
  <c r="P58" i="1"/>
  <c r="X277" i="1"/>
  <c r="P277" i="1"/>
  <c r="X78" i="1"/>
  <c r="P78" i="1"/>
  <c r="V119" i="1"/>
  <c r="X29" i="1"/>
  <c r="P29" i="1"/>
  <c r="X457" i="1"/>
  <c r="P457" i="1"/>
  <c r="X514" i="1"/>
  <c r="P514" i="1"/>
  <c r="X569" i="1"/>
  <c r="P569" i="1"/>
  <c r="X307" i="1"/>
  <c r="P307" i="1"/>
  <c r="X320" i="1"/>
  <c r="P320" i="1"/>
  <c r="X338" i="1"/>
  <c r="P338" i="1"/>
  <c r="X392" i="1"/>
  <c r="P392" i="1"/>
  <c r="X153" i="1"/>
  <c r="P153" i="1"/>
  <c r="V158" i="1"/>
  <c r="V129" i="1"/>
  <c r="X56" i="1"/>
  <c r="P56" i="1"/>
  <c r="V228" i="1"/>
  <c r="X247" i="1"/>
  <c r="P247" i="1"/>
  <c r="W50" i="1"/>
  <c r="P34" i="1"/>
  <c r="X34" i="1"/>
  <c r="X455" i="1"/>
  <c r="P455" i="1"/>
  <c r="X512" i="1"/>
  <c r="P512" i="1"/>
  <c r="X529" i="1"/>
  <c r="P529" i="1"/>
  <c r="V521" i="1"/>
  <c r="P446" i="1"/>
  <c r="X446" i="1"/>
  <c r="P467" i="1"/>
  <c r="X467" i="1"/>
  <c r="V306" i="1"/>
  <c r="X325" i="1"/>
  <c r="P325" i="1"/>
  <c r="X241" i="1"/>
  <c r="P241" i="1"/>
  <c r="X350" i="1"/>
  <c r="P350" i="1"/>
  <c r="V295" i="1"/>
  <c r="X176" i="1"/>
  <c r="P176" i="1"/>
  <c r="X110" i="1"/>
  <c r="P110" i="1"/>
  <c r="X127" i="1"/>
  <c r="P127" i="1"/>
  <c r="X54" i="1"/>
  <c r="P54" i="1"/>
  <c r="V68" i="1"/>
  <c r="X39" i="1"/>
  <c r="P39" i="1"/>
  <c r="P115" i="1"/>
  <c r="X115" i="1"/>
  <c r="P51" i="1"/>
  <c r="X51" i="1"/>
  <c r="X453" i="1"/>
  <c r="P453" i="1"/>
  <c r="X503" i="1"/>
  <c r="P503" i="1"/>
  <c r="X527" i="1"/>
  <c r="P527" i="1"/>
  <c r="X575" i="1"/>
  <c r="P575" i="1"/>
  <c r="V405" i="1"/>
  <c r="V532" i="1"/>
  <c r="V284" i="1"/>
  <c r="X329" i="1"/>
  <c r="P329" i="1"/>
  <c r="V441" i="1"/>
  <c r="V262" i="1"/>
  <c r="P77" i="1"/>
  <c r="X77" i="1"/>
  <c r="V243" i="1"/>
  <c r="X52" i="1"/>
  <c r="P52" i="1"/>
  <c r="X37" i="1"/>
  <c r="P37" i="1"/>
  <c r="X109" i="1"/>
  <c r="P109" i="1"/>
  <c r="X451" i="1"/>
  <c r="P451" i="1"/>
  <c r="X566" i="1"/>
  <c r="P566" i="1"/>
  <c r="X525" i="1"/>
  <c r="P525" i="1"/>
  <c r="X573" i="1"/>
  <c r="P573" i="1"/>
  <c r="X536" i="1"/>
  <c r="P536" i="1"/>
  <c r="X406" i="1"/>
  <c r="P406" i="1"/>
  <c r="P356" i="1"/>
  <c r="X356" i="1"/>
  <c r="V550" i="1"/>
  <c r="X257" i="1"/>
  <c r="P257" i="1"/>
  <c r="X246" i="1"/>
  <c r="P246" i="1"/>
  <c r="V256" i="1"/>
  <c r="P122" i="1"/>
  <c r="X122" i="1"/>
  <c r="W336" i="1"/>
  <c r="W315" i="1"/>
  <c r="X212" i="1"/>
  <c r="P212" i="1"/>
  <c r="P100" i="1"/>
  <c r="X100" i="1"/>
  <c r="V43" i="1"/>
  <c r="X35" i="1"/>
  <c r="P35" i="1"/>
  <c r="W186" i="1"/>
  <c r="X560" i="1"/>
  <c r="P560" i="1"/>
  <c r="X523" i="1"/>
  <c r="P523" i="1"/>
  <c r="X472" i="1"/>
  <c r="P472" i="1"/>
  <c r="P354" i="1"/>
  <c r="X354" i="1"/>
  <c r="X418" i="1"/>
  <c r="P418" i="1"/>
  <c r="X495" i="1"/>
  <c r="P495" i="1"/>
  <c r="P515" i="1"/>
  <c r="X515" i="1"/>
  <c r="X311" i="1"/>
  <c r="P311" i="1"/>
  <c r="P442" i="1"/>
  <c r="X442" i="1"/>
  <c r="X308" i="1"/>
  <c r="P308" i="1"/>
  <c r="X236" i="1"/>
  <c r="P236" i="1"/>
  <c r="V233" i="1"/>
  <c r="P120" i="1"/>
  <c r="X120" i="1"/>
  <c r="V223" i="1"/>
  <c r="V96" i="1"/>
  <c r="X41" i="1"/>
  <c r="P41" i="1"/>
  <c r="X399" i="1"/>
  <c r="P399" i="1"/>
  <c r="X82" i="1"/>
  <c r="P82" i="1"/>
  <c r="X28" i="1"/>
  <c r="P28" i="1"/>
  <c r="X558" i="1"/>
  <c r="P558" i="1"/>
  <c r="V458" i="1"/>
  <c r="V535" i="1"/>
  <c r="V339" i="1"/>
  <c r="P500" i="1"/>
  <c r="X500" i="1"/>
  <c r="P475" i="1"/>
  <c r="X475" i="1"/>
  <c r="X499" i="1"/>
  <c r="P499" i="1"/>
  <c r="X474" i="1"/>
  <c r="P474" i="1"/>
  <c r="V237" i="1"/>
  <c r="V198" i="1"/>
  <c r="X255" i="1"/>
  <c r="P255" i="1"/>
  <c r="X188" i="1"/>
  <c r="P188" i="1"/>
  <c r="X218" i="1"/>
  <c r="P218" i="1"/>
  <c r="X94" i="1"/>
  <c r="P94" i="1"/>
  <c r="V396" i="1"/>
  <c r="X258" i="1"/>
  <c r="P258" i="1"/>
  <c r="X556" i="1"/>
  <c r="P556" i="1"/>
  <c r="X456" i="1"/>
  <c r="P456" i="1"/>
  <c r="V483" i="1"/>
  <c r="V493" i="1"/>
  <c r="P337" i="1"/>
  <c r="X337" i="1"/>
  <c r="X411" i="1"/>
  <c r="P411" i="1"/>
  <c r="V511" i="1"/>
  <c r="X466" i="1"/>
  <c r="P466" i="1"/>
  <c r="X357" i="1"/>
  <c r="P357" i="1"/>
  <c r="X244" i="1"/>
  <c r="P244" i="1"/>
  <c r="X309" i="1"/>
  <c r="P309" i="1"/>
  <c r="X407" i="1"/>
  <c r="P407" i="1"/>
  <c r="P208" i="1"/>
  <c r="X208" i="1"/>
  <c r="X234" i="1"/>
  <c r="P234" i="1"/>
  <c r="X290" i="1"/>
  <c r="P290" i="1"/>
  <c r="P103" i="1"/>
  <c r="X103" i="1"/>
  <c r="X92" i="1"/>
  <c r="P92" i="1"/>
  <c r="X24" i="1"/>
  <c r="P24" i="1"/>
  <c r="P83" i="1"/>
  <c r="X83" i="1"/>
  <c r="V506" i="1" l="1"/>
  <c r="P511" i="1"/>
  <c r="X511" i="1"/>
  <c r="X233" i="1"/>
  <c r="P233" i="1"/>
  <c r="X306" i="1"/>
  <c r="P306" i="1"/>
  <c r="X167" i="1"/>
  <c r="P167" i="1"/>
  <c r="X363" i="1"/>
  <c r="P363" i="1"/>
  <c r="X353" i="1"/>
  <c r="P353" i="1"/>
  <c r="X129" i="1"/>
  <c r="P129" i="1"/>
  <c r="X119" i="1"/>
  <c r="P119" i="1"/>
  <c r="V373" i="1"/>
  <c r="X539" i="1"/>
  <c r="P539" i="1"/>
  <c r="W535" i="1"/>
  <c r="X262" i="1"/>
  <c r="P262" i="1"/>
  <c r="V118" i="1"/>
  <c r="X508" i="1"/>
  <c r="P508" i="1"/>
  <c r="V431" i="1"/>
  <c r="X154" i="1"/>
  <c r="P154" i="1"/>
  <c r="X409" i="1"/>
  <c r="P409" i="1"/>
  <c r="X125" i="1"/>
  <c r="P125" i="1"/>
  <c r="X441" i="1"/>
  <c r="P441" i="1"/>
  <c r="X576" i="1"/>
  <c r="P576" i="1"/>
  <c r="X158" i="1"/>
  <c r="P158" i="1"/>
  <c r="P198" i="1"/>
  <c r="X198" i="1"/>
  <c r="W185" i="1"/>
  <c r="W184" i="1"/>
  <c r="X20" i="1"/>
  <c r="P20" i="1"/>
  <c r="X396" i="1"/>
  <c r="P396" i="1"/>
  <c r="P339" i="1"/>
  <c r="X339" i="1"/>
  <c r="V292" i="1"/>
  <c r="X276" i="1"/>
  <c r="P276" i="1"/>
  <c r="X424" i="1"/>
  <c r="P424" i="1"/>
  <c r="X432" i="1"/>
  <c r="P432" i="1"/>
  <c r="V19" i="1"/>
  <c r="V395" i="1"/>
  <c r="X237" i="1"/>
  <c r="P237" i="1"/>
  <c r="X535" i="1"/>
  <c r="P535" i="1"/>
  <c r="X256" i="1"/>
  <c r="P256" i="1"/>
  <c r="X146" i="1"/>
  <c r="P146" i="1"/>
  <c r="V423" i="1"/>
  <c r="X68" i="1"/>
  <c r="P68" i="1"/>
  <c r="X295" i="1"/>
  <c r="P295" i="1"/>
  <c r="X106" i="1"/>
  <c r="P106" i="1"/>
  <c r="P465" i="1"/>
  <c r="X465" i="1"/>
  <c r="W49" i="1"/>
  <c r="X391" i="1"/>
  <c r="P391" i="1"/>
  <c r="V186" i="1"/>
  <c r="X493" i="1"/>
  <c r="P493" i="1"/>
  <c r="X458" i="1"/>
  <c r="P458" i="1"/>
  <c r="X43" i="1"/>
  <c r="P43" i="1"/>
  <c r="P96" i="1"/>
  <c r="X96" i="1"/>
  <c r="X284" i="1"/>
  <c r="P284" i="1"/>
  <c r="X521" i="1"/>
  <c r="P521" i="1"/>
  <c r="X416" i="1"/>
  <c r="P416" i="1"/>
  <c r="X187" i="1"/>
  <c r="P187" i="1"/>
  <c r="V413" i="1"/>
  <c r="X483" i="1"/>
  <c r="P483" i="1"/>
  <c r="V519" i="1"/>
  <c r="X268" i="1"/>
  <c r="P268" i="1"/>
  <c r="V361" i="1"/>
  <c r="V336" i="1"/>
  <c r="X223" i="1"/>
  <c r="P223" i="1"/>
  <c r="V530" i="1"/>
  <c r="V316" i="1"/>
  <c r="X386" i="1"/>
  <c r="P386" i="1"/>
  <c r="X346" i="1"/>
  <c r="P346" i="1"/>
  <c r="X50" i="1"/>
  <c r="P50" i="1"/>
  <c r="X550" i="1"/>
  <c r="P550" i="1"/>
  <c r="X243" i="1"/>
  <c r="P243" i="1"/>
  <c r="X228" i="1"/>
  <c r="P228" i="1"/>
  <c r="X319" i="1"/>
  <c r="P319" i="1"/>
  <c r="V267" i="1"/>
  <c r="W506" i="1"/>
  <c r="P10" i="1"/>
  <c r="X10" i="1"/>
  <c r="X567" i="1"/>
  <c r="P567" i="1"/>
  <c r="P137" i="1"/>
  <c r="X137" i="1"/>
  <c r="V49" i="1"/>
  <c r="X405" i="1"/>
  <c r="P405" i="1"/>
  <c r="V145" i="1"/>
  <c r="X194" i="1"/>
  <c r="P194" i="1"/>
  <c r="P496" i="1"/>
  <c r="X496" i="1"/>
  <c r="V404" i="1"/>
  <c r="X374" i="1"/>
  <c r="P374" i="1"/>
  <c r="W145" i="1"/>
  <c r="X448" i="1"/>
  <c r="P448" i="1"/>
  <c r="V10" i="1"/>
  <c r="V9" i="1"/>
  <c r="X519" i="1" l="1"/>
  <c r="P519" i="1"/>
  <c r="X431" i="1"/>
  <c r="P431" i="1"/>
  <c r="V372" i="1"/>
  <c r="V315" i="1"/>
  <c r="X395" i="1"/>
  <c r="P395" i="1"/>
  <c r="P316" i="1"/>
  <c r="X316" i="1"/>
  <c r="V421" i="1"/>
  <c r="P373" i="1"/>
  <c r="X373" i="1"/>
  <c r="P19" i="1"/>
  <c r="X19" i="1"/>
  <c r="X413" i="1"/>
  <c r="P413" i="1"/>
  <c r="W141" i="1"/>
  <c r="X423" i="1"/>
  <c r="P423" i="1"/>
  <c r="X9" i="1"/>
  <c r="P9" i="1"/>
  <c r="V104" i="1"/>
  <c r="V144" i="1"/>
  <c r="X118" i="1"/>
  <c r="P118" i="1"/>
  <c r="X145" i="1"/>
  <c r="P145" i="1"/>
  <c r="W504" i="1"/>
  <c r="X336" i="1"/>
  <c r="P336" i="1"/>
  <c r="V185" i="1"/>
  <c r="W144" i="1"/>
  <c r="W476" i="1"/>
  <c r="P267" i="1"/>
  <c r="X267" i="1"/>
  <c r="X361" i="1"/>
  <c r="P361" i="1"/>
  <c r="W532" i="1"/>
  <c r="X506" i="1"/>
  <c r="P506" i="1"/>
  <c r="V504" i="1"/>
  <c r="X49" i="1"/>
  <c r="P49" i="1"/>
  <c r="X404" i="1"/>
  <c r="P404" i="1"/>
  <c r="X186" i="1"/>
  <c r="P186" i="1"/>
  <c r="P292" i="1"/>
  <c r="X292" i="1"/>
  <c r="W530" i="1" l="1"/>
  <c r="X372" i="1"/>
  <c r="P372" i="1"/>
  <c r="X315" i="1"/>
  <c r="P315" i="1"/>
  <c r="X144" i="1"/>
  <c r="P144" i="1"/>
  <c r="V562" i="1"/>
  <c r="X104" i="1"/>
  <c r="P104" i="1"/>
  <c r="X504" i="1"/>
  <c r="P504" i="1"/>
  <c r="V184" i="1"/>
  <c r="V141" i="1"/>
  <c r="V371" i="1"/>
  <c r="P185" i="1"/>
  <c r="X185" i="1"/>
  <c r="X532" i="1"/>
  <c r="P532" i="1"/>
  <c r="P421" i="1"/>
  <c r="X421" i="1"/>
  <c r="X562" i="1" l="1"/>
  <c r="P562" i="1"/>
  <c r="V476" i="1"/>
  <c r="P371" i="1"/>
  <c r="X371" i="1"/>
  <c r="X141" i="1"/>
  <c r="P141" i="1"/>
  <c r="V564" i="1"/>
  <c r="V578" i="1"/>
  <c r="X184" i="1"/>
  <c r="P184" i="1"/>
  <c r="W562" i="1"/>
  <c r="P530" i="1"/>
  <c r="X530" i="1"/>
  <c r="X564" i="1" l="1"/>
  <c r="P564" i="1"/>
  <c r="W564" i="1"/>
  <c r="W578" i="1"/>
  <c r="P476" i="1"/>
  <c r="X476" i="1"/>
  <c r="X578" i="1" l="1"/>
  <c r="P578" i="1"/>
</calcChain>
</file>

<file path=xl/sharedStrings.xml><?xml version="1.0" encoding="utf-8"?>
<sst xmlns="http://schemas.openxmlformats.org/spreadsheetml/2006/main" count="2542" uniqueCount="1155">
  <si>
    <t>ASL BAT</t>
  </si>
  <si>
    <t>CE al lordo della componente sociale</t>
  </si>
  <si>
    <t>CE  componente sociale</t>
  </si>
  <si>
    <t>CE  al netto della  componente sociale</t>
  </si>
  <si>
    <t>Totale ricavi</t>
  </si>
  <si>
    <t>Totale costi</t>
  </si>
  <si>
    <t>Risultato</t>
  </si>
  <si>
    <t>CE IV trimestre 2020</t>
  </si>
  <si>
    <t>(Unità di euro)</t>
  </si>
  <si>
    <t>Formule</t>
  </si>
  <si>
    <t>Cons</t>
  </si>
  <si>
    <t>R</t>
  </si>
  <si>
    <t>NF</t>
  </si>
  <si>
    <t>CODICE</t>
  </si>
  <si>
    <t>DESCRIZIONE</t>
  </si>
  <si>
    <t>F</t>
  </si>
  <si>
    <t>IMPORTO AL LORDO DELLA COMP. SOCIALE</t>
  </si>
  <si>
    <t>componente sociale</t>
  </si>
  <si>
    <t>IMPORTO AL NETTO DELLA COMP. SOCIALE</t>
  </si>
  <si>
    <t>ARROTONDAMENTO</t>
  </si>
  <si>
    <t>A)  Valore della produzione</t>
  </si>
  <si>
    <t>oooo</t>
  </si>
  <si>
    <t/>
  </si>
  <si>
    <t>AA0010</t>
  </si>
  <si>
    <t>A.1)  Contributi in c/esercizio</t>
  </si>
  <si>
    <t>AA0020</t>
  </si>
  <si>
    <t>A.1.A)  Contributi da Regione o Prov. Aut. per quota F.S. regionale</t>
  </si>
  <si>
    <t>AA0030</t>
  </si>
  <si>
    <t>A.1.A.1)  da Regione o Prov. Aut. per quota F.S. regionale indistinto</t>
  </si>
  <si>
    <t>AA0031</t>
  </si>
  <si>
    <t>A.1.A.1.1) Finanziamento indistinto</t>
  </si>
  <si>
    <t>AA0032</t>
  </si>
  <si>
    <t>A.1.A.1.2) Finanziamento indistinto finalizzato da Regione</t>
  </si>
  <si>
    <t>AA0033</t>
  </si>
  <si>
    <t>A.1.A.1.3) Funzioni</t>
  </si>
  <si>
    <t>AA0034</t>
  </si>
  <si>
    <t>A.1.A.1.3.A) Funzioni - Pronto Soccorso</t>
  </si>
  <si>
    <t>AA0035</t>
  </si>
  <si>
    <t>A.1.A.1.3.B) Funzioni - Altro</t>
  </si>
  <si>
    <t>AA0036</t>
  </si>
  <si>
    <t>A.1.A.1.4) Quota finalizzata per il Piano aziendale di cui all'art. 1, comma 528, L. 208/2015</t>
  </si>
  <si>
    <t>AA0040</t>
  </si>
  <si>
    <t>A.1.A.2)  da Regione o Prov. Aut. per quota F.S. regionale vincolato</t>
  </si>
  <si>
    <t>AA0050</t>
  </si>
  <si>
    <t>A.1.B)  Contributi c/esercizio (extra fondo)</t>
  </si>
  <si>
    <t>AA0060</t>
  </si>
  <si>
    <t xml:space="preserve">A.1.B.1)  da Regione o Prov. Aut. (extra fondo) </t>
  </si>
  <si>
    <t>AA0070</t>
  </si>
  <si>
    <t>A.1.B.1.1)  Contributi da Regione o Prov. Aut. (extra fondo) vincolati</t>
  </si>
  <si>
    <t>AA0080</t>
  </si>
  <si>
    <r>
      <t xml:space="preserve">A.1.B.1.2)  Contributi da Regione o Prov. Aut. (extra fondo) - Risorse aggiuntive da bilancio regionale a titolo di copertura </t>
    </r>
    <r>
      <rPr>
        <u/>
        <sz val="11"/>
        <rFont val="Calibri"/>
        <family val="2"/>
        <scheme val="minor"/>
      </rPr>
      <t>LEA</t>
    </r>
  </si>
  <si>
    <t>AA0090</t>
  </si>
  <si>
    <r>
      <t xml:space="preserve">A.1.B.1.3)  Contributi da Regione o Prov. Aut. (extra fondo) - Risorse aggiuntive da bilancio regionale a titolo di copertura </t>
    </r>
    <r>
      <rPr>
        <u/>
        <sz val="11"/>
        <rFont val="Calibri"/>
        <family val="2"/>
        <scheme val="minor"/>
      </rPr>
      <t>extra LEA</t>
    </r>
  </si>
  <si>
    <t>AA0100</t>
  </si>
  <si>
    <t>A.1.B.1.4)  Contributi da Regione o Prov. Aut. (extra fondo) - Altro</t>
  </si>
  <si>
    <t>AA0110</t>
  </si>
  <si>
    <t xml:space="preserve">A.1.B.2)  Contributi da Aziende sanitarie pubbliche della Regione o Prov. Aut. (extra fondo) </t>
  </si>
  <si>
    <t>AA0120</t>
  </si>
  <si>
    <t>A.1.B.2.1)  Contributi da Aziende sanitarie pubbliche della Regione o Prov. Aut. (extra fondo) vincolati</t>
  </si>
  <si>
    <t>AA0130</t>
  </si>
  <si>
    <t>A.1.B.2.2)  Contributi da Aziende sanitarie pubbliche della Regione o Prov. Aut. (extra fondo) altro</t>
  </si>
  <si>
    <t>AA0140</t>
  </si>
  <si>
    <t xml:space="preserve">A.1.B.3)  Contributi da Ministero della Salute e da altri soggetti pubblici (extra fondo) </t>
  </si>
  <si>
    <t>AA0141</t>
  </si>
  <si>
    <t>A.1.B.3.1)  Contributi da Ministero della Salute (extra fondo)</t>
  </si>
  <si>
    <t>AA0150</t>
  </si>
  <si>
    <t>A.1.B.3.2)  Contributi da altri soggetti pubblici (extra fondo) vincolati</t>
  </si>
  <si>
    <t>AA0160</t>
  </si>
  <si>
    <t>A.1.B.3.3)  Contributi da altri soggetti pubblici (extra fondo) L. 210/92</t>
  </si>
  <si>
    <t>AA0170</t>
  </si>
  <si>
    <t>A.1.B.3.4)  Contributi da altri soggetti pubblici (extra fondo) altro</t>
  </si>
  <si>
    <t>AA0171</t>
  </si>
  <si>
    <t>A.1.B.3.5) Contibuti da altri soggetti pubblici (extra fondo) - in attuazione dell’art.79, comma 1 sexies lettera c), del D.L. 112/2008, convertito con legge 133/2008 e della legge 23 dicembre 2009 n. 191.</t>
  </si>
  <si>
    <t>AA0180</t>
  </si>
  <si>
    <t>A.1.C)  Contributi c/esercizio per ricerca</t>
  </si>
  <si>
    <t>AA0190</t>
  </si>
  <si>
    <t>A.1.C.1)  Contributi da Ministero della Salute per ricerca corrente</t>
  </si>
  <si>
    <t>AA0200</t>
  </si>
  <si>
    <t>A.1.C.2)  Contributi da Ministero della Salute per ricerca finalizzata</t>
  </si>
  <si>
    <t>AA0210</t>
  </si>
  <si>
    <t>A.1.C.3)  Contributi da Regione ed altri soggetti pubblici per ricerca</t>
  </si>
  <si>
    <t>AA0220</t>
  </si>
  <si>
    <t>A.1.C.4)  Contributi da privati per ricerca</t>
  </si>
  <si>
    <t>AA0230</t>
  </si>
  <si>
    <t>A.1.D)  Contributi c/esercizio da privati</t>
  </si>
  <si>
    <t>AA0240</t>
  </si>
  <si>
    <t>A.2)  Rettifica contributi c/esercizio per destinazione ad investimenti</t>
  </si>
  <si>
    <t>AA0250</t>
  </si>
  <si>
    <t>A.2.A)  Rettifica contributi in c/esercizio per destinazione ad investimenti - da Regione o Prov. Aut. per quota F.S. regionale</t>
  </si>
  <si>
    <t>AA0260</t>
  </si>
  <si>
    <t>A.2.B)  Rettifica contributi in c/esercizio per destinazione ad investimenti - altri contributi</t>
  </si>
  <si>
    <t>AA0270</t>
  </si>
  <si>
    <t>A.3) Utilizzo fondi per quote inutilizzate contributi finalizzati e vincolati di esercizi precedenti</t>
  </si>
  <si>
    <t>AA0271</t>
  </si>
  <si>
    <t>A.3.A)  Utilizzo fondi per quote inutilizzate contributi di esercizi precedenti da Regione o Prov. Aut. per quota F.S. regionale indistinto finalizzato</t>
  </si>
  <si>
    <t>AA0280</t>
  </si>
  <si>
    <t>A.3.B)  Utilizzo fondi per quote inutilizzate contributi di esercizi precedenti da Regione o Prov. Aut. per quota F.S. regionale vincolato</t>
  </si>
  <si>
    <t>AA0290</t>
  </si>
  <si>
    <t>A.3.C) Utilizzo fondi per quote inutilizzate contributi di esercizi precedenti da soggetti pubblici (extra fondo) vincolati</t>
  </si>
  <si>
    <t>AA0300</t>
  </si>
  <si>
    <t>A.3.D)  Utilizzo fondi per quote inutilizzate contributi di esercizi precedenti per ricerca</t>
  </si>
  <si>
    <t>AA0310</t>
  </si>
  <si>
    <t>A.3.E) Utilizzo fondi per quote inutilizzate contributi vincolati di esercizi precedenti da privati</t>
  </si>
  <si>
    <t>AA0320</t>
  </si>
  <si>
    <t>A.4)  Ricavi per prestazioni sanitarie e sociosanitarie a rilevanza sanitaria</t>
  </si>
  <si>
    <t>AA0330</t>
  </si>
  <si>
    <t xml:space="preserve">A.4.A)  Ricavi per prestazioni sanitarie e sociosanitarie a rilevanza sanitaria erogate a soggetti pubblici </t>
  </si>
  <si>
    <t>AA0340</t>
  </si>
  <si>
    <t>A.4.A.1)  Ricavi per prestaz. sanitarie  e sociosanitarie a rilevanza sanitaria erogate ad Aziende sanitarie pubbliche della Regione</t>
  </si>
  <si>
    <t>AA0350</t>
  </si>
  <si>
    <t>A.4.A.1.1) Prestazioni di ricovero</t>
  </si>
  <si>
    <t>AA0360</t>
  </si>
  <si>
    <t>A.4.A.1.2) Prestazioni di specialistica ambulatoriale</t>
  </si>
  <si>
    <t>AA0361</t>
  </si>
  <si>
    <t>A.4.A.1.3) Prestazioni di pronto soccorso non seguite da ricovero</t>
  </si>
  <si>
    <t>AA0370</t>
  </si>
  <si>
    <t>A.4.A.1.4) Prestazioni di psichiatria residenziale e semiresidenziale</t>
  </si>
  <si>
    <t>AA0380</t>
  </si>
  <si>
    <t>A.4.A.1.5) Prestazioni di File F</t>
  </si>
  <si>
    <t>AA0390</t>
  </si>
  <si>
    <t>A.4.A.1.6) Prestazioni servizi MMG, PLS, Contin. assistenziale</t>
  </si>
  <si>
    <t>AA0400</t>
  </si>
  <si>
    <t>A.4.A.1.7) Prestazioni servizi farmaceutica convenzionata</t>
  </si>
  <si>
    <t>AA0410</t>
  </si>
  <si>
    <t>A.4.A.1.8) Prestazioni termali</t>
  </si>
  <si>
    <t>AA0420</t>
  </si>
  <si>
    <t>A.4.A.1.9) Prestazioni trasporto ambulanze ed elisoccorso</t>
  </si>
  <si>
    <t>AA0421</t>
  </si>
  <si>
    <t>A.4.A.1.10) Prestazioni assistenza integrativa</t>
  </si>
  <si>
    <t>AA0422</t>
  </si>
  <si>
    <t>A.4.A.1.11) Prestazioni assistenza protesica</t>
  </si>
  <si>
    <t>AA0423</t>
  </si>
  <si>
    <t>A.4.A.1.12) Prestazioni assistenza riabilitativa extraospedaliera</t>
  </si>
  <si>
    <t>AA0424</t>
  </si>
  <si>
    <t>A.4.A.1.13) Ricavi per cessione di emocomponenti e cellule staminali</t>
  </si>
  <si>
    <t>AA0425</t>
  </si>
  <si>
    <t>A.4.A.1.14) Prestazioni assistenza domiciliare integrata (ADI)</t>
  </si>
  <si>
    <t>AA0430</t>
  </si>
  <si>
    <t xml:space="preserve">A.4.A.1.15) Altre prestazioni sanitarie e socio-sanitarie a rilevanza sanitaria </t>
  </si>
  <si>
    <t>AA0440</t>
  </si>
  <si>
    <t xml:space="preserve">A.4.A.2) Ricavi per prestaz. sanitarie e sociosanitarie a rilevanza sanitaria erogate ad altri soggetti pubblici </t>
  </si>
  <si>
    <t>AA0450</t>
  </si>
  <si>
    <t>A.4.A.3) Ricavi per prestaz. sanitarie e sociosanitarie a rilevanza sanitaria erogate a soggetti pubblici Extraregione</t>
  </si>
  <si>
    <t>S</t>
  </si>
  <si>
    <t>AA0460</t>
  </si>
  <si>
    <t>A.4.A.3.1) Prestazioni di ricovero</t>
  </si>
  <si>
    <t>AA0470</t>
  </si>
  <si>
    <t>A.4.A.3.2) Prestazioni ambulatoriali</t>
  </si>
  <si>
    <t>AA0471</t>
  </si>
  <si>
    <t>A.4.A.3.3) Prestazioni pronto soccorso non seguite da ricovero</t>
  </si>
  <si>
    <t>SS</t>
  </si>
  <si>
    <t>AA0480</t>
  </si>
  <si>
    <t>A.4.A.3.4) Prestazioni di psichiatria non soggetta a compensazione (resid. e semiresid.)</t>
  </si>
  <si>
    <t>AA0490</t>
  </si>
  <si>
    <t>A.4.A.3.5) Prestazioni di File F</t>
  </si>
  <si>
    <t>AA0500</t>
  </si>
  <si>
    <t>A.4.A.3.6) Prestazioni servizi MMG, PLS, Contin. assistenziale Extraregione</t>
  </si>
  <si>
    <t>AA0510</t>
  </si>
  <si>
    <t>A.4.A.3.7) Prestazioni servizi farmaceutica convenzionata Extraregione</t>
  </si>
  <si>
    <t>AA0520</t>
  </si>
  <si>
    <t>A.4.A.3.8) Prestazioni termali Extraregione</t>
  </si>
  <si>
    <t>AA0530</t>
  </si>
  <si>
    <t>A.4.A.3.9) Prestazioni trasporto ambulanze ed elisoccorso Extraregione</t>
  </si>
  <si>
    <t>AA0541</t>
  </si>
  <si>
    <t>A.4.A.3.10) Prestazioni assistenza integrativa da pubblico (extraregione)</t>
  </si>
  <si>
    <t>AA0542</t>
  </si>
  <si>
    <t>A.4.A.3.11) Prestazioni assistenza protesica da pubblico (extraregione)</t>
  </si>
  <si>
    <t>AA0550</t>
  </si>
  <si>
    <t>A.4.A.3.12) Ricavi per cessione di emocomponenti e cellule staminali Extraregione</t>
  </si>
  <si>
    <t>AA0560</t>
  </si>
  <si>
    <t>A.4.A.3.13) Ricavi GSA per differenziale saldo mobilità interregionale</t>
  </si>
  <si>
    <t>AA0561</t>
  </si>
  <si>
    <t>A.4.A.3.14) Altre prestazioni sanitarie e sociosanitarie a rilevanza sanitaria erogate a soggetti pubblici Extraregione</t>
  </si>
  <si>
    <t>AA0570</t>
  </si>
  <si>
    <t>A.4.A.3.15) Altre prestazioni sanitarie e sociosanitarie a rilevanza sanitaria non soggette a compensazione Extraregione</t>
  </si>
  <si>
    <t>AA0580</t>
  </si>
  <si>
    <t>A.4.A.3.15.A) Prestazioni di assistenza riabilitativa non soggette a compensazione Extraregione</t>
  </si>
  <si>
    <t>AA0590</t>
  </si>
  <si>
    <t>A.4.A.3.15.B) Altre prestazioni sanitarie e socio-sanitarie a rilevanza sanitaria non soggette a compensazione Extraregione</t>
  </si>
  <si>
    <t>AA0600</t>
  </si>
  <si>
    <t>A.4.A.3.16) Altre prestazioni sanitarie a rilevanza sanitaria - Mobilità attiva Internazionale</t>
  </si>
  <si>
    <t>AA0601</t>
  </si>
  <si>
    <t>A.4.A.3.17) Altre prestazioni sanitarie a rilevanza sanitaria - Mobilità attiva Internazionale rilevata dalle AO, AOU, IRCCS.</t>
  </si>
  <si>
    <t>AA0602</t>
  </si>
  <si>
    <t>A.4.A.3.18) Altre prestazioni sanitarie e sociosanitarie a rilevanza sanitaria ad Aziende sanitarie e casse mutua estera - (fatturate direttamente)</t>
  </si>
  <si>
    <t>AA0610</t>
  </si>
  <si>
    <t>A.4.B)  Ricavi per prestazioni sanitarie e sociosanitarie a rilevanza sanitaria erogate da privati v/residenti Extraregione in compensazione (mobilità attiva)</t>
  </si>
  <si>
    <t>AA0620</t>
  </si>
  <si>
    <t>A.4.B.1)  Prestazioni di ricovero da priv. Extraregione in compensazione (mobilità attiva)</t>
  </si>
  <si>
    <t>AA0630</t>
  </si>
  <si>
    <t>A.4.B.2)  Prestazioni ambulatoriali da priv. Extraregione in compensazione  (mobilità attiva)</t>
  </si>
  <si>
    <t>AA0631</t>
  </si>
  <si>
    <t>A.4.B.3)  Prestazioni  di pronto soccorso non seguite da ricovero da priv. Extraregione in compensazione  (mobilità attiva)</t>
  </si>
  <si>
    <t>AA0640</t>
  </si>
  <si>
    <t>A.4.B.4)  Prestazioni di File F da priv. Extraregione in compensazione (mobilità attiva)</t>
  </si>
  <si>
    <t>AA0650</t>
  </si>
  <si>
    <t>A.4.B.5)  Altre prestazioni sanitarie e sociosanitarie a rilevanza sanitaria erogate da privati v/residenti Extraregione in compensazione (mobilità attiva)</t>
  </si>
  <si>
    <t>AA0660</t>
  </si>
  <si>
    <t xml:space="preserve">A.4.C)  Ricavi per prestazioni sanitarie e sociosanitarie a rilevanza sanitaria erogate a privati </t>
  </si>
  <si>
    <t>AA0670</t>
  </si>
  <si>
    <t>A.4.D)  Ricavi per prestazioni sanitarie erogate in regime di intramoenia</t>
  </si>
  <si>
    <t>AA0680</t>
  </si>
  <si>
    <t>A.4.D.1)  Ricavi per prestazioni sanitarie intramoenia - Area ospedaliera</t>
  </si>
  <si>
    <t>AA0690</t>
  </si>
  <si>
    <t>A.4.D.2)  Ricavi per prestazioni sanitarie intramoenia - Area specialistica</t>
  </si>
  <si>
    <t>AA0700</t>
  </si>
  <si>
    <t>A.4.D.3)  Ricavi per prestazioni sanitarie intramoenia - Area sanità pubblica</t>
  </si>
  <si>
    <t>AA0710</t>
  </si>
  <si>
    <t>A.4.D.4)  Ricavi per prestazioni sanitarie intramoenia - Consulenze (ex art. 55 c.1 lett. c), d) ed ex art. 57-58)</t>
  </si>
  <si>
    <t>AA0720</t>
  </si>
  <si>
    <t>A.4.D.5)  Ricavi per prestazioni sanitarie intramoenia - Consulenze (ex art. 55 c.1 lett. c), d) ed ex art. 57-58) (Aziende sanitarie pubbliche della Regione)</t>
  </si>
  <si>
    <t>AA0730</t>
  </si>
  <si>
    <t>A.4.D.6)  Ricavi per prestazioni sanitarie intramoenia - Altro</t>
  </si>
  <si>
    <t>AA0740</t>
  </si>
  <si>
    <t>A.4.D.7)  Ricavi per prestazioni sanitarie intramoenia - Altro (Aziende sanitarie pubbliche della Regione)</t>
  </si>
  <si>
    <t>AA0750</t>
  </si>
  <si>
    <t>A.5) Concorsi, recuperi e rimborsi</t>
  </si>
  <si>
    <t>AA0760</t>
  </si>
  <si>
    <t>A.5.A) Rimborsi assicurativi</t>
  </si>
  <si>
    <t>AA0770</t>
  </si>
  <si>
    <t>A.5.B) Concorsi, recuperi e rimborsi da Regione</t>
  </si>
  <si>
    <t>AA0780</t>
  </si>
  <si>
    <t>A.5.B.1) Rimborso degli oneri stipendiali del personale dell'azienda in posizione di comando presso la Regione</t>
  </si>
  <si>
    <t>AA0790</t>
  </si>
  <si>
    <t>A.5.B.2) Altri concorsi, recuperi e rimborsi da parte della Regione</t>
  </si>
  <si>
    <t>AA0800</t>
  </si>
  <si>
    <t>A.5.C) Concorsi, recuperi e rimborsi da Aziende sanitarie pubbliche della Regione</t>
  </si>
  <si>
    <t>AA0810</t>
  </si>
  <si>
    <t>A.5.C.1) Rimborso degli oneri stipendiali del personale dipendente dell'azienda in posizione di comando presso Aziende sanitarie pubbliche della Regione</t>
  </si>
  <si>
    <t>AA0820</t>
  </si>
  <si>
    <t>A.5.C.2) Rimborsi per acquisto beni da parte di Aziende sanitarie pubbliche della Regione</t>
  </si>
  <si>
    <t>AA0830</t>
  </si>
  <si>
    <t>A.5.C.3) Altri concorsi, recuperi e rimborsi da parte di Aziende sanitarie pubbliche della Regione</t>
  </si>
  <si>
    <t>AA0831</t>
  </si>
  <si>
    <t>A.5.C.4) Altri concorsi, recuperi e rimborsi da parte della Regione - GSA</t>
  </si>
  <si>
    <t>AA0840</t>
  </si>
  <si>
    <t>A.5.D) Concorsi, recuperi e rimborsi da altri soggetti pubblici</t>
  </si>
  <si>
    <t>AA0850</t>
  </si>
  <si>
    <t>A.5.D.1) Rimborso degli oneri stipendiali del personale dipendente dell'azienda in posizione di comando presso altri soggetti pubblici</t>
  </si>
  <si>
    <t>AA0860</t>
  </si>
  <si>
    <t>A.5.D.2) Rimborsi per acquisto beni da parte di altri soggetti pubblici</t>
  </si>
  <si>
    <t>AA0870</t>
  </si>
  <si>
    <t>A.5.D.3) Altri concorsi, recuperi e rimborsi da parte di altri soggetti pubblici</t>
  </si>
  <si>
    <t>AA0880</t>
  </si>
  <si>
    <t>A.5.E) Concorsi, recuperi e rimborsi da privati</t>
  </si>
  <si>
    <t>AA0890</t>
  </si>
  <si>
    <t>A.5.E.1) Rimborso da aziende farmaceutiche per Pay back</t>
  </si>
  <si>
    <t>AA0900</t>
  </si>
  <si>
    <t>A.5.E.1.1) Pay-back per il superamento del tetto della spesa farmaceutica territoriale</t>
  </si>
  <si>
    <t>AA0910</t>
  </si>
  <si>
    <t>A.5.E.1.2) Pay-back per superamento del tetto della spesa farmaceutica ospedaliera</t>
  </si>
  <si>
    <t>AA0920</t>
  </si>
  <si>
    <t>A.5.E.1.3) Ulteriore Pay-back</t>
  </si>
  <si>
    <t>AA0921</t>
  </si>
  <si>
    <t>A.5.E.2) Rimborso per Pay back sui dispositivi medici</t>
  </si>
  <si>
    <t>AA0930</t>
  </si>
  <si>
    <t>A.5.E.3) Altri concorsi, recuperi e rimborsi da privati</t>
  </si>
  <si>
    <t>AA0940</t>
  </si>
  <si>
    <t>A.6)  Compartecipazione alla spesa per prestazioni sanitarie (Ticket)</t>
  </si>
  <si>
    <t>AA0950</t>
  </si>
  <si>
    <t>A.6.A)  Compartecipazione alla spesa per prestazioni sanitarie - Ticket sulle prestazioni di specialistica ambulatoriale e APA-PAC</t>
  </si>
  <si>
    <t>AA0960</t>
  </si>
  <si>
    <t>A.6.B)  Compartecipazione alla spesa per prestazioni sanitarie - Ticket sul pronto soccorso</t>
  </si>
  <si>
    <t>AA0970</t>
  </si>
  <si>
    <t>A.6.C)  Compartecipazione alla spesa per prestazioni sanitarie (Ticket) - Altro</t>
  </si>
  <si>
    <t>AA0980</t>
  </si>
  <si>
    <t>A.7)  Quota contributi c/capitale imputata all'esercizio</t>
  </si>
  <si>
    <t>AA0990</t>
  </si>
  <si>
    <t>A.7.A) Quota imputata all'esercizio dei finanziamenti per investimenti dallo Stato</t>
  </si>
  <si>
    <t>AA1000</t>
  </si>
  <si>
    <t xml:space="preserve">A.7.B)  Quota imputata all'esercizio dei finanziamenti per investimenti da Regione </t>
  </si>
  <si>
    <t>AA1010</t>
  </si>
  <si>
    <t>A.7.C)  Quota imputata all'esercizio dei finanziamenti per beni di prima dotazione</t>
  </si>
  <si>
    <t>AA1020</t>
  </si>
  <si>
    <t>A.7.D) Quota imputata all'esercizio dei contributi in c/ esercizio FSR destinati ad investimenti</t>
  </si>
  <si>
    <t>AA1030</t>
  </si>
  <si>
    <t>A.7.E) Quota imputata all'esercizio degli altri contributi in c/ esercizio destinati ad investimenti</t>
  </si>
  <si>
    <t>AA1040</t>
  </si>
  <si>
    <t>A.7.F) Quota imputata all'esercizio di altre poste del patrimonio netto</t>
  </si>
  <si>
    <t>AA1050</t>
  </si>
  <si>
    <t>A.8)  Incrementi delle immobilizzazioni per lavori interni</t>
  </si>
  <si>
    <t>AA1060</t>
  </si>
  <si>
    <t>A.9) Altri ricavi e proventi</t>
  </si>
  <si>
    <t>AA1070</t>
  </si>
  <si>
    <t>A.9.A) Ricavi per prestazioni non sanitarie</t>
  </si>
  <si>
    <t>AA1080</t>
  </si>
  <si>
    <t>A.9.B) Fitti attivi ed altri proventi da attività immobiliari</t>
  </si>
  <si>
    <t>AA1090</t>
  </si>
  <si>
    <t>A.9.C) Altri proventi diversi</t>
  </si>
  <si>
    <t>AZ9999</t>
  </si>
  <si>
    <t>Totale valore della produzione (A)</t>
  </si>
  <si>
    <t>B)  Costi della produzione</t>
  </si>
  <si>
    <t>BA0010</t>
  </si>
  <si>
    <t>B.1)  Acquisti di beni</t>
  </si>
  <si>
    <t>BA0020</t>
  </si>
  <si>
    <t>B.1.A)  Acquisti di beni sanitari</t>
  </si>
  <si>
    <t>BA0030</t>
  </si>
  <si>
    <t>B.1.A.1)  Prodotti farmaceutici ed emoderivati</t>
  </si>
  <si>
    <t>BA0040</t>
  </si>
  <si>
    <t>B.1.A.1.1) Medicinali con AIC, ad eccezione di vaccini, emoderivati di produzione regionale, ossigeno e altri gas medicali</t>
  </si>
  <si>
    <t>BA0050</t>
  </si>
  <si>
    <t>B.1.A.1.2) Medicinali senza AIC</t>
  </si>
  <si>
    <t>BA0051</t>
  </si>
  <si>
    <t>B.1.A.1.3) Ossigeno e altri gas medicali</t>
  </si>
  <si>
    <t>BA0060</t>
  </si>
  <si>
    <t>B.1.A.1.4) Emoderivati di produzione regionale</t>
  </si>
  <si>
    <t>BA0061</t>
  </si>
  <si>
    <t>B.1.A.1.4.1) Emoderivati di produzione regionale da pubblico (Aziende sanitarie pubbliche della Regione) - Mobilità intraregionale</t>
  </si>
  <si>
    <t>BA0062</t>
  </si>
  <si>
    <t>B.1.A.1.4.2) Emoderivati di produzione regionale da pubblico (Aziende sanitarie pubbliche della Regione) - Mobilità extraregionale</t>
  </si>
  <si>
    <t>BA0063</t>
  </si>
  <si>
    <t>B.1.A.1.4.3) Emoderivati di produzione regionale da altri soggetti</t>
  </si>
  <si>
    <t>BA0070</t>
  </si>
  <si>
    <t>B.1.A.2)  Sangue ed emocomponenti</t>
  </si>
  <si>
    <t>BA0080</t>
  </si>
  <si>
    <t>B.1.A.2.1) da pubblico (Aziende sanitarie pubbliche della Regione) – Mobilità intraregionale</t>
  </si>
  <si>
    <t>BA0090</t>
  </si>
  <si>
    <t>B.1.A.2.2) da pubblico (Aziende sanitarie pubbliche extra Regione) – Mobilità extraregionale</t>
  </si>
  <si>
    <t>BA0100</t>
  </si>
  <si>
    <t>B.1.A.2.3) da altri soggetti</t>
  </si>
  <si>
    <t>BA0210</t>
  </si>
  <si>
    <t>B.1.A.3) Dispositivi medici</t>
  </si>
  <si>
    <t>BA0220</t>
  </si>
  <si>
    <t xml:space="preserve">B.1.A.3.1)  Dispositivi medici </t>
  </si>
  <si>
    <t>BA0230</t>
  </si>
  <si>
    <t>B.1.A.3.2)  Dispositivi medici impiantabili attivi</t>
  </si>
  <si>
    <t>BA0240</t>
  </si>
  <si>
    <t>B.1.A.3.3)  Dispositivi medico diagnostici in vitro (IVD)</t>
  </si>
  <si>
    <t>BA0250</t>
  </si>
  <si>
    <t>B.1.A.4)  Prodotti dietetici</t>
  </si>
  <si>
    <t>BA0260</t>
  </si>
  <si>
    <t>B.1.A.5)  Materiali per la profilassi (vaccini)</t>
  </si>
  <si>
    <t>BA0270</t>
  </si>
  <si>
    <t>B.1.A.6)  Prodotti chimici</t>
  </si>
  <si>
    <t>BA0280</t>
  </si>
  <si>
    <t>B.1.A.7)  Materiali e prodotti per uso veterinario</t>
  </si>
  <si>
    <t>BA0290</t>
  </si>
  <si>
    <t>B.1.A.8)  Altri beni e prodotti sanitari</t>
  </si>
  <si>
    <t>BA0300</t>
  </si>
  <si>
    <t>B.1.A.9)  Beni e prodotti sanitari da Aziende sanitarie pubbliche della Regione</t>
  </si>
  <si>
    <t>BA0301</t>
  </si>
  <si>
    <t>B.1.A.9.1)  Prodotti farmaceutici ed emoderivati</t>
  </si>
  <si>
    <t>BA0302</t>
  </si>
  <si>
    <t>B.1.A.9.2)  Sangue ed emocomponenti</t>
  </si>
  <si>
    <t>BA0303</t>
  </si>
  <si>
    <t>B.1.A.9.3) Dispositivi medici</t>
  </si>
  <si>
    <t>BA0304</t>
  </si>
  <si>
    <t>B.1.A.9.4)  Prodotti dietetici</t>
  </si>
  <si>
    <t>BA0305</t>
  </si>
  <si>
    <t>B.1.A.9.5)  Materiali per la profilassi (vaccini)</t>
  </si>
  <si>
    <t>BA0306</t>
  </si>
  <si>
    <t>B.1.A.9.6)  Prodotti chimici</t>
  </si>
  <si>
    <t>BA0307</t>
  </si>
  <si>
    <t>B.1.A.9.7)  Materiali e prodotti per uso veterinario</t>
  </si>
  <si>
    <t>BA0308</t>
  </si>
  <si>
    <t>B.1.A.9.8)  Altri beni e prodotti sanitari</t>
  </si>
  <si>
    <t>BA0310</t>
  </si>
  <si>
    <t>B.1.B)  Acquisti di beni non sanitari</t>
  </si>
  <si>
    <t>BA0320</t>
  </si>
  <si>
    <t>B.1.B.1)  Prodotti alimentari</t>
  </si>
  <si>
    <t>BA0330</t>
  </si>
  <si>
    <t>B.1.B.2)  Materiali di guardaroba, di pulizia e di convivenza in genere</t>
  </si>
  <si>
    <t>BA0340</t>
  </si>
  <si>
    <t>B.1.B.3)  Combustibili, carburanti e lubrificanti</t>
  </si>
  <si>
    <t>BA0350</t>
  </si>
  <si>
    <t>B.1.B.4)  Supporti informatici e cancelleria</t>
  </si>
  <si>
    <t>BA0360</t>
  </si>
  <si>
    <t>B.1.B.5)  Materiale per la manutenzione</t>
  </si>
  <si>
    <t>BA0370</t>
  </si>
  <si>
    <t>B.1.B.6)  Altri beni e prodotti non sanitari</t>
  </si>
  <si>
    <t>BA0380</t>
  </si>
  <si>
    <t>B.1.B.7)  Beni e prodotti non sanitari da Aziende sanitarie pubbliche della Regione</t>
  </si>
  <si>
    <t>BA0390</t>
  </si>
  <si>
    <t>B.2)  Acquisti di servizi</t>
  </si>
  <si>
    <t>BA0400</t>
  </si>
  <si>
    <t>B.2.A)   Acquisti servizi sanitari</t>
  </si>
  <si>
    <t>BA0410</t>
  </si>
  <si>
    <t>B.2.A.1)   Acquisti servizi sanitari per medicina di base</t>
  </si>
  <si>
    <t>BA0420</t>
  </si>
  <si>
    <t>B.2.A.1.1) - da convenzione</t>
  </si>
  <si>
    <t>BA0430</t>
  </si>
  <si>
    <t>B.2.A.1.1.A) Costi per assistenza MMG</t>
  </si>
  <si>
    <t>BA0440</t>
  </si>
  <si>
    <t>B.2.A.1.1.B) Costi per assistenza PLS</t>
  </si>
  <si>
    <t>BA0450</t>
  </si>
  <si>
    <t>B.2.A.1.1.C) Costi per assistenza Continuità assistenziale</t>
  </si>
  <si>
    <t>BA0460</t>
  </si>
  <si>
    <t>B.2.A.1.1.D) Altro (medicina dei servizi, psicologi, medici 118, ecc)</t>
  </si>
  <si>
    <t>BA0470</t>
  </si>
  <si>
    <t>B.2.A.1.2) - da pubblico (Aziende sanitarie pubbliche della Regione) - Mobilità intraregionale</t>
  </si>
  <si>
    <t>BA0480</t>
  </si>
  <si>
    <t>B.2.A.1.3) - da pubblico (Aziende sanitarie pubbliche Extraregione) - Mobilità extraregionale</t>
  </si>
  <si>
    <t>BA0490</t>
  </si>
  <si>
    <t>B.2.A.2)   Acquisti servizi sanitari per farmaceutica</t>
  </si>
  <si>
    <t>BA0500</t>
  </si>
  <si>
    <t>B.2.A.2.1) - da convenzione</t>
  </si>
  <si>
    <t>BA0510</t>
  </si>
  <si>
    <t>B.2.A.2.2) - da pubblico (Aziende sanitarie pubbliche della Regione)- Mobilità intraregionale</t>
  </si>
  <si>
    <t>BA0520</t>
  </si>
  <si>
    <t>B.2.A.2.3) - da pubblico (Extraregione)</t>
  </si>
  <si>
    <t>BA0530</t>
  </si>
  <si>
    <t>B.2.A.3)   Acquisti servizi sanitari per assistenza specialistica ambulatoriale</t>
  </si>
  <si>
    <t>BA0540</t>
  </si>
  <si>
    <t>B.2.A.3.1) - da pubblico (Aziende sanitarie pubbliche della Regione)</t>
  </si>
  <si>
    <t>BA0541</t>
  </si>
  <si>
    <t>B.2.A.3.2) prestazioni di pronto soccorso  non seguite da ricovero - da pubblico (Aziende sanitarie pubbliche della Regione)</t>
  </si>
  <si>
    <t>BA0550</t>
  </si>
  <si>
    <t>B.2.A.3.3) - da pubblico (altri soggetti pubbl. della Regione)</t>
  </si>
  <si>
    <t>BA0551</t>
  </si>
  <si>
    <t>B.2.A.3.4) prestazioni di pronto soccorso  non seguite da ricovero - da pubblico (altri soggetti pubbl. della Regione)</t>
  </si>
  <si>
    <t>BA0560</t>
  </si>
  <si>
    <t>B.2.A.3.5) - da pubblico (Extraregione)</t>
  </si>
  <si>
    <t>BA0561</t>
  </si>
  <si>
    <t>B.2.A.3.6) prestazioni di pronto soccorso  non seguite da ricovero - da pubblico (Extraregione)</t>
  </si>
  <si>
    <t>BA0570</t>
  </si>
  <si>
    <t>B.2.A.3.7) - da privato - Medici SUMAI</t>
  </si>
  <si>
    <t>BA0580</t>
  </si>
  <si>
    <t>B.2.A.3.8) - da privato</t>
  </si>
  <si>
    <t>BA0590</t>
  </si>
  <si>
    <t>B.2.A.3.8.A) Servizi sanitari per assistenza specialistica da IRCCS privati e Policlinici privati</t>
  </si>
  <si>
    <t>BA0591</t>
  </si>
  <si>
    <t>B.2.A.3.8.B) Servizi sanitari per prestazioni di pronto soccorso non seguite da ricovero - da IRCCS privati e Policlinici privati</t>
  </si>
  <si>
    <t>BA0600</t>
  </si>
  <si>
    <t>B.2.A.3.8.C) Servizi sanitari per assistenza specialistica da Ospedali Classificati privati</t>
  </si>
  <si>
    <t>BA0601</t>
  </si>
  <si>
    <t>B.2.A.3.8.D) Servizi sanitari per prestazioni di pronto soccorso non seguite da ricovero - da Ospedali Classificati privati</t>
  </si>
  <si>
    <t>BA0610</t>
  </si>
  <si>
    <t>B.2.A.3.8.E) Servizi sanitari per assistenza specialistica da Case di Cura private</t>
  </si>
  <si>
    <t>BA0611</t>
  </si>
  <si>
    <t>B.2.A.3.8.F) Servizi sanitari per prestazioni di pronto soccorso non seguite da ricovero - da Case di Cura private</t>
  </si>
  <si>
    <t>BA0620</t>
  </si>
  <si>
    <t>B.2.A.3.8.G) Servizi sanitari per assistenza specialistica da altri privati</t>
  </si>
  <si>
    <t>BA0621</t>
  </si>
  <si>
    <t>B.2.A.3.8.H) Servizi sanitari per prestazioni di pronto soccorso non seguite da ricovero - da altri privati</t>
  </si>
  <si>
    <t>BA0630</t>
  </si>
  <si>
    <t>B.2.A.3.9) - da privato per cittadini non residenti - Extraregione (mobilità attiva in compensazione)</t>
  </si>
  <si>
    <t>BA0631</t>
  </si>
  <si>
    <t>B.2.A.3.10) Servizi sanitari per prestazioni di pronto soccorso non seguite da ricovero - da privato per cittadini non residenti - Extraregione (mobilità attiva in compensazione)</t>
  </si>
  <si>
    <t>BA0640</t>
  </si>
  <si>
    <t>B.2.A.4)   Acquisti servizi sanitari per assistenza riabilitativa</t>
  </si>
  <si>
    <t>BA0650</t>
  </si>
  <si>
    <t>B.2.A.4.1) - da pubblico (Aziende sanitarie pubbliche della Regione)</t>
  </si>
  <si>
    <t>BA0660</t>
  </si>
  <si>
    <t>B.2.A.4.2) - da pubblico (altri soggetti pubbl. della Regione)</t>
  </si>
  <si>
    <t>BA0670</t>
  </si>
  <si>
    <t>B.2.A.4.3) - da pubblico (Extraregione) non soggetti a compensazione</t>
  </si>
  <si>
    <t>BA0680</t>
  </si>
  <si>
    <t>B.2.A.4.4) - da privato (intraregionale)</t>
  </si>
  <si>
    <t>BA0690</t>
  </si>
  <si>
    <t>B.2.A.4.5) - da privato (extraregionale)</t>
  </si>
  <si>
    <t>BA0700</t>
  </si>
  <si>
    <t>B.2.A.5)   Acquisti servizi sanitari per assistenza integrativa</t>
  </si>
  <si>
    <t>BA0710</t>
  </si>
  <si>
    <t>B.2.A.5.1) - da pubblico (Aziende sanitarie pubbliche della Regione)</t>
  </si>
  <si>
    <t>BA0720</t>
  </si>
  <si>
    <t>B.2.A.5.2) - da pubblico (altri soggetti pubbl. della Regione)</t>
  </si>
  <si>
    <t>BA0730</t>
  </si>
  <si>
    <t>B.2.A.5.3) - da pubblico (Extraregione)</t>
  </si>
  <si>
    <t>BA0740</t>
  </si>
  <si>
    <t>B.2.A.5.4) - da privato</t>
  </si>
  <si>
    <t>BA0750</t>
  </si>
  <si>
    <t>B.2.A.6)   Acquisti servizi sanitari per assistenza protesica</t>
  </si>
  <si>
    <t>BA0760</t>
  </si>
  <si>
    <t>B.2.A.6.1) - da pubblico (Aziende sanitarie pubbliche della Regione)</t>
  </si>
  <si>
    <t>BA0770</t>
  </si>
  <si>
    <t>B.2.A.6.2) - da pubblico (altri soggetti pubbl. della Regione)</t>
  </si>
  <si>
    <t>BA0780</t>
  </si>
  <si>
    <t>B.2.A.6.3) - da pubblico (Extraregione)</t>
  </si>
  <si>
    <t>BA0790</t>
  </si>
  <si>
    <t>B.2.A.6.4) - da privato</t>
  </si>
  <si>
    <t>BA0800</t>
  </si>
  <si>
    <t>B.2.A.7)   Acquisti servizi sanitari per assistenza ospedaliera</t>
  </si>
  <si>
    <t>BA0810</t>
  </si>
  <si>
    <t>B.2.A.7.1) - da pubblico (Aziende sanitarie pubbliche della Regione)</t>
  </si>
  <si>
    <t>BA0820</t>
  </si>
  <si>
    <t>B.2.A.7.2) - da pubblico (altri soggetti pubbl. della Regione)</t>
  </si>
  <si>
    <t>BA0830</t>
  </si>
  <si>
    <t>B.2.A.7.3) - da pubblico (Extraregione)</t>
  </si>
  <si>
    <t>BA0840</t>
  </si>
  <si>
    <t>B.2.A.7.4) - da privato</t>
  </si>
  <si>
    <t>BA0850</t>
  </si>
  <si>
    <t>B.2.A.7.4.A) Servizi sanitari per assistenza ospedaliera da IRCCS privati e Policlinici privati</t>
  </si>
  <si>
    <t>BA0860</t>
  </si>
  <si>
    <t>B.2.A.7.4.B) Servizi sanitari per assistenza ospedaliera da Ospedali Classificati privati</t>
  </si>
  <si>
    <t>BA0870</t>
  </si>
  <si>
    <t>B.2.A.7.4.C) Servizi sanitari per assistenza ospedaliera da Case di Cura private</t>
  </si>
  <si>
    <t>BA0880</t>
  </si>
  <si>
    <t>B.2.A.7.4.D) Servizi sanitari per assistenza ospedaliera da altri privati</t>
  </si>
  <si>
    <t>BA0890</t>
  </si>
  <si>
    <t>B.2.A.7.5) - da privato per cittadini non residenti - Extraregione (mobilità attiva in compensazione)</t>
  </si>
  <si>
    <t>BA0900</t>
  </si>
  <si>
    <t>B.2.A.8)   Acquisto prestazioni di psichiatria residenziale e semiresidenziale</t>
  </si>
  <si>
    <t>BA0910</t>
  </si>
  <si>
    <t>B.2.A.8.1) - da pubblico (Aziende sanitarie pubbliche della Regione)</t>
  </si>
  <si>
    <t>BA0920</t>
  </si>
  <si>
    <t>B.2.A.8.2) - da pubblico (altri soggetti pubbl. della Regione)</t>
  </si>
  <si>
    <t>BA0930</t>
  </si>
  <si>
    <t>B.2.A.8.3) - da pubblico (Extraregione) - non soggette a compensazione</t>
  </si>
  <si>
    <t>BA0940</t>
  </si>
  <si>
    <t>B.2.A.8.4) - da privato (intraregionale)</t>
  </si>
  <si>
    <t>BA0950</t>
  </si>
  <si>
    <t>B.2.A.8.5) - da privato (extraregionale)</t>
  </si>
  <si>
    <t>BA0960</t>
  </si>
  <si>
    <t>B.2.A.9)   Acquisto prestazioni di distribuzione farmaci File F</t>
  </si>
  <si>
    <t>BA0970</t>
  </si>
  <si>
    <t>B.2.A.9.1) - da pubblico (Aziende sanitarie pubbliche della Regione) - Mobilità intraregionale</t>
  </si>
  <si>
    <t>BA0980</t>
  </si>
  <si>
    <t>B.2.A.9.2) - da pubblico (altri soggetti pubbl. della Regione)</t>
  </si>
  <si>
    <t>BA0990</t>
  </si>
  <si>
    <t>B.2.A.9.3) - da pubblico (Extraregione)</t>
  </si>
  <si>
    <t>BA1000</t>
  </si>
  <si>
    <t>B.2.A.9.4) - da privato (intraregionale)</t>
  </si>
  <si>
    <t>BA1010</t>
  </si>
  <si>
    <t>B.2.A.9.5) - da privato (extraregionale)</t>
  </si>
  <si>
    <t>BA1020</t>
  </si>
  <si>
    <t>B.2.A.9.6) - da privato per cittadini non residenti - Extraregione (mobilità attiva in compensazione)</t>
  </si>
  <si>
    <t>BA1030</t>
  </si>
  <si>
    <t>B.2.A.10)   Acquisto prestazioni termali in convenzione</t>
  </si>
  <si>
    <t>BA1040</t>
  </si>
  <si>
    <t>B.2.A.10.1) - da pubblico (Aziende sanitarie pubbliche della Regione) - Mobilità intraregionale</t>
  </si>
  <si>
    <t>BA1050</t>
  </si>
  <si>
    <t>B.2.A.10.2) - da pubblico (altri soggetti pubbl. della Regione)</t>
  </si>
  <si>
    <t>BA1060</t>
  </si>
  <si>
    <t>B.2.A.10.3) - da pubblico (Extraregione)</t>
  </si>
  <si>
    <t>BA1070</t>
  </si>
  <si>
    <t>B.2.A.10.4) - da privato</t>
  </si>
  <si>
    <t>BA1080</t>
  </si>
  <si>
    <t>B.2.A.10.5) - da privato per cittadini non residenti - Extraregione (mobilità attiva in compensazione)</t>
  </si>
  <si>
    <t>BA1090</t>
  </si>
  <si>
    <t>B.2.A.11)   Acquisto prestazioni di trasporto sanitario</t>
  </si>
  <si>
    <t>BA1100</t>
  </si>
  <si>
    <t>B.2.A.11.1) - da pubblico (Aziende sanitarie pubbliche della Regione) - Mobilità intraregionale</t>
  </si>
  <si>
    <t>BA1110</t>
  </si>
  <si>
    <t>B.2.A.11.2) - da pubblico (altri soggetti pubbl. della Regione)</t>
  </si>
  <si>
    <t>BA1120</t>
  </si>
  <si>
    <t>B.2.A.11.3) - da pubblico (Extraregione)</t>
  </si>
  <si>
    <t>BA1130</t>
  </si>
  <si>
    <t>B.2.A.11.4) - da privato</t>
  </si>
  <si>
    <t>BA1140</t>
  </si>
  <si>
    <t>B.2.A.12)   Acquisto prestazioni Socio-Sanitarie a rilevanza sanitaria</t>
  </si>
  <si>
    <t>BA1150</t>
  </si>
  <si>
    <t>B.2.A.12.1) - da pubblico (Aziende sanitarie pubbliche della Regione) - Mobilità intraregionale</t>
  </si>
  <si>
    <t>BA1151</t>
  </si>
  <si>
    <t>B.2.A.12.1.A) Assistenza domiciliare integrata (ADI)</t>
  </si>
  <si>
    <t>BA1152</t>
  </si>
  <si>
    <t>B.2.A.12.1.B) Altre prestazioni socio-sanitarie a rilevanza sanitaria</t>
  </si>
  <si>
    <t>BA1160</t>
  </si>
  <si>
    <t>B.2.A.12.2) - da pubblico (altri soggetti pubblici della Regione)</t>
  </si>
  <si>
    <t>BA1161</t>
  </si>
  <si>
    <t>B.2.A.12.3) - da pubblico  (Extraregione) - Acquisto di Altre prestazioni sociosanitarie a rilevanza sanitaria erogate a soggetti pubblici Extraregione</t>
  </si>
  <si>
    <t>BA1170</t>
  </si>
  <si>
    <t>B.2.A.12.4) - da pubblico (Extraregione) non soggette a compensazione</t>
  </si>
  <si>
    <t>BA1180</t>
  </si>
  <si>
    <t>B.2.A.12.5) - da privato (intraregionale)</t>
  </si>
  <si>
    <t>BA1190</t>
  </si>
  <si>
    <t>B.2.A.12.6) - da privato (extraregionale)</t>
  </si>
  <si>
    <t>BA1200</t>
  </si>
  <si>
    <t>B.2.A.13)  Compartecipazione al personale per att. libero-prof. (intramoenia)</t>
  </si>
  <si>
    <t>BA1210</t>
  </si>
  <si>
    <t>B.2.A.13.1)  Compartecipazione al personale per att. libero professionale intramoenia - Area ospedaliera</t>
  </si>
  <si>
    <t>BA1220</t>
  </si>
  <si>
    <t>B.2.A.13.2)  Compartecipazione al personale per att. libero professionale intramoenia- Area specialistica</t>
  </si>
  <si>
    <t>BA1230</t>
  </si>
  <si>
    <t>B.2.A.13.3)  Compartecipazione al personale per att. libero professionale intramoenia - Area sanità pubblica</t>
  </si>
  <si>
    <t>BA1240</t>
  </si>
  <si>
    <t>B.2.A.13.4)  Compartecipazione al personale per att. libero professionale intramoenia - Consulenze (ex art. 55 c.1 lett. c), d) ed ex Art. 57-58)</t>
  </si>
  <si>
    <t>BA1250</t>
  </si>
  <si>
    <t>B.2.A.13.5)  Compartecipazione al personale per att. libero professionale intramoenia - Consulenze (ex art. 55 c.1 lett. c), d) ed ex Art. 57-58) (Aziende sanitarie pubbliche della Regione)</t>
  </si>
  <si>
    <t>BA1260</t>
  </si>
  <si>
    <t>B.2.A.13.6)  Compartecipazione al personale per att. libero professionale intramoenia - Altro</t>
  </si>
  <si>
    <t>BA1270</t>
  </si>
  <si>
    <t>B.2.A.13.7)  Compartecipazione al personale per att. libero  professionale intramoenia - Altro (Aziende sanitarie pubbliche della Regione)</t>
  </si>
  <si>
    <t>BA1280</t>
  </si>
  <si>
    <t>B.2.A.14)  Rimborsi, assegni e contributi sanitari</t>
  </si>
  <si>
    <t>BA1290</t>
  </si>
  <si>
    <t>B.2.A.14.1)  Contributi ad associazioni di volontariato</t>
  </si>
  <si>
    <t>BA1300</t>
  </si>
  <si>
    <t>B.2.A.14.2)  Rimborsi per cure all'estero</t>
  </si>
  <si>
    <t>BA1310</t>
  </si>
  <si>
    <t>B.2.A.14.3)  Contributi a società partecipate e/o enti dipendenti della Regione</t>
  </si>
  <si>
    <t>BA1320</t>
  </si>
  <si>
    <t>B.2.A.14.4)  Contributo Legge 210/92</t>
  </si>
  <si>
    <t>BA1330</t>
  </si>
  <si>
    <t>B.2.A.14.5)  Altri rimborsi, assegni e contributi</t>
  </si>
  <si>
    <t>BA1340</t>
  </si>
  <si>
    <t>B.2.A.14.6)  Rimborsi, assegni e contributi v/Aziende sanitarie pubbliche della Regione</t>
  </si>
  <si>
    <t>BA1341</t>
  </si>
  <si>
    <t>B.2.A.14.7)  Rimborsi, assegni e contributi v/Regione - GSA</t>
  </si>
  <si>
    <t>BA1350</t>
  </si>
  <si>
    <t>B.2.A.15)  Consulenze, Collaborazioni,  Interinale e altre prestazioni di lavoro sanitarie e sociosanitarie</t>
  </si>
  <si>
    <t>BA1360</t>
  </si>
  <si>
    <t>B.2.A.15.1) Consulenze sanitarie e sociosanitarieda Aziende sanitarie pubbliche della Regione</t>
  </si>
  <si>
    <t>BA1370</t>
  </si>
  <si>
    <t>B.2.A.15.2) Consulenze sanitarie e sociosanitarieda terzi - Altri soggetti pubblici</t>
  </si>
  <si>
    <t>BA1380</t>
  </si>
  <si>
    <t>B.2.A.15.3) Consulenze, Collaborazioni,  Interinale e altre prestazioni di lavoro sanitarie e sociosanitarie da privato</t>
  </si>
  <si>
    <t>BA1390</t>
  </si>
  <si>
    <t>B.2.A.15.3.A) Consulenze sanitarie da privato - articolo 55, comma 2, CCNL 8 giugno 2000</t>
  </si>
  <si>
    <t>BA1400</t>
  </si>
  <si>
    <t>B.2.A.15.3.B) Altre consulenze sanitarie e sociosanitarie da privato</t>
  </si>
  <si>
    <t>BA1410</t>
  </si>
  <si>
    <t>B.2.A.15.3.C) Collaborazioni coordinate e continuative sanitarie e sociosanitarie da privato</t>
  </si>
  <si>
    <t>BA1420</t>
  </si>
  <si>
    <t xml:space="preserve">B.2.A.15.3.D) Indennità a personale universitario - area sanitaria </t>
  </si>
  <si>
    <t>BA1430</t>
  </si>
  <si>
    <t xml:space="preserve">B.2.A.15.3.E) Lavoro interinale - area sanitaria </t>
  </si>
  <si>
    <t>BA1440</t>
  </si>
  <si>
    <t xml:space="preserve">B.2.A.15.3.F) Altre collaborazioni e prestazioni di lavoro - area sanitaria </t>
  </si>
  <si>
    <t>BA1450</t>
  </si>
  <si>
    <t>B.2.A.15.4) Rimborso oneri stipendiali del personale sanitario in comando</t>
  </si>
  <si>
    <t>BA1460</t>
  </si>
  <si>
    <t>B.2.A.15.4.A) Rimborso oneri stipendiali personale sanitario in comando da Aziende sanitarie pubbliche della Regione</t>
  </si>
  <si>
    <t>BA1470</t>
  </si>
  <si>
    <t>B.2.A.15.4.B) Rimborso oneri stipendiali personale sanitario in comando da Regioni, soggetti pubblici e da Università</t>
  </si>
  <si>
    <t>BA1480</t>
  </si>
  <si>
    <t>B.2.A.15.4.C) Rimborso oneri stipendiali personale sanitario in comando da aziende di altre Regioni (Extraregione)</t>
  </si>
  <si>
    <t>BA1490</t>
  </si>
  <si>
    <t>B.2.A.16) Altri servizi sanitari e sociosanitari a rilevanza sanitaria</t>
  </si>
  <si>
    <t>BA1500</t>
  </si>
  <si>
    <t>B.2.A.16.1)  Altri servizi sanitari e sociosanitari a rilevanza sanitaria da pubblico - Aziende sanitarie pubbliche della Regione</t>
  </si>
  <si>
    <t>BA1510</t>
  </si>
  <si>
    <t>B.2.A.16.2)  Altri servizi sanitari e sociosanitari  a rilevanza sanitaria da pubblico - Altri soggetti pubblici della Regione</t>
  </si>
  <si>
    <t>BA1520</t>
  </si>
  <si>
    <t>B.2.A.16.3) Altri servizi sanitari e sociosanitari a rilevanza sanitaria da pubblico (Extraregione)</t>
  </si>
  <si>
    <t>BA1530</t>
  </si>
  <si>
    <t>B.2.A.16.4)  Altri servizi sanitari da privato</t>
  </si>
  <si>
    <t>BA1540</t>
  </si>
  <si>
    <t>B.2.A.16.5)  Costi per servizi sanitari - Mobilità internazionale passiva</t>
  </si>
  <si>
    <t>BA1541</t>
  </si>
  <si>
    <t>B.2.A.16.6)  Costi per servizi sanitari - Mobilità internazionale passiva rilevata dalle ASL</t>
  </si>
  <si>
    <t>BA1542</t>
  </si>
  <si>
    <t>B.2.A.16.7) Costi per prestazioni sanitarie erogate da aziende sanitarie estere (fatturate direttamente)</t>
  </si>
  <si>
    <t>BA1550</t>
  </si>
  <si>
    <t>B.2.A.17) Costi GSA per differenziale saldo mobilità interregionale</t>
  </si>
  <si>
    <t>BA1560</t>
  </si>
  <si>
    <t>B.2.B) Acquisti di servizi non sanitari</t>
  </si>
  <si>
    <t>BA1570</t>
  </si>
  <si>
    <t xml:space="preserve">B.2.B.1) Servizi non sanitari </t>
  </si>
  <si>
    <t>BA1580</t>
  </si>
  <si>
    <t>B.2.B.1.1)   Lavanderia</t>
  </si>
  <si>
    <t>BA1590</t>
  </si>
  <si>
    <t>B.2.B.1.2)   Pulizia</t>
  </si>
  <si>
    <t>BA1600</t>
  </si>
  <si>
    <t>B.2.B.1.3)   Mensa</t>
  </si>
  <si>
    <t>BA1601</t>
  </si>
  <si>
    <t>B.2.B.1.3.A)   Mensa dipendenti</t>
  </si>
  <si>
    <t>BA1602</t>
  </si>
  <si>
    <t>B.2.B.1.3.B)   Mensa degenti</t>
  </si>
  <si>
    <t>BA1610</t>
  </si>
  <si>
    <t>B.2.B.1.4)   Riscaldamento</t>
  </si>
  <si>
    <t>BA1620</t>
  </si>
  <si>
    <t>B.2.B.1.5)   Servizi di assistenza informatica</t>
  </si>
  <si>
    <t>BA1630</t>
  </si>
  <si>
    <t>B.2.B.1.6)   Servizi trasporti (non sanitari)</t>
  </si>
  <si>
    <t>BA1640</t>
  </si>
  <si>
    <t>B.2.B.1.7)   Smaltimento rifiuti</t>
  </si>
  <si>
    <t>BA1650</t>
  </si>
  <si>
    <t>B.2.B.1.8)   Utenze telefoniche</t>
  </si>
  <si>
    <t>BA1660</t>
  </si>
  <si>
    <t>B.2.B.1.9)   Utenze elettricità</t>
  </si>
  <si>
    <t>BA1670</t>
  </si>
  <si>
    <t>B.2.B.1.10)   Altre utenze</t>
  </si>
  <si>
    <t>BA1680</t>
  </si>
  <si>
    <t>B.2.B.1.11)  Premi di assicurazione</t>
  </si>
  <si>
    <t>BA1690</t>
  </si>
  <si>
    <t xml:space="preserve">B.2.B.1.11.A)  Premi di assicurazione - R.C. Professionale </t>
  </si>
  <si>
    <t>BA1700</t>
  </si>
  <si>
    <t>B.2.B.1.11.B)  Premi di assicurazione - Altri premi assicurativi</t>
  </si>
  <si>
    <t>BA1710</t>
  </si>
  <si>
    <t>B.2.B.1.12) Altri servizi non sanitari</t>
  </si>
  <si>
    <t>BA1720</t>
  </si>
  <si>
    <t>B.2.B.1.12.A) Altri servizi non sanitari da pubblico (Aziende sanitarie pubbliche della Regione)</t>
  </si>
  <si>
    <t>BA1730</t>
  </si>
  <si>
    <t>B.2.B.1.12.B) Altri servizi non sanitari da altri soggetti pubblici</t>
  </si>
  <si>
    <t>BA1740</t>
  </si>
  <si>
    <t>B.2.B.1.12.C) Altri servizi non sanitari da privato</t>
  </si>
  <si>
    <t>BA1750</t>
  </si>
  <si>
    <t>B.2.B.2)  Consulenze, Collaborazioni, Interinale e altre prestazioni di lavoro non sanitarie</t>
  </si>
  <si>
    <t>BA1760</t>
  </si>
  <si>
    <t>B.2.B.2.1) Consulenze non sanitarie da Aziende sanitarie pubbliche della Regione</t>
  </si>
  <si>
    <t>BA1770</t>
  </si>
  <si>
    <t>B.2.B.2.2) Consulenze non sanitarie da Terzi - Altri soggetti pubblici</t>
  </si>
  <si>
    <t>BA1780</t>
  </si>
  <si>
    <t>B.2.B.2.3) Consulenze, Collaborazioni, Interinale e altre prestazioni di lavoro non sanitarie da privato</t>
  </si>
  <si>
    <t>BA1790</t>
  </si>
  <si>
    <t>B.2.B.2.3.A) Consulenze non sanitarie da privato</t>
  </si>
  <si>
    <t>BA1800</t>
  </si>
  <si>
    <t>B.2.B.2.3.B) Collaborazioni coordinate e continuative non sanitarie da privato</t>
  </si>
  <si>
    <t>BA1810</t>
  </si>
  <si>
    <t xml:space="preserve">B.2.B.2.3.C) Indennità a personale universitario - area non sanitaria </t>
  </si>
  <si>
    <t>BA1820</t>
  </si>
  <si>
    <t xml:space="preserve">B.2.B.2.3.D) Lavoro interinale - area non sanitaria </t>
  </si>
  <si>
    <t>BA1830</t>
  </si>
  <si>
    <t xml:space="preserve">B.2.B.2.3.E) Altre collaborazioni e prestazioni di lavoro - area non sanitaria </t>
  </si>
  <si>
    <t>BA1831</t>
  </si>
  <si>
    <t>B.2.B.2.3.F) Altre Consulenze non sanitarie da privato -  in attuazione dell’art.79, comma 1 sexies lettera c), del D.L. 112/2008, convertito con legge 133/2008 e della legge 23 dicembre 2009 n. 191</t>
  </si>
  <si>
    <t>BA1840</t>
  </si>
  <si>
    <t>B.2.B.2.4) Rimborso oneri stipendiali del personale non sanitario in comando</t>
  </si>
  <si>
    <t>BA1850</t>
  </si>
  <si>
    <t>B.2.B.2.4.A) Rimborso oneri stipendiali personale non sanitario in comando da Aziende sanitarie pubbliche della Regione</t>
  </si>
  <si>
    <t>BA1860</t>
  </si>
  <si>
    <t>B.2.B.2.4.B) Rimborso oneri stipendiali personale non sanitario in comando da Regione, soggetti pubblici e da Università</t>
  </si>
  <si>
    <t>BA1870</t>
  </si>
  <si>
    <t>B.2.B.2.4.C) Rimborso oneri stipendiali personale non sanitario in comando da aziende di altre Regioni (Extraregione)</t>
  </si>
  <si>
    <t>BA1880</t>
  </si>
  <si>
    <t>B.2.B.3) Formazione (esternalizzata e non)</t>
  </si>
  <si>
    <t>BA1890</t>
  </si>
  <si>
    <t>B.2.B.3.1) Formazione (esternalizzata e non) da pubblico</t>
  </si>
  <si>
    <t>BA1900</t>
  </si>
  <si>
    <t>B.2.B.3.2) Formazione (esternalizzata e non) da privato</t>
  </si>
  <si>
    <t>BA1910</t>
  </si>
  <si>
    <t>B.3)  Manutenzione e riparazione (ordinaria esternalizzata)</t>
  </si>
  <si>
    <t>BA1920</t>
  </si>
  <si>
    <t>B.3.A)  Manutenzione e riparazione ai fabbricati e loro pertinenze</t>
  </si>
  <si>
    <t>BA1930</t>
  </si>
  <si>
    <t>B.3.B)  Manutenzione e riparazione agli impianti e macchinari</t>
  </si>
  <si>
    <t>BA1940</t>
  </si>
  <si>
    <t>B.3.C)  Manutenzione e riparazione alle attrezzature sanitarie e scientifiche</t>
  </si>
  <si>
    <t>BA1950</t>
  </si>
  <si>
    <t>B.3.D)  Manutenzione e riparazione ai mobili e arredi</t>
  </si>
  <si>
    <t>BA1960</t>
  </si>
  <si>
    <t>B.3.E)  Manutenzione e riparazione agli automezzi</t>
  </si>
  <si>
    <t>BA1970</t>
  </si>
  <si>
    <t>B.3.F)  Altre manutenzioni e riparazioni</t>
  </si>
  <si>
    <t>BA1980</t>
  </si>
  <si>
    <t>B.3.G)  Manutenzioni e riparazioni da Aziende sanitarie pubbliche della Regione</t>
  </si>
  <si>
    <t>BA1990</t>
  </si>
  <si>
    <t>B.4)   Godimento di beni di terzi</t>
  </si>
  <si>
    <t>BA2000</t>
  </si>
  <si>
    <t>B.4.A)  Fitti passivi</t>
  </si>
  <si>
    <t>BA2010</t>
  </si>
  <si>
    <t>B.4.B)  Canoni di noleggio</t>
  </si>
  <si>
    <t>BA2020</t>
  </si>
  <si>
    <t>B.4.B.1) Canoni di noleggio - area sanitaria</t>
  </si>
  <si>
    <t>BA2030</t>
  </si>
  <si>
    <t>B.4.B.2) Canoni di noleggio - area non sanitaria</t>
  </si>
  <si>
    <t>BA2040</t>
  </si>
  <si>
    <t>B.4.C)  Canoni di leasing</t>
  </si>
  <si>
    <t>BA2050</t>
  </si>
  <si>
    <t>B.4.C.1) Canoni di leasing - area sanitaria</t>
  </si>
  <si>
    <t>BA2060</t>
  </si>
  <si>
    <t>B.4.C.2) Canoni di leasing - area non sanitaria</t>
  </si>
  <si>
    <t>BA2061</t>
  </si>
  <si>
    <t>B.4.D)  Canoni di project financing</t>
  </si>
  <si>
    <t>BA2070</t>
  </si>
  <si>
    <t>B.4.E)  Locazioni e noleggi da Aziende sanitarie pubbliche della Regione</t>
  </si>
  <si>
    <t>BA2080</t>
  </si>
  <si>
    <t>Totale Costo del personale</t>
  </si>
  <si>
    <t>BA2090</t>
  </si>
  <si>
    <t>B.5)   Personale del ruolo sanitario</t>
  </si>
  <si>
    <t>BA2100</t>
  </si>
  <si>
    <t>B.5.A) Costo del personale dirigente ruolo sanitario</t>
  </si>
  <si>
    <t>BA2110</t>
  </si>
  <si>
    <t>B.5.A.1) Costo del personale dirigente medico</t>
  </si>
  <si>
    <t>BA2120</t>
  </si>
  <si>
    <t>B.5.A.1.1) Costo del personale dirigente medico - tempo indeterminato</t>
  </si>
  <si>
    <t>BA2130</t>
  </si>
  <si>
    <t>B.5.A.1.2) Costo del personale dirigente medico - tempo determinato</t>
  </si>
  <si>
    <t>BA2140</t>
  </si>
  <si>
    <t>B.5.A.1.3) Costo del personale dirigente medico - altro</t>
  </si>
  <si>
    <t>BA2150</t>
  </si>
  <si>
    <t>B.5.A.2) Costo del personale dirigente non medico</t>
  </si>
  <si>
    <t>BA2160</t>
  </si>
  <si>
    <t>B.5.A.2.1) Costo del personale dirigente non medico - tempo indeterminato</t>
  </si>
  <si>
    <t>BA2170</t>
  </si>
  <si>
    <t>B.5.A.2.2) Costo del personale dirigente non medico - tempo determinato</t>
  </si>
  <si>
    <t>BA2180</t>
  </si>
  <si>
    <t>B.5.A.2.3) Costo del personale dirigente non medico - altro</t>
  </si>
  <si>
    <t>BA2190</t>
  </si>
  <si>
    <t>B.5.B) Costo del personale comparto ruolo sanitario</t>
  </si>
  <si>
    <t>BA2200</t>
  </si>
  <si>
    <t>B.5.B.1) Costo del personale comparto ruolo sanitario - tempo indeterminato</t>
  </si>
  <si>
    <t>BA2210</t>
  </si>
  <si>
    <t>B.5.B.2) Costo del personale comparto ruolo sanitario - tempo determinato</t>
  </si>
  <si>
    <t>BA2220</t>
  </si>
  <si>
    <t>B.5.B.3) Costo del personale comparto ruolo sanitario - altro</t>
  </si>
  <si>
    <t>BA2230</t>
  </si>
  <si>
    <t>B.6)   Personale del ruolo professionale</t>
  </si>
  <si>
    <t>BA2240</t>
  </si>
  <si>
    <t>B.6.A) Costo del personale dirigente ruolo professionale</t>
  </si>
  <si>
    <t>BA2250</t>
  </si>
  <si>
    <t>B.6.A.1) Costo del personale dirigente ruolo professionale - tempo indeterminato</t>
  </si>
  <si>
    <t>BA2260</t>
  </si>
  <si>
    <t>B.6.A.2) Costo del personale dirigente ruolo professionale - tempo determinato</t>
  </si>
  <si>
    <t>BA2270</t>
  </si>
  <si>
    <t>B.6.A.3) Costo del personale dirigente ruolo professionale - altro</t>
  </si>
  <si>
    <t>BA2280</t>
  </si>
  <si>
    <t>B.6.B) Costo del personale comparto ruolo professionale</t>
  </si>
  <si>
    <t>BA2290</t>
  </si>
  <si>
    <t>B.6.B.1) Costo del personale comparto ruolo professionale - tempo indeterminato</t>
  </si>
  <si>
    <t>BA2300</t>
  </si>
  <si>
    <t>B.6.B.2) Costo del personale comparto ruolo professionale - tempo determinato</t>
  </si>
  <si>
    <t>BA2310</t>
  </si>
  <si>
    <t>B.6.B.3) Costo del personale comparto ruolo professionale - altro</t>
  </si>
  <si>
    <t>BA2320</t>
  </si>
  <si>
    <t>B.7)   Personale del ruolo tecnico</t>
  </si>
  <si>
    <t>BA2330</t>
  </si>
  <si>
    <t>B.7.A) Costo del personale dirigente ruolo tecnico</t>
  </si>
  <si>
    <t>BA2340</t>
  </si>
  <si>
    <t>B.7.A.1) Costo del personale dirigente ruolo tecnico - tempo indeterminato</t>
  </si>
  <si>
    <t>BA2350</t>
  </si>
  <si>
    <t>B.7.A.2) Costo del personale dirigente ruolo tecnico - tempo determinato</t>
  </si>
  <si>
    <t>BA2360</t>
  </si>
  <si>
    <t>B.7.A.3) Costo del personale dirigente ruolo tecnico - altro</t>
  </si>
  <si>
    <t>BA2370</t>
  </si>
  <si>
    <t>B.7.B) Costo del personale comparto ruolo tecnico</t>
  </si>
  <si>
    <t>BA2380</t>
  </si>
  <si>
    <t>B.7.B.1) Costo del personale comparto ruolo tecnico - tempo indeterminato</t>
  </si>
  <si>
    <t>BA2390</t>
  </si>
  <si>
    <t>B.7.B.2) Costo del personale comparto ruolo tecnico - tempo determinato</t>
  </si>
  <si>
    <t>BA2400</t>
  </si>
  <si>
    <t>B.7.B.3) Costo del personale comparto ruolo tecnico - altro</t>
  </si>
  <si>
    <t>BA2410</t>
  </si>
  <si>
    <t>B.8)   Personale del ruolo amministrativo</t>
  </si>
  <si>
    <t>BA2420</t>
  </si>
  <si>
    <t>B.8.A) Costo del personale dirigente ruolo amministrativo</t>
  </si>
  <si>
    <t>BA2430</t>
  </si>
  <si>
    <t>B.8.A.1) Costo del personale dirigente ruolo amministrativo - tempo indeterminato</t>
  </si>
  <si>
    <t>BA2440</t>
  </si>
  <si>
    <t>B.8.A.2) Costo del personale dirigente ruolo amministrativo - tempo determinato</t>
  </si>
  <si>
    <t>BA2450</t>
  </si>
  <si>
    <t>B.8.A.3) Costo del personale dirigente ruolo amministrativo - altro</t>
  </si>
  <si>
    <t>BA2460</t>
  </si>
  <si>
    <t>B.8.B) Costo del personale comparto ruolo amministrativo</t>
  </si>
  <si>
    <t>BA2470</t>
  </si>
  <si>
    <t>B.8.B.1) Costo del personale comparto ruolo amministrativo - tempo indeterminato</t>
  </si>
  <si>
    <t>BA2480</t>
  </si>
  <si>
    <t>B.8.B.2) Costo del personale comparto ruolo amministrativo - tempo determinato</t>
  </si>
  <si>
    <t>BA2490</t>
  </si>
  <si>
    <t>B.8.B.3) Costo del personale comparto ruolo amministrativo - altro</t>
  </si>
  <si>
    <t>BA2500</t>
  </si>
  <si>
    <t>B.9)   Oneri diversi di gestione</t>
  </si>
  <si>
    <t>BA2510</t>
  </si>
  <si>
    <t>B.9.A)  Imposte e tasse (escluso IRAP e IRES)</t>
  </si>
  <si>
    <t>BA2520</t>
  </si>
  <si>
    <t>B.9.B)  Perdite su crediti</t>
  </si>
  <si>
    <t>BA2530</t>
  </si>
  <si>
    <t>B.9.C) Altri oneri diversi di gestione</t>
  </si>
  <si>
    <t>BA2540</t>
  </si>
  <si>
    <t>B.9.C.1)  Indennità, rimborso spese e oneri sociali per gli Organi Direttivi e Collegio Sindacale</t>
  </si>
  <si>
    <t>BA2550</t>
  </si>
  <si>
    <t>B.9.C.2)  Altri oneri diversi di gestione</t>
  </si>
  <si>
    <t>BA2551</t>
  </si>
  <si>
    <t>B.9.C.3)  Altri oneri diversi di gestione da Aziende sanitarie pubbliche della Regione</t>
  </si>
  <si>
    <t>BA2552</t>
  </si>
  <si>
    <t>B.9.C.4)  Altri oneri diversi di gestione - per Autoassicurazione</t>
  </si>
  <si>
    <t>BA2560</t>
  </si>
  <si>
    <t>Totale Ammortamenti</t>
  </si>
  <si>
    <t>BA2570</t>
  </si>
  <si>
    <t>B.10) Ammortamenti delle immobilizzazioni immateriali</t>
  </si>
  <si>
    <t>BA2580</t>
  </si>
  <si>
    <t>B.11) Ammortamenti delle immobilizzazioni materiali</t>
  </si>
  <si>
    <t>BA2590</t>
  </si>
  <si>
    <t>B.11.A) Ammortamento dei fabbricati</t>
  </si>
  <si>
    <t>BA2600</t>
  </si>
  <si>
    <t>B.11.A.1) Ammortamenti fabbricati non strumentali (disponibili)</t>
  </si>
  <si>
    <t>BA2610</t>
  </si>
  <si>
    <t>B.11.A.2) Ammortamenti fabbricati strumentali (indisponibili)</t>
  </si>
  <si>
    <t>BA2620</t>
  </si>
  <si>
    <t>B.11.B) Ammortamenti delle altre immobilizzazioni materiali</t>
  </si>
  <si>
    <t>BA2630</t>
  </si>
  <si>
    <t>B.12) Svalutazione delle immobilizzazioni e dei crediti</t>
  </si>
  <si>
    <t>BA2640</t>
  </si>
  <si>
    <t>B.12.A) Svalutazione delle immobilizzazioni immateriali e materiali</t>
  </si>
  <si>
    <t>BA2650</t>
  </si>
  <si>
    <t>B.12.B) Svalutazione dei crediti</t>
  </si>
  <si>
    <t>BA2660</t>
  </si>
  <si>
    <t>B.13) Variazione delle rimanenze</t>
  </si>
  <si>
    <t>BA2670</t>
  </si>
  <si>
    <t>B.13.A) Variazione rimanenze sanitarie</t>
  </si>
  <si>
    <t>BA2671</t>
  </si>
  <si>
    <t>B.13.A.1) Prodotti farmaceutici ed emoderivati</t>
  </si>
  <si>
    <t>BA2672</t>
  </si>
  <si>
    <t>B.13.A.2) Sangue ed emocomponenti</t>
  </si>
  <si>
    <t>BA2673</t>
  </si>
  <si>
    <t>B.13.A.3) Dispositivi medici</t>
  </si>
  <si>
    <t>BA2674</t>
  </si>
  <si>
    <t>B.13.A.4) Prodotti dietetici</t>
  </si>
  <si>
    <t>BA2675</t>
  </si>
  <si>
    <t>B.13.A.5) Materiali per la profilassi (vaccini)</t>
  </si>
  <si>
    <t>BA2676</t>
  </si>
  <si>
    <t>B.13.A.6) Prodotti chimici</t>
  </si>
  <si>
    <t>BA2677</t>
  </si>
  <si>
    <t>B.13.A.7)  Materiali e prodotti per uso veterinario</t>
  </si>
  <si>
    <t>BA2678</t>
  </si>
  <si>
    <t>B.13.A.8)  Altri beni e prodotti sanitari</t>
  </si>
  <si>
    <t>BA2680</t>
  </si>
  <si>
    <t>B.13.B) Variazione rimanenze non sanitarie</t>
  </si>
  <si>
    <t>BA2681</t>
  </si>
  <si>
    <t>B.13.B.1) Prodotti alimentari</t>
  </si>
  <si>
    <t>BA2682</t>
  </si>
  <si>
    <t>B.13.B.2) Materiali di guardaroba, di pulizia, e di convivenza in genere</t>
  </si>
  <si>
    <t>BA2683</t>
  </si>
  <si>
    <t>B.13.B.3) Combustibili, carburanti e lubrificanti</t>
  </si>
  <si>
    <t>BA2684</t>
  </si>
  <si>
    <t>B.13.B.4) Supporti informatici e cancelleria</t>
  </si>
  <si>
    <t>BA2685</t>
  </si>
  <si>
    <t>B.13.B.5) Materiale per la manutenzione</t>
  </si>
  <si>
    <t>BA2686</t>
  </si>
  <si>
    <t>B.13.B.6) Altri beni e prodotti non sanitari</t>
  </si>
  <si>
    <t>BA2690</t>
  </si>
  <si>
    <t>B.14) Accantonamenti dell’esercizio</t>
  </si>
  <si>
    <t>BA2700</t>
  </si>
  <si>
    <t>B.14.A) Accantonamenti per rischi</t>
  </si>
  <si>
    <t>BA2710</t>
  </si>
  <si>
    <t>B.14.A.1)  Accantonamenti per cause civili ed oneri processuali</t>
  </si>
  <si>
    <t>BA2720</t>
  </si>
  <si>
    <t>B.14.A.2)  Accantonamenti per contenzioso personale dipendente</t>
  </si>
  <si>
    <t>BA2730</t>
  </si>
  <si>
    <t>B.14.A.3)  Accantonamenti per rischi connessi all'acquisto di prestazioni sanitarie da privato</t>
  </si>
  <si>
    <t>BA2740</t>
  </si>
  <si>
    <t>B.14.A.4)  Accantonamenti per copertura diretta dei rischi (autoassicurazione)</t>
  </si>
  <si>
    <t>BA2741</t>
  </si>
  <si>
    <t>B.14.A.5) Accantonamenti per franchigia assicurativa</t>
  </si>
  <si>
    <t>BA2750</t>
  </si>
  <si>
    <t>B.14.A.6)  Altri accantonamenti per rischi</t>
  </si>
  <si>
    <t>BA2751</t>
  </si>
  <si>
    <t>B.14.A.7)  Accantonamenti per interessi di mora</t>
  </si>
  <si>
    <t>BA2760</t>
  </si>
  <si>
    <t>B.14.B) Accantonamenti per premio di operosità (SUMAI)</t>
  </si>
  <si>
    <t>BA2770</t>
  </si>
  <si>
    <t>B.14.C) Accantonamenti per quote inutilizzate di contributi finalizzati e vincolati</t>
  </si>
  <si>
    <t>BA2771</t>
  </si>
  <si>
    <t>B.14.C.1)  Accantonamenti per quote inutilizzate contributi da Regione e Prov. Aut. per quota F.S. indistinto finalizzato</t>
  </si>
  <si>
    <t>BA2780</t>
  </si>
  <si>
    <t>B.14.C.2)  Accantonamenti per quote inutilizzate contributi da Regione e Prov. Aut. per quota F.S. vincolato</t>
  </si>
  <si>
    <t>BA2790</t>
  </si>
  <si>
    <t>B.14.C.3)  Accantonamenti per quote inutilizzate contributi da soggetti pubblici (extra fondo) vincolati</t>
  </si>
  <si>
    <t>BA2800</t>
  </si>
  <si>
    <t>B.14.C.4)  Accantonamenti per quote inutilizzate contributi da soggetti pubblici per ricerca</t>
  </si>
  <si>
    <t>BA2810</t>
  </si>
  <si>
    <t>B.14.C.5)  Accantonamenti per quote inutilizzate contributi vincolati da privati</t>
  </si>
  <si>
    <t>BA2811</t>
  </si>
  <si>
    <t>B.14.C.6)  Accantonamenti per quote inutilizzate contributi da soggetti privati per ricerca</t>
  </si>
  <si>
    <t>BA2820</t>
  </si>
  <si>
    <t>B.14.D) Altri accantonamenti</t>
  </si>
  <si>
    <t>BA2840</t>
  </si>
  <si>
    <t>B.14.D.1)  Acc. Rinnovi convenzioni MMG/PLS/MCA</t>
  </si>
  <si>
    <t>BA2850</t>
  </si>
  <si>
    <t>B.14.D.2)  Acc. Rinnovi convenzioni Medici Sumai</t>
  </si>
  <si>
    <t>BA2860</t>
  </si>
  <si>
    <t>B.14.D.3)  Acc. Rinnovi contratt.: dirigenza medica</t>
  </si>
  <si>
    <t>BA2870</t>
  </si>
  <si>
    <t>B.14.D.4)  Acc. Rinnovi contratt.: dirigenza non medica</t>
  </si>
  <si>
    <t>BA2880</t>
  </si>
  <si>
    <t>B.14.D.5)  Acc. Rinnovi contratt.: comparto</t>
  </si>
  <si>
    <t>BA2881</t>
  </si>
  <si>
    <t>B.14.D.6)  Acc. per Trattamento di fine rapporto dipendenti</t>
  </si>
  <si>
    <t>BA2882</t>
  </si>
  <si>
    <t>B.14.D.7)  Acc. per Trattamenti di quiescenza e simili</t>
  </si>
  <si>
    <t>BA2883</t>
  </si>
  <si>
    <t>B.14.D.8)  Acc. per Fondi integrativi pensione</t>
  </si>
  <si>
    <t>BA2884</t>
  </si>
  <si>
    <t>B.14.D.9)  Acc. Incentivi funzioni tecniche art. 113 D.lgs 50/2016</t>
  </si>
  <si>
    <t>BA2890</t>
  </si>
  <si>
    <t>B.14.D.10) Altri accantonamenti</t>
  </si>
  <si>
    <t>BZ9999</t>
  </si>
  <si>
    <t>Totale costi della produzione (B)</t>
  </si>
  <si>
    <t>C)  Proventi e oneri finanziari</t>
  </si>
  <si>
    <t>CA0010</t>
  </si>
  <si>
    <t>C.1) Interessi attivi</t>
  </si>
  <si>
    <t>CA0020</t>
  </si>
  <si>
    <t>C.1.A) Interessi attivi su c/tesoreria unica</t>
  </si>
  <si>
    <t>CA0030</t>
  </si>
  <si>
    <t>C.1.B) Interessi attivi su c/c postali e bancari</t>
  </si>
  <si>
    <t>CA0040</t>
  </si>
  <si>
    <t>C.1.C) Altri interessi attivi</t>
  </si>
  <si>
    <t>CA0050</t>
  </si>
  <si>
    <t>C.2) Altri proventi</t>
  </si>
  <si>
    <t>CA0060</t>
  </si>
  <si>
    <t>C.2.A) Proventi da partecipazioni</t>
  </si>
  <si>
    <t>CA0070</t>
  </si>
  <si>
    <t>C.2.B) Proventi finanziari da crediti iscritti nelle immobilizzazioni</t>
  </si>
  <si>
    <t>CA0080</t>
  </si>
  <si>
    <t>C.2.C) Proventi finanziari da titoli iscritti nelle immobilizzazioni</t>
  </si>
  <si>
    <t>CA0090</t>
  </si>
  <si>
    <t>C.2.D) Altri proventi finanziari diversi dai precedenti</t>
  </si>
  <si>
    <t>CA0100</t>
  </si>
  <si>
    <t>C.2.E) Utili su cambi</t>
  </si>
  <si>
    <t>CA0110</t>
  </si>
  <si>
    <t>C.3)  Interessi passivi</t>
  </si>
  <si>
    <t>CA0120</t>
  </si>
  <si>
    <t>C.3.A) Interessi passivi su anticipazioni di cassa</t>
  </si>
  <si>
    <t>CA0130</t>
  </si>
  <si>
    <t>C.3.B) Interessi passivi su mutui</t>
  </si>
  <si>
    <t>CA0140</t>
  </si>
  <si>
    <t>C.3.C) Altri interessi passivi</t>
  </si>
  <si>
    <t>CA0150</t>
  </si>
  <si>
    <t>C.4) Altri oneri</t>
  </si>
  <si>
    <t>CA0160</t>
  </si>
  <si>
    <t>C.4.A) Altri oneri finanziari</t>
  </si>
  <si>
    <t>CA0170</t>
  </si>
  <si>
    <t>C.4.B) Perdite su cambi</t>
  </si>
  <si>
    <t>CZ9999</t>
  </si>
  <si>
    <t>Totale proventi e oneri finanziari (C)</t>
  </si>
  <si>
    <t>D)  Rettifiche di valore di attività finanziarie</t>
  </si>
  <si>
    <t>DA0010</t>
  </si>
  <si>
    <t>D.1)  Rivalutazioni</t>
  </si>
  <si>
    <t>DA0020</t>
  </si>
  <si>
    <t>D.2)  Svalutazioni</t>
  </si>
  <si>
    <t>DZ9999</t>
  </si>
  <si>
    <t>Totale rettifiche di valore di attività finanziarie (D)</t>
  </si>
  <si>
    <t>E)  Proventi e oneri straordinari</t>
  </si>
  <si>
    <t>EA0010</t>
  </si>
  <si>
    <t>E.1) Proventi straordinari</t>
  </si>
  <si>
    <t>EA0020</t>
  </si>
  <si>
    <t>E.1.A) Plusvalenze</t>
  </si>
  <si>
    <t>EA0030</t>
  </si>
  <si>
    <t>E.1.B) Altri proventi straordinari</t>
  </si>
  <si>
    <t>EA0040</t>
  </si>
  <si>
    <t>E.1.B.1) Proventi da donazioni e liberalità diverse</t>
  </si>
  <si>
    <t>EA0050</t>
  </si>
  <si>
    <t>E.1.B.2) Sopravvenienze attive</t>
  </si>
  <si>
    <t>EA0051</t>
  </si>
  <si>
    <t>E.1.B.2.1) Sopravvenienze attive per quote F.S. vincolato</t>
  </si>
  <si>
    <t>EA0060</t>
  </si>
  <si>
    <t xml:space="preserve">E.1.B.2.2) Sopravvenienze attive v/Aziende sanitarie pubbliche della Regione </t>
  </si>
  <si>
    <t>EA0070</t>
  </si>
  <si>
    <t>E.1.B.2.3) Sopravvenienze attive v/terzi</t>
  </si>
  <si>
    <t>EA0080</t>
  </si>
  <si>
    <t>E.1.B.2.3.A) Sopravvenienze attive v/terzi relative alla mobilità extraregionale</t>
  </si>
  <si>
    <t>EA0090</t>
  </si>
  <si>
    <t>E.1.B.2.3.B) Sopravvenienze attive v/terzi relative al personale</t>
  </si>
  <si>
    <t>EA0100</t>
  </si>
  <si>
    <t>E.1.B.2.3.C) Sopravvenienze attive v/terzi relative alle convenzioni con medici di base</t>
  </si>
  <si>
    <t>EA0110</t>
  </si>
  <si>
    <t>E.1.B.2.3.D) Sopravvenienze attive v/terzi relative alle convenzioni per la specialistica</t>
  </si>
  <si>
    <t>EA0120</t>
  </si>
  <si>
    <t>E.1.B.2.3.E) Sopravvenienze attive v/terzi relative all'acquisto prestaz. sanitarie da operatori accreditati</t>
  </si>
  <si>
    <t>EA0130</t>
  </si>
  <si>
    <t>E.1.B.2.3.F) Sopravvenienze attive v/terzi relative all'acquisto di beni e servizi</t>
  </si>
  <si>
    <t>EA0140</t>
  </si>
  <si>
    <t>E.1.B.2.3.G) Altre sopravvenienze attive v/terzi</t>
  </si>
  <si>
    <t>EA0150</t>
  </si>
  <si>
    <t xml:space="preserve">E.1.B.3) Insussistenze attive </t>
  </si>
  <si>
    <t>EA0160</t>
  </si>
  <si>
    <t>E.1.B.3.1) Insussistenze attive v/Aziende sanitarie pubbliche della Regione</t>
  </si>
  <si>
    <t>EA0170</t>
  </si>
  <si>
    <t>E.1.B.3.2) Insussistenze attive v/terzi</t>
  </si>
  <si>
    <t>EA0180</t>
  </si>
  <si>
    <t>E.1.B.3.2.A) Insussistenze attive v/terzi relative alla mobilità extraregionale</t>
  </si>
  <si>
    <t>EA0190</t>
  </si>
  <si>
    <t>E.1.B.3.2.B) Insussistenze attive v/terzi relative al personale</t>
  </si>
  <si>
    <t>EA0200</t>
  </si>
  <si>
    <t>E.1.B.3.2.C) Insussistenze attive v/terzi relative alle convenzioni con medici di base</t>
  </si>
  <si>
    <t>EA0210</t>
  </si>
  <si>
    <t>E.1.B.3.2.D) Insussistenze attive v/terzi relative alle convenzioni per la specialistica</t>
  </si>
  <si>
    <t>EA0220</t>
  </si>
  <si>
    <t>E.1.B.3.2.E) Insussistenze attive v/terzi relative all'acquisto prestaz. sanitarie da operatori accreditati</t>
  </si>
  <si>
    <t>EA0230</t>
  </si>
  <si>
    <t>E.1.B.3.2.F) Insussistenze attive v/terzi relative all'acquisto di beni e servizi</t>
  </si>
  <si>
    <t>EA0240</t>
  </si>
  <si>
    <t>E.1.B.3.2.G) Altre insussistenze attive v/terzi</t>
  </si>
  <si>
    <t>EA0250</t>
  </si>
  <si>
    <t>E.1.B.4) Altri proventi straordinari</t>
  </si>
  <si>
    <t>EA0260</t>
  </si>
  <si>
    <t>E.2) Oneri straordinari</t>
  </si>
  <si>
    <t>EA0270</t>
  </si>
  <si>
    <t>E.2.A) Minusvalenze</t>
  </si>
  <si>
    <t>EA0280</t>
  </si>
  <si>
    <t>E.2.B) Altri oneri straordinari</t>
  </si>
  <si>
    <t>EA0290</t>
  </si>
  <si>
    <t>E.2.B.1) Oneri tributari da esercizi precedenti</t>
  </si>
  <si>
    <t>EA0300</t>
  </si>
  <si>
    <t>E.2.B.2) Oneri da cause civili ed oneri processuali</t>
  </si>
  <si>
    <t>EA0310</t>
  </si>
  <si>
    <t>E.2.B.3) Sopravvenienze passive</t>
  </si>
  <si>
    <t>EA0320</t>
  </si>
  <si>
    <t>E.2.B.3.1) Sopravvenienze passive v/Aziende sanitarie pubbliche della Regione</t>
  </si>
  <si>
    <t>EA0330</t>
  </si>
  <si>
    <t>E.2.B.3.1.A) Sopravvenienze passive v/Aziende sanitarie pubbliche relative alla mobilità intraregionale</t>
  </si>
  <si>
    <t>EA0340</t>
  </si>
  <si>
    <t>E.2.B.3.1.B) Altre sopravvenienze passive v/Aziende sanitarie pubbliche della Regione</t>
  </si>
  <si>
    <t>EA0350</t>
  </si>
  <si>
    <t>E.2.B.3.2) Sopravvenienze passive v/terzi</t>
  </si>
  <si>
    <t>EA0360</t>
  </si>
  <si>
    <t>E.2.B.3.2.A) Sopravvenienze passive v/terzi relative alla mobilità extraregionale</t>
  </si>
  <si>
    <t>EA0370</t>
  </si>
  <si>
    <t>E.2.B.3.2.B) Sopravvenienze passive v/terzi relative al personale</t>
  </si>
  <si>
    <t>EA0380</t>
  </si>
  <si>
    <t>E.2.B.3.2.B.1) Soprav. passive v/terzi relative al personale - dirigenza medica</t>
  </si>
  <si>
    <t>EA0390</t>
  </si>
  <si>
    <t>E.2.B.3.2.B.2) Soprav. passive v/terzi relative al personale - dirigenza non medica</t>
  </si>
  <si>
    <t>EA0400</t>
  </si>
  <si>
    <t>E.2.B.3.2.B.3) Soprav. passive v/terzi relative al personale - comparto</t>
  </si>
  <si>
    <t>EA0410</t>
  </si>
  <si>
    <t>E.2.B.3.2.C) Sopravvenienze passive v/terzi relative alle convenzioni con medici di base</t>
  </si>
  <si>
    <t>EA0420</t>
  </si>
  <si>
    <t>E.2.B.3.2.D) Sopravvenienze passive v/terzi relative alle convenzioni per la specialistica</t>
  </si>
  <si>
    <t>EA0430</t>
  </si>
  <si>
    <t>E.2.B.3.2.E) Sopravvenienze passive v/terzi relative all'acquisto prestaz. sanitarie da operatori accreditati</t>
  </si>
  <si>
    <t>EA0440</t>
  </si>
  <si>
    <t>E.2.B.3.2.F) Sopravvenienze passive v/terzi relative all'acquisto di beni e servizi</t>
  </si>
  <si>
    <t>EA0450</t>
  </si>
  <si>
    <t>E.2.B.3.2.G) Altre sopravvenienze passive v/terzi</t>
  </si>
  <si>
    <t>EA0460</t>
  </si>
  <si>
    <t>E.2.B.4) Insussistenze passive</t>
  </si>
  <si>
    <t>EA0461</t>
  </si>
  <si>
    <t>E.2.B.4.1) Insussistenze passive per quote F.S. vincolato</t>
  </si>
  <si>
    <t>EA0470</t>
  </si>
  <si>
    <t>E.2.B.4.2) Insussistenze passive v/Aziende sanitarie pubbliche della Regione</t>
  </si>
  <si>
    <t>EA0480</t>
  </si>
  <si>
    <t>E.2.B.4.3) Insussistenze passive v/terzi</t>
  </si>
  <si>
    <t>EA0490</t>
  </si>
  <si>
    <t>E.2.B.4.3.A) Insussistenze passive v/terzi relative alla mobilità extraregionale</t>
  </si>
  <si>
    <t>EA0500</t>
  </si>
  <si>
    <t>E.2.B.4.3.B) Insussistenze passive v/terzi relative al personale</t>
  </si>
  <si>
    <t>EA0510</t>
  </si>
  <si>
    <t>E.2.B.4.3.C) Insussistenze passive v/terzi relative alle convenzioni con medici di base</t>
  </si>
  <si>
    <t>EA0520</t>
  </si>
  <si>
    <t>E.2.B.4.3.D) Insussistenze passive v/terzi relative alle convenzioni per la specialistica</t>
  </si>
  <si>
    <t>EA0530</t>
  </si>
  <si>
    <t>E.2.B.4.3.E) Insussistenze passive v/terzi relative all'acquisto prestaz. sanitarie da operatori accreditati</t>
  </si>
  <si>
    <t>EA0540</t>
  </si>
  <si>
    <t>E.2.B.4.3.F) Insussistenze passive v/terzi relative all'acquisto di beni e servizi</t>
  </si>
  <si>
    <t>EA0550</t>
  </si>
  <si>
    <t>E.2.B.4.3.G) Altre insussistenze passive v/terzi</t>
  </si>
  <si>
    <t>EA0560</t>
  </si>
  <si>
    <t>E.2.B.5) Altri oneri straordinari</t>
  </si>
  <si>
    <t>EZ9999</t>
  </si>
  <si>
    <t>Totale proventi e oneri straordinari (E)</t>
  </si>
  <si>
    <t>XA0000</t>
  </si>
  <si>
    <t>Risultato prima delle imposte (A - B +/- C +/- D +/- E)</t>
  </si>
  <si>
    <t xml:space="preserve">Y) Imposte e tasse </t>
  </si>
  <si>
    <t>YA0010</t>
  </si>
  <si>
    <t>Y.1) IRAP</t>
  </si>
  <si>
    <t>YA0020</t>
  </si>
  <si>
    <t>Y.1.A) IRAP relativa a personale dipendente</t>
  </si>
  <si>
    <t>YA0030</t>
  </si>
  <si>
    <t>Y.1.B) IRAP relativa a collaboratori e personale assimilato a lavoro dipendente</t>
  </si>
  <si>
    <t>YA0040</t>
  </si>
  <si>
    <t>Y.1.C) IRAP relativa ad attività di libera professione (intramoenia)</t>
  </si>
  <si>
    <t>YA0050</t>
  </si>
  <si>
    <t>Y.1.D) IRAP relativa ad attività commerciale</t>
  </si>
  <si>
    <t>YA0060</t>
  </si>
  <si>
    <t>Y.2) IRES</t>
  </si>
  <si>
    <t>YA0070</t>
  </si>
  <si>
    <t>Y.2.A) IRES su attività istituzionale</t>
  </si>
  <si>
    <t>YA0080</t>
  </si>
  <si>
    <t>Y.2.B) IRES su attività commerciale</t>
  </si>
  <si>
    <t>YA0090</t>
  </si>
  <si>
    <t>Y.3) Accantonamento a F.do Imposte (Accertamenti, condoni, ecc.)</t>
  </si>
  <si>
    <t>YZ9999</t>
  </si>
  <si>
    <t>Totale imposte e tasse (Y)</t>
  </si>
  <si>
    <t>ZZ9999</t>
  </si>
  <si>
    <t>RISULTATO DI ESERCIZIO</t>
  </si>
  <si>
    <t xml:space="preserve">             Data ……………………</t>
  </si>
  <si>
    <t xml:space="preserve">      Il Direttore dell'AGREF</t>
  </si>
  <si>
    <t xml:space="preserve">      Dott. Maurizio De Nuccio</t>
  </si>
  <si>
    <t>……………………………………………</t>
  </si>
  <si>
    <t xml:space="preserve">                              Il Direttore Amministrativo</t>
  </si>
  <si>
    <t xml:space="preserve">     Dott. Giuseppe Nuzzolese</t>
  </si>
  <si>
    <t xml:space="preserve">          Il Direttore Generale</t>
  </si>
  <si>
    <t>Avv. Alessandro Delle Donne</t>
  </si>
  <si>
    <t>……………………………………………………….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</si>
</sst>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€_-;\-* #,##0.00\ _€_-;_-* &quot;-&quot;??\ _€_-;_-@_-"/>
    <numFmt numFmtId="164" formatCode="_-* #,##0.00_-;\-* #,##0.00_-;_-* &quot;-&quot;??_-;_-@_-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name val="Times New Roman"/>
      <family val="1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b/>
      <sz val="11"/>
      <name val="Calibri"/>
      <family val="2"/>
      <scheme val="minor"/>
    </font>
    <font>
      <sz val="16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11"/>
      <color indexed="9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u/>
      <sz val="11"/>
      <name val="Calibri"/>
      <family val="2"/>
      <scheme val="minor"/>
    </font>
    <font>
      <strike/>
      <sz val="11"/>
      <name val="Calibri"/>
      <family val="2"/>
      <scheme val="minor"/>
    </font>
    <font>
      <b/>
      <sz val="14"/>
      <color indexed="9"/>
      <name val="Calibri"/>
      <family val="2"/>
      <scheme val="minor"/>
    </font>
    <font>
      <b/>
      <i/>
      <u/>
      <sz val="11"/>
      <name val="Calibri"/>
      <family val="2"/>
      <scheme val="minor"/>
    </font>
    <font>
      <sz val="12"/>
      <name val="Calibri"/>
      <family val="2"/>
      <scheme val="minor"/>
    </font>
    <font>
      <b/>
      <i/>
      <sz val="13"/>
      <name val="Calibri"/>
      <family val="2"/>
      <scheme val="minor"/>
    </font>
    <font>
      <sz val="13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theme="4" tint="0.39994506668294322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theme="4" tint="0.39994506668294322"/>
      </top>
      <bottom style="hair">
        <color theme="4"/>
      </bottom>
      <diagonal/>
    </border>
    <border>
      <left/>
      <right style="medium">
        <color indexed="64"/>
      </right>
      <top style="hair">
        <color theme="4" tint="0.39994506668294322"/>
      </top>
      <bottom style="hair">
        <color theme="4"/>
      </bottom>
      <diagonal/>
    </border>
    <border>
      <left/>
      <right/>
      <top style="hair">
        <color theme="4" tint="0.39994506668294322"/>
      </top>
      <bottom style="hair">
        <color theme="4"/>
      </bottom>
      <diagonal/>
    </border>
    <border>
      <left style="medium">
        <color indexed="64"/>
      </left>
      <right style="thin">
        <color indexed="64"/>
      </right>
      <top style="hair">
        <color theme="4" tint="0.39994506668294322"/>
      </top>
      <bottom style="hair">
        <color theme="4"/>
      </bottom>
      <diagonal/>
    </border>
    <border>
      <left style="thin">
        <color indexed="64"/>
      </left>
      <right style="thin">
        <color indexed="64"/>
      </right>
      <top style="hair">
        <color theme="4" tint="0.39994506668294322"/>
      </top>
      <bottom style="hair">
        <color theme="4"/>
      </bottom>
      <diagonal/>
    </border>
    <border>
      <left style="medium">
        <color indexed="64"/>
      </left>
      <right style="medium">
        <color indexed="64"/>
      </right>
      <top style="hair">
        <color theme="4"/>
      </top>
      <bottom style="hair">
        <color theme="4"/>
      </bottom>
      <diagonal/>
    </border>
    <border>
      <left/>
      <right style="medium">
        <color indexed="64"/>
      </right>
      <top style="hair">
        <color theme="4"/>
      </top>
      <bottom style="hair">
        <color theme="4"/>
      </bottom>
      <diagonal/>
    </border>
    <border>
      <left style="medium">
        <color indexed="64"/>
      </left>
      <right style="thin">
        <color indexed="64"/>
      </right>
      <top style="hair">
        <color theme="4"/>
      </top>
      <bottom style="hair">
        <color theme="4"/>
      </bottom>
      <diagonal/>
    </border>
    <border>
      <left style="thin">
        <color indexed="64"/>
      </left>
      <right style="thin">
        <color indexed="64"/>
      </right>
      <top style="hair">
        <color theme="4"/>
      </top>
      <bottom style="hair">
        <color theme="4"/>
      </bottom>
      <diagonal/>
    </border>
    <border>
      <left/>
      <right/>
      <top style="hair">
        <color theme="4"/>
      </top>
      <bottom style="hair">
        <color theme="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theme="4"/>
      </bottom>
      <diagonal/>
    </border>
    <border>
      <left/>
      <right/>
      <top style="medium">
        <color indexed="64"/>
      </top>
      <bottom style="hair">
        <color theme="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theme="4"/>
      </bottom>
      <diagonal/>
    </border>
    <border>
      <left/>
      <right style="medium">
        <color indexed="64"/>
      </right>
      <top style="medium">
        <color indexed="64"/>
      </top>
      <bottom style="hair">
        <color theme="4"/>
      </bottom>
      <diagonal/>
    </border>
    <border>
      <left style="medium">
        <color indexed="64"/>
      </left>
      <right/>
      <top style="hair">
        <color theme="4"/>
      </top>
      <bottom style="hair">
        <color theme="4"/>
      </bottom>
      <diagonal/>
    </border>
    <border>
      <left style="thin">
        <color indexed="64"/>
      </left>
      <right style="medium">
        <color indexed="64"/>
      </right>
      <top style="hair">
        <color theme="4"/>
      </top>
      <bottom style="hair">
        <color theme="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theme="4"/>
      </bottom>
      <diagonal/>
    </border>
    <border>
      <left style="thin">
        <color indexed="64"/>
      </left>
      <right style="thin">
        <color indexed="64"/>
      </right>
      <top style="hair">
        <color theme="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theme="4"/>
      </top>
      <bottom/>
      <diagonal/>
    </border>
    <border>
      <left/>
      <right style="medium">
        <color indexed="64"/>
      </right>
      <top style="hair">
        <color theme="4"/>
      </top>
      <bottom/>
      <diagonal/>
    </border>
    <border>
      <left style="medium">
        <color indexed="64"/>
      </left>
      <right style="medium">
        <color indexed="64"/>
      </right>
      <top style="hair">
        <color theme="4"/>
      </top>
      <bottom style="medium">
        <color indexed="64"/>
      </bottom>
      <diagonal/>
    </border>
    <border>
      <left/>
      <right style="medium">
        <color indexed="64"/>
      </right>
      <top style="hair">
        <color theme="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8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9" fillId="0" borderId="0"/>
    <xf numFmtId="0" fontId="8" fillId="0" borderId="0"/>
    <xf numFmtId="164" fontId="8" fillId="0" borderId="0" applyNumberFormat="0" applyFont="0" applyFill="0" applyBorder="0" applyAlignment="0" applyProtection="0"/>
  </cellStyleXfs>
  <cellXfs count="332">
    <xf numFmtId="0" fontId="0" fillId="0" borderId="0" xfId="0"/>
    <xf numFmtId="0" fontId="4" fillId="2" borderId="0" xfId="2" applyFont="1" applyFill="1" applyAlignment="1">
      <alignment vertical="center"/>
    </xf>
    <xf numFmtId="0" fontId="5" fillId="2" borderId="0" xfId="2" applyFont="1" applyFill="1" applyAlignment="1">
      <alignment vertical="center"/>
    </xf>
    <xf numFmtId="0" fontId="4" fillId="0" borderId="0" xfId="2" applyFont="1" applyAlignment="1">
      <alignment horizontal="center" vertical="center"/>
    </xf>
    <xf numFmtId="43" fontId="4" fillId="0" borderId="0" xfId="3" applyFont="1" applyAlignment="1">
      <alignment horizontal="center" vertical="center" wrapText="1"/>
    </xf>
    <xf numFmtId="43" fontId="6" fillId="0" borderId="1" xfId="3" applyFont="1" applyBorder="1" applyAlignment="1">
      <alignment horizontal="left" vertical="center" wrapText="1"/>
    </xf>
    <xf numFmtId="0" fontId="6" fillId="0" borderId="0" xfId="2" applyFont="1" applyFill="1" applyAlignment="1">
      <alignment horizontal="center" vertical="center"/>
    </xf>
    <xf numFmtId="43" fontId="6" fillId="0" borderId="0" xfId="3" applyFont="1" applyFill="1" applyAlignment="1">
      <alignment horizontal="center" vertical="center"/>
    </xf>
    <xf numFmtId="43" fontId="6" fillId="0" borderId="1" xfId="3" applyFont="1" applyFill="1" applyBorder="1" applyAlignment="1">
      <alignment horizontal="left" vertical="center" wrapText="1"/>
    </xf>
    <xf numFmtId="0" fontId="4" fillId="2" borderId="0" xfId="2" applyFont="1" applyFill="1" applyAlignment="1">
      <alignment horizontal="center" vertical="center"/>
    </xf>
    <xf numFmtId="0" fontId="2" fillId="3" borderId="0" xfId="2" applyFont="1" applyFill="1" applyAlignment="1">
      <alignment vertical="center"/>
    </xf>
    <xf numFmtId="0" fontId="4" fillId="3" borderId="0" xfId="2" applyFont="1" applyFill="1" applyAlignment="1">
      <alignment vertical="center"/>
    </xf>
    <xf numFmtId="0" fontId="7" fillId="2" borderId="0" xfId="2" applyFont="1" applyFill="1" applyAlignment="1">
      <alignment vertical="center"/>
    </xf>
    <xf numFmtId="0" fontId="6" fillId="2" borderId="0" xfId="2" applyFont="1" applyFill="1" applyAlignment="1">
      <alignment horizontal="right" vertical="center"/>
    </xf>
    <xf numFmtId="43" fontId="4" fillId="0" borderId="0" xfId="3" applyFont="1" applyBorder="1" applyAlignment="1">
      <alignment horizontal="center" vertical="center"/>
    </xf>
    <xf numFmtId="43" fontId="4" fillId="4" borderId="1" xfId="4" applyFont="1" applyFill="1" applyBorder="1" applyAlignment="1">
      <alignment horizontal="center" vertical="center"/>
    </xf>
    <xf numFmtId="0" fontId="4" fillId="0" borderId="0" xfId="2" applyFont="1" applyFill="1" applyBorder="1" applyAlignment="1">
      <alignment horizontal="center" vertical="center"/>
    </xf>
    <xf numFmtId="43" fontId="4" fillId="4" borderId="3" xfId="3" applyFont="1" applyFill="1" applyBorder="1" applyAlignment="1">
      <alignment vertical="center" wrapText="1"/>
    </xf>
    <xf numFmtId="43" fontId="4" fillId="0" borderId="0" xfId="3" applyFont="1" applyFill="1" applyBorder="1" applyAlignment="1">
      <alignment horizontal="center" vertical="center"/>
    </xf>
    <xf numFmtId="164" fontId="4" fillId="4" borderId="2" xfId="1" applyFont="1" applyFill="1" applyBorder="1" applyAlignment="1">
      <alignment horizontal="center" vertical="center"/>
    </xf>
    <xf numFmtId="43" fontId="4" fillId="0" borderId="1" xfId="2" applyNumberFormat="1" applyFont="1" applyFill="1" applyBorder="1" applyAlignment="1">
      <alignment horizontal="center" vertical="center"/>
    </xf>
    <xf numFmtId="0" fontId="4" fillId="2" borderId="0" xfId="2" applyFont="1" applyFill="1" applyBorder="1" applyAlignment="1">
      <alignment horizontal="center" vertical="center"/>
    </xf>
    <xf numFmtId="164" fontId="4" fillId="4" borderId="1" xfId="1" applyFont="1" applyFill="1" applyBorder="1" applyAlignment="1">
      <alignment horizontal="center" vertical="center"/>
    </xf>
    <xf numFmtId="0" fontId="6" fillId="2" borderId="0" xfId="2" applyFont="1" applyFill="1" applyBorder="1" applyAlignment="1">
      <alignment horizontal="right" vertical="center"/>
    </xf>
    <xf numFmtId="43" fontId="4" fillId="5" borderId="1" xfId="4" applyFont="1" applyFill="1" applyBorder="1" applyAlignment="1">
      <alignment horizontal="center" vertical="center"/>
    </xf>
    <xf numFmtId="43" fontId="4" fillId="5" borderId="4" xfId="3" applyFont="1" applyFill="1" applyBorder="1" applyAlignment="1">
      <alignment vertical="center" wrapText="1"/>
    </xf>
    <xf numFmtId="164" fontId="4" fillId="5" borderId="2" xfId="1" applyFont="1" applyFill="1" applyBorder="1" applyAlignment="1">
      <alignment horizontal="center" vertical="center"/>
    </xf>
    <xf numFmtId="43" fontId="6" fillId="6" borderId="1" xfId="2" applyNumberFormat="1" applyFont="1" applyFill="1" applyBorder="1" applyAlignment="1">
      <alignment horizontal="center" vertical="center"/>
    </xf>
    <xf numFmtId="0" fontId="6" fillId="0" borderId="0" xfId="2" applyFont="1" applyFill="1" applyBorder="1" applyAlignment="1">
      <alignment horizontal="center" vertical="center"/>
    </xf>
    <xf numFmtId="43" fontId="6" fillId="0" borderId="0" xfId="3" applyFont="1" applyFill="1" applyBorder="1" applyAlignment="1">
      <alignment horizontal="center" vertical="center"/>
    </xf>
    <xf numFmtId="43" fontId="6" fillId="0" borderId="1" xfId="2" applyNumberFormat="1" applyFont="1" applyFill="1" applyBorder="1" applyAlignment="1">
      <alignment horizontal="center" vertical="center"/>
    </xf>
    <xf numFmtId="43" fontId="2" fillId="3" borderId="0" xfId="2" applyNumberFormat="1" applyFont="1" applyFill="1" applyAlignment="1">
      <alignment vertical="center"/>
    </xf>
    <xf numFmtId="0" fontId="6" fillId="2" borderId="0" xfId="2" applyFont="1" applyFill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43" fontId="4" fillId="2" borderId="0" xfId="4" applyFont="1" applyFill="1" applyBorder="1" applyAlignment="1">
      <alignment horizontal="center" vertical="center"/>
    </xf>
    <xf numFmtId="43" fontId="4" fillId="2" borderId="0" xfId="3" applyFont="1" applyFill="1" applyBorder="1" applyAlignment="1">
      <alignment horizontal="center" vertical="center"/>
    </xf>
    <xf numFmtId="0" fontId="4" fillId="0" borderId="0" xfId="2" applyFont="1" applyFill="1" applyAlignment="1">
      <alignment vertical="center"/>
    </xf>
    <xf numFmtId="0" fontId="6" fillId="2" borderId="0" xfId="2" applyFont="1" applyFill="1" applyAlignment="1">
      <alignment horizontal="center" vertical="center" wrapText="1"/>
    </xf>
    <xf numFmtId="0" fontId="6" fillId="0" borderId="0" xfId="2" applyFont="1" applyAlignment="1">
      <alignment horizontal="center" vertical="center" wrapText="1"/>
    </xf>
    <xf numFmtId="43" fontId="6" fillId="0" borderId="0" xfId="3" applyFont="1" applyAlignment="1">
      <alignment horizontal="center" vertical="center" wrapText="1"/>
    </xf>
    <xf numFmtId="43" fontId="6" fillId="2" borderId="0" xfId="3" applyFont="1" applyFill="1" applyAlignment="1">
      <alignment horizontal="center" vertical="center" wrapText="1"/>
    </xf>
    <xf numFmtId="0" fontId="6" fillId="0" borderId="0" xfId="2" applyFont="1" applyFill="1" applyAlignment="1">
      <alignment horizontal="center" vertical="center" wrapText="1"/>
    </xf>
    <xf numFmtId="0" fontId="4" fillId="2" borderId="0" xfId="2" applyFont="1" applyFill="1" applyAlignment="1">
      <alignment vertical="center" wrapText="1"/>
    </xf>
    <xf numFmtId="0" fontId="4" fillId="2" borderId="0" xfId="2" applyFont="1" applyFill="1" applyAlignment="1">
      <alignment horizontal="center" vertical="center" wrapText="1"/>
    </xf>
    <xf numFmtId="0" fontId="2" fillId="3" borderId="0" xfId="2" applyFont="1" applyFill="1" applyAlignment="1">
      <alignment vertical="center" wrapText="1"/>
    </xf>
    <xf numFmtId="0" fontId="4" fillId="3" borderId="0" xfId="2" applyFont="1" applyFill="1" applyAlignment="1">
      <alignment vertical="center" wrapText="1"/>
    </xf>
    <xf numFmtId="0" fontId="10" fillId="7" borderId="5" xfId="5" applyFont="1" applyFill="1" applyBorder="1" applyAlignment="1">
      <alignment horizontal="center" vertical="center"/>
    </xf>
    <xf numFmtId="0" fontId="10" fillId="7" borderId="6" xfId="5" applyFont="1" applyFill="1" applyBorder="1" applyAlignment="1">
      <alignment horizontal="center" vertical="center" wrapText="1"/>
    </xf>
    <xf numFmtId="0" fontId="10" fillId="7" borderId="6" xfId="5" applyFont="1" applyFill="1" applyBorder="1" applyAlignment="1">
      <alignment horizontal="center" vertical="center"/>
    </xf>
    <xf numFmtId="43" fontId="10" fillId="7" borderId="6" xfId="3" applyFont="1" applyFill="1" applyBorder="1" applyAlignment="1">
      <alignment horizontal="center" vertical="center" wrapText="1"/>
    </xf>
    <xf numFmtId="43" fontId="10" fillId="7" borderId="7" xfId="4" applyFont="1" applyFill="1" applyBorder="1" applyAlignment="1">
      <alignment horizontal="center" vertical="center" wrapText="1"/>
    </xf>
    <xf numFmtId="43" fontId="10" fillId="7" borderId="1" xfId="4" applyFont="1" applyFill="1" applyBorder="1" applyAlignment="1">
      <alignment horizontal="center" vertical="center" wrapText="1"/>
    </xf>
    <xf numFmtId="43" fontId="10" fillId="7" borderId="8" xfId="4" applyFont="1" applyFill="1" applyBorder="1" applyAlignment="1">
      <alignment horizontal="center" vertical="center"/>
    </xf>
    <xf numFmtId="43" fontId="10" fillId="0" borderId="1" xfId="4" applyFont="1" applyFill="1" applyBorder="1" applyAlignment="1">
      <alignment horizontal="center" vertical="center" wrapText="1"/>
    </xf>
    <xf numFmtId="0" fontId="6" fillId="3" borderId="0" xfId="6" applyFont="1" applyFill="1" applyAlignment="1">
      <alignment vertical="center" wrapText="1"/>
    </xf>
    <xf numFmtId="0" fontId="6" fillId="3" borderId="0" xfId="6" applyFont="1" applyFill="1" applyAlignment="1">
      <alignment vertical="center"/>
    </xf>
    <xf numFmtId="0" fontId="4" fillId="0" borderId="9" xfId="6" applyFont="1" applyBorder="1" applyAlignment="1">
      <alignment horizontal="center" vertical="center" wrapText="1"/>
    </xf>
    <xf numFmtId="0" fontId="4" fillId="0" borderId="10" xfId="6" applyFont="1" applyBorder="1" applyAlignment="1">
      <alignment horizontal="center" vertical="center" wrapText="1"/>
    </xf>
    <xf numFmtId="0" fontId="4" fillId="0" borderId="11" xfId="6" applyFont="1" applyBorder="1" applyAlignment="1">
      <alignment horizontal="center" vertical="center" wrapText="1"/>
    </xf>
    <xf numFmtId="0" fontId="4" fillId="0" borderId="12" xfId="6" applyFont="1" applyBorder="1" applyAlignment="1">
      <alignment horizontal="center" vertical="center" wrapText="1"/>
    </xf>
    <xf numFmtId="0" fontId="11" fillId="0" borderId="13" xfId="6" applyFont="1" applyBorder="1" applyAlignment="1">
      <alignment vertical="center" wrapText="1"/>
    </xf>
    <xf numFmtId="43" fontId="6" fillId="0" borderId="13" xfId="3" applyFont="1" applyBorder="1" applyAlignment="1">
      <alignment horizontal="left" vertical="center" wrapText="1"/>
    </xf>
    <xf numFmtId="43" fontId="4" fillId="0" borderId="14" xfId="4" applyFont="1" applyBorder="1" applyAlignment="1">
      <alignment horizontal="right" vertical="center" wrapText="1"/>
    </xf>
    <xf numFmtId="0" fontId="12" fillId="3" borderId="0" xfId="2" applyFont="1" applyFill="1" applyAlignment="1">
      <alignment vertical="center" wrapText="1"/>
    </xf>
    <xf numFmtId="0" fontId="6" fillId="3" borderId="15" xfId="2" applyFont="1" applyFill="1" applyBorder="1" applyAlignment="1">
      <alignment vertical="center" wrapText="1"/>
    </xf>
    <xf numFmtId="43" fontId="6" fillId="0" borderId="0" xfId="3" applyFont="1" applyAlignment="1">
      <alignment vertical="center" wrapText="1"/>
    </xf>
    <xf numFmtId="0" fontId="6" fillId="0" borderId="1" xfId="2" applyFont="1" applyBorder="1" applyAlignment="1">
      <alignment vertical="center" wrapText="1"/>
    </xf>
    <xf numFmtId="0" fontId="6" fillId="0" borderId="1" xfId="2" applyFont="1" applyFill="1" applyBorder="1" applyAlignment="1">
      <alignment vertical="center" wrapText="1"/>
    </xf>
    <xf numFmtId="0" fontId="6" fillId="0" borderId="0" xfId="2" applyFont="1" applyAlignment="1">
      <alignment vertical="center" wrapText="1"/>
    </xf>
    <xf numFmtId="0" fontId="4" fillId="0" borderId="16" xfId="6" applyFont="1" applyBorder="1" applyAlignment="1">
      <alignment horizontal="center" vertical="center" wrapText="1"/>
    </xf>
    <xf numFmtId="0" fontId="4" fillId="0" borderId="17" xfId="6" applyFont="1" applyBorder="1" applyAlignment="1">
      <alignment horizontal="center" vertical="center" wrapText="1"/>
    </xf>
    <xf numFmtId="0" fontId="4" fillId="0" borderId="18" xfId="6" applyFont="1" applyBorder="1" applyAlignment="1">
      <alignment horizontal="center" vertical="center" wrapText="1"/>
    </xf>
    <xf numFmtId="0" fontId="6" fillId="0" borderId="19" xfId="6" applyFont="1" applyBorder="1" applyAlignment="1">
      <alignment horizontal="center" vertical="center" wrapText="1"/>
    </xf>
    <xf numFmtId="0" fontId="6" fillId="4" borderId="20" xfId="6" applyFont="1" applyFill="1" applyBorder="1" applyAlignment="1">
      <alignment vertical="center" wrapText="1"/>
    </xf>
    <xf numFmtId="43" fontId="6" fillId="4" borderId="20" xfId="4" applyFont="1" applyFill="1" applyBorder="1" applyAlignment="1">
      <alignment horizontal="right" vertical="center" wrapText="1"/>
    </xf>
    <xf numFmtId="43" fontId="6" fillId="4" borderId="17" xfId="4" applyFont="1" applyFill="1" applyBorder="1" applyAlignment="1">
      <alignment horizontal="right" vertical="center" wrapText="1"/>
    </xf>
    <xf numFmtId="164" fontId="6" fillId="3" borderId="4" xfId="2" applyNumberFormat="1" applyFont="1" applyFill="1" applyBorder="1" applyAlignment="1">
      <alignment vertical="center" wrapText="1"/>
    </xf>
    <xf numFmtId="43" fontId="6" fillId="4" borderId="1" xfId="4" applyFont="1" applyFill="1" applyBorder="1" applyAlignment="1">
      <alignment horizontal="right" vertical="center" wrapText="1"/>
    </xf>
    <xf numFmtId="43" fontId="6" fillId="0" borderId="0" xfId="4" applyFont="1" applyFill="1" applyBorder="1" applyAlignment="1">
      <alignment horizontal="right" vertical="center" wrapText="1"/>
    </xf>
    <xf numFmtId="2" fontId="6" fillId="0" borderId="0" xfId="2" applyNumberFormat="1" applyFont="1" applyAlignment="1">
      <alignment vertical="center" wrapText="1"/>
    </xf>
    <xf numFmtId="43" fontId="6" fillId="0" borderId="0" xfId="2" applyNumberFormat="1" applyFont="1" applyAlignment="1">
      <alignment vertical="center" wrapText="1"/>
    </xf>
    <xf numFmtId="164" fontId="6" fillId="0" borderId="0" xfId="2" applyNumberFormat="1" applyFont="1" applyAlignment="1">
      <alignment vertical="center" wrapText="1"/>
    </xf>
    <xf numFmtId="0" fontId="4" fillId="0" borderId="21" xfId="6" applyFont="1" applyBorder="1" applyAlignment="1">
      <alignment horizontal="center" vertical="center" wrapText="1"/>
    </xf>
    <xf numFmtId="0" fontId="13" fillId="0" borderId="22" xfId="6" applyFont="1" applyBorder="1" applyAlignment="1">
      <alignment horizontal="center" vertical="center" wrapText="1"/>
    </xf>
    <xf numFmtId="0" fontId="14" fillId="0" borderId="23" xfId="6" applyFont="1" applyBorder="1" applyAlignment="1">
      <alignment horizontal="center" vertical="center" wrapText="1"/>
    </xf>
    <xf numFmtId="0" fontId="14" fillId="8" borderId="24" xfId="6" applyFont="1" applyFill="1" applyBorder="1" applyAlignment="1">
      <alignment vertical="center" wrapText="1"/>
    </xf>
    <xf numFmtId="43" fontId="6" fillId="8" borderId="24" xfId="4" applyFont="1" applyFill="1" applyBorder="1" applyAlignment="1">
      <alignment horizontal="right" vertical="center" wrapText="1"/>
    </xf>
    <xf numFmtId="43" fontId="6" fillId="8" borderId="22" xfId="4" applyFont="1" applyFill="1" applyBorder="1" applyAlignment="1">
      <alignment horizontal="right" vertical="center" wrapText="1"/>
    </xf>
    <xf numFmtId="0" fontId="15" fillId="3" borderId="0" xfId="2" applyFont="1" applyFill="1" applyAlignment="1">
      <alignment vertical="center" wrapText="1"/>
    </xf>
    <xf numFmtId="0" fontId="6" fillId="3" borderId="4" xfId="2" applyFont="1" applyFill="1" applyBorder="1" applyAlignment="1">
      <alignment vertical="center" wrapText="1"/>
    </xf>
    <xf numFmtId="43" fontId="6" fillId="8" borderId="1" xfId="4" applyFont="1" applyFill="1" applyBorder="1" applyAlignment="1">
      <alignment horizontal="right" vertical="center" wrapText="1"/>
    </xf>
    <xf numFmtId="0" fontId="14" fillId="0" borderId="0" xfId="2" applyFont="1" applyAlignment="1">
      <alignment vertical="center" wrapText="1"/>
    </xf>
    <xf numFmtId="0" fontId="4" fillId="0" borderId="22" xfId="6" applyFont="1" applyBorder="1" applyAlignment="1">
      <alignment horizontal="center" vertical="center" wrapText="1"/>
    </xf>
    <xf numFmtId="0" fontId="13" fillId="0" borderId="23" xfId="6" applyFont="1" applyBorder="1" applyAlignment="1">
      <alignment horizontal="center" vertical="center" wrapText="1"/>
    </xf>
    <xf numFmtId="0" fontId="13" fillId="9" borderId="24" xfId="6" applyFont="1" applyFill="1" applyBorder="1" applyAlignment="1">
      <alignment vertical="center" wrapText="1"/>
    </xf>
    <xf numFmtId="43" fontId="13" fillId="9" borderId="24" xfId="4" applyFont="1" applyFill="1" applyBorder="1" applyAlignment="1">
      <alignment horizontal="right" vertical="center" wrapText="1"/>
    </xf>
    <xf numFmtId="43" fontId="13" fillId="9" borderId="22" xfId="4" applyFont="1" applyFill="1" applyBorder="1" applyAlignment="1">
      <alignment horizontal="right" vertical="center" wrapText="1"/>
    </xf>
    <xf numFmtId="43" fontId="13" fillId="9" borderId="1" xfId="4" applyFont="1" applyFill="1" applyBorder="1" applyAlignment="1">
      <alignment horizontal="right" vertical="center" wrapText="1"/>
    </xf>
    <xf numFmtId="43" fontId="13" fillId="0" borderId="0" xfId="4" applyFont="1" applyFill="1" applyBorder="1" applyAlignment="1">
      <alignment horizontal="right" vertical="center" wrapText="1"/>
    </xf>
    <xf numFmtId="0" fontId="4" fillId="0" borderId="0" xfId="2" applyFont="1" applyAlignment="1">
      <alignment vertical="center" wrapText="1"/>
    </xf>
    <xf numFmtId="0" fontId="4" fillId="0" borderId="23" xfId="6" applyFont="1" applyBorder="1" applyAlignment="1">
      <alignment horizontal="center" vertical="center" wrapText="1"/>
    </xf>
    <xf numFmtId="0" fontId="4" fillId="0" borderId="24" xfId="6" applyFont="1" applyBorder="1" applyAlignment="1">
      <alignment vertical="center" wrapText="1"/>
    </xf>
    <xf numFmtId="43" fontId="4" fillId="0" borderId="24" xfId="3" applyFont="1" applyBorder="1" applyAlignment="1">
      <alignment horizontal="left" vertical="center" wrapText="1"/>
    </xf>
    <xf numFmtId="43" fontId="4" fillId="0" borderId="22" xfId="4" applyFont="1" applyBorder="1" applyAlignment="1">
      <alignment horizontal="right" vertical="center" wrapText="1"/>
    </xf>
    <xf numFmtId="0" fontId="4" fillId="3" borderId="4" xfId="2" applyFont="1" applyFill="1" applyBorder="1" applyAlignment="1">
      <alignment vertical="center" wrapText="1"/>
    </xf>
    <xf numFmtId="43" fontId="4" fillId="0" borderId="1" xfId="4" applyFont="1" applyBorder="1" applyAlignment="1">
      <alignment horizontal="right" vertical="center" wrapText="1"/>
    </xf>
    <xf numFmtId="43" fontId="4" fillId="0" borderId="0" xfId="4" applyFont="1" applyFill="1" applyBorder="1" applyAlignment="1">
      <alignment horizontal="right" vertical="center" wrapText="1"/>
    </xf>
    <xf numFmtId="0" fontId="4" fillId="3" borderId="23" xfId="6" applyFont="1" applyFill="1" applyBorder="1" applyAlignment="1">
      <alignment horizontal="center" vertical="center" wrapText="1"/>
    </xf>
    <xf numFmtId="0" fontId="4" fillId="3" borderId="24" xfId="6" applyFont="1" applyFill="1" applyBorder="1" applyAlignment="1">
      <alignment vertical="center" wrapText="1"/>
    </xf>
    <xf numFmtId="43" fontId="4" fillId="3" borderId="24" xfId="3" applyFont="1" applyFill="1" applyBorder="1" applyAlignment="1">
      <alignment horizontal="left" vertical="center" wrapText="1"/>
    </xf>
    <xf numFmtId="0" fontId="13" fillId="3" borderId="24" xfId="6" applyFont="1" applyFill="1" applyBorder="1" applyAlignment="1">
      <alignment vertical="center" wrapText="1"/>
    </xf>
    <xf numFmtId="43" fontId="13" fillId="3" borderId="24" xfId="3" applyFont="1" applyFill="1" applyBorder="1" applyAlignment="1">
      <alignment horizontal="left" vertical="center" wrapText="1"/>
    </xf>
    <xf numFmtId="43" fontId="13" fillId="0" borderId="1" xfId="4" applyFont="1" applyBorder="1" applyAlignment="1">
      <alignment horizontal="right" vertical="center" wrapText="1"/>
    </xf>
    <xf numFmtId="43" fontId="13" fillId="9" borderId="24" xfId="3" applyFont="1" applyFill="1" applyBorder="1" applyAlignment="1">
      <alignment horizontal="left" vertical="center" wrapText="1"/>
    </xf>
    <xf numFmtId="0" fontId="14" fillId="8" borderId="24" xfId="6" applyFont="1" applyFill="1" applyBorder="1" applyAlignment="1">
      <alignment horizontal="left" vertical="center" wrapText="1"/>
    </xf>
    <xf numFmtId="43" fontId="4" fillId="9" borderId="22" xfId="4" applyFont="1" applyFill="1" applyBorder="1" applyAlignment="1">
      <alignment horizontal="right" vertical="center" wrapText="1"/>
    </xf>
    <xf numFmtId="43" fontId="4" fillId="9" borderId="1" xfId="4" applyFont="1" applyFill="1" applyBorder="1" applyAlignment="1">
      <alignment horizontal="right" vertical="center" wrapText="1"/>
    </xf>
    <xf numFmtId="43" fontId="4" fillId="10" borderId="4" xfId="3" applyFont="1" applyFill="1" applyBorder="1" applyAlignment="1">
      <alignment vertical="center" wrapText="1"/>
    </xf>
    <xf numFmtId="43" fontId="4" fillId="0" borderId="24" xfId="3" applyFont="1" applyBorder="1" applyAlignment="1">
      <alignment horizontal="center" vertical="center" wrapText="1"/>
    </xf>
    <xf numFmtId="43" fontId="4" fillId="9" borderId="24" xfId="4" applyFont="1" applyFill="1" applyBorder="1" applyAlignment="1">
      <alignment horizontal="right" vertical="center" wrapText="1"/>
    </xf>
    <xf numFmtId="0" fontId="4" fillId="3" borderId="21" xfId="6" applyFont="1" applyFill="1" applyBorder="1" applyAlignment="1">
      <alignment horizontal="center" vertical="center" wrapText="1"/>
    </xf>
    <xf numFmtId="0" fontId="4" fillId="3" borderId="22" xfId="6" applyFont="1" applyFill="1" applyBorder="1" applyAlignment="1">
      <alignment horizontal="center" vertical="center" wrapText="1"/>
    </xf>
    <xf numFmtId="43" fontId="13" fillId="9" borderId="24" xfId="4" applyFont="1" applyFill="1" applyBorder="1" applyAlignment="1">
      <alignment horizontal="left" vertical="center" wrapText="1"/>
    </xf>
    <xf numFmtId="43" fontId="13" fillId="9" borderId="22" xfId="4" applyFont="1" applyFill="1" applyBorder="1" applyAlignment="1">
      <alignment horizontal="left" vertical="center" wrapText="1"/>
    </xf>
    <xf numFmtId="43" fontId="13" fillId="9" borderId="1" xfId="4" applyFont="1" applyFill="1" applyBorder="1" applyAlignment="1">
      <alignment horizontal="left" vertical="center" wrapText="1"/>
    </xf>
    <xf numFmtId="43" fontId="13" fillId="0" borderId="0" xfId="4" applyFont="1" applyFill="1" applyBorder="1" applyAlignment="1">
      <alignment horizontal="left" vertical="center" wrapText="1"/>
    </xf>
    <xf numFmtId="43" fontId="14" fillId="8" borderId="24" xfId="3" applyFont="1" applyFill="1" applyBorder="1" applyAlignment="1">
      <alignment horizontal="left" vertical="center" wrapText="1"/>
    </xf>
    <xf numFmtId="43" fontId="14" fillId="8" borderId="22" xfId="4" applyFont="1" applyFill="1" applyBorder="1" applyAlignment="1">
      <alignment horizontal="right" vertical="center" wrapText="1"/>
    </xf>
    <xf numFmtId="43" fontId="14" fillId="8" borderId="1" xfId="4" applyFont="1" applyFill="1" applyBorder="1" applyAlignment="1">
      <alignment horizontal="right" vertical="center" wrapText="1"/>
    </xf>
    <xf numFmtId="43" fontId="14" fillId="0" borderId="0" xfId="4" applyFont="1" applyFill="1" applyBorder="1" applyAlignment="1">
      <alignment horizontal="right" vertical="center" wrapText="1"/>
    </xf>
    <xf numFmtId="0" fontId="6" fillId="0" borderId="23" xfId="6" applyFont="1" applyBorder="1" applyAlignment="1">
      <alignment horizontal="center" vertical="center" wrapText="1"/>
    </xf>
    <xf numFmtId="0" fontId="6" fillId="4" borderId="24" xfId="6" applyFont="1" applyFill="1" applyBorder="1" applyAlignment="1">
      <alignment vertical="center" wrapText="1"/>
    </xf>
    <xf numFmtId="43" fontId="6" fillId="4" borderId="24" xfId="4" applyFont="1" applyFill="1" applyBorder="1" applyAlignment="1">
      <alignment horizontal="right" vertical="center" wrapText="1"/>
    </xf>
    <xf numFmtId="43" fontId="6" fillId="4" borderId="22" xfId="4" applyFont="1" applyFill="1" applyBorder="1" applyAlignment="1">
      <alignment horizontal="right" vertical="center" wrapText="1"/>
    </xf>
    <xf numFmtId="43" fontId="4" fillId="8" borderId="22" xfId="4" applyFont="1" applyFill="1" applyBorder="1" applyAlignment="1">
      <alignment horizontal="right" vertical="center" wrapText="1"/>
    </xf>
    <xf numFmtId="43" fontId="4" fillId="8" borderId="1" xfId="4" applyFont="1" applyFill="1" applyBorder="1" applyAlignment="1">
      <alignment horizontal="right" vertical="center" wrapText="1"/>
    </xf>
    <xf numFmtId="43" fontId="4" fillId="4" borderId="24" xfId="4" applyFont="1" applyFill="1" applyBorder="1" applyAlignment="1">
      <alignment horizontal="right" vertical="center" wrapText="1"/>
    </xf>
    <xf numFmtId="43" fontId="4" fillId="4" borderId="22" xfId="4" applyFont="1" applyFill="1" applyBorder="1" applyAlignment="1">
      <alignment horizontal="right" vertical="center" wrapText="1"/>
    </xf>
    <xf numFmtId="43" fontId="4" fillId="4" borderId="1" xfId="4" applyFont="1" applyFill="1" applyBorder="1" applyAlignment="1">
      <alignment horizontal="right" vertical="center" wrapText="1"/>
    </xf>
    <xf numFmtId="0" fontId="2" fillId="3" borderId="4" xfId="2" applyFont="1" applyFill="1" applyBorder="1" applyAlignment="1">
      <alignment vertical="center" wrapText="1"/>
    </xf>
    <xf numFmtId="43" fontId="4" fillId="8" borderId="24" xfId="4" applyFont="1" applyFill="1" applyBorder="1" applyAlignment="1">
      <alignment horizontal="right" vertical="center" wrapText="1"/>
    </xf>
    <xf numFmtId="43" fontId="4" fillId="0" borderId="24" xfId="3" applyFont="1" applyBorder="1" applyAlignment="1">
      <alignment vertical="center" wrapText="1"/>
    </xf>
    <xf numFmtId="43" fontId="13" fillId="9" borderId="24" xfId="3" applyFont="1" applyFill="1" applyBorder="1" applyAlignment="1">
      <alignment vertical="center" wrapText="1"/>
    </xf>
    <xf numFmtId="0" fontId="13" fillId="9" borderId="22" xfId="6" applyFont="1" applyFill="1" applyBorder="1" applyAlignment="1">
      <alignment vertical="center" wrapText="1"/>
    </xf>
    <xf numFmtId="0" fontId="13" fillId="9" borderId="1" xfId="6" applyFont="1" applyFill="1" applyBorder="1" applyAlignment="1">
      <alignment vertical="center" wrapText="1"/>
    </xf>
    <xf numFmtId="0" fontId="13" fillId="0" borderId="0" xfId="6" applyFont="1" applyFill="1" applyBorder="1" applyAlignment="1">
      <alignment vertical="center" wrapText="1"/>
    </xf>
    <xf numFmtId="0" fontId="13" fillId="9" borderId="25" xfId="6" applyFont="1" applyFill="1" applyBorder="1" applyAlignment="1">
      <alignment vertical="center" wrapText="1"/>
    </xf>
    <xf numFmtId="164" fontId="13" fillId="9" borderId="24" xfId="6" applyNumberFormat="1" applyFont="1" applyFill="1" applyBorder="1" applyAlignment="1">
      <alignment vertical="center" wrapText="1"/>
    </xf>
    <xf numFmtId="164" fontId="13" fillId="9" borderId="22" xfId="6" applyNumberFormat="1" applyFont="1" applyFill="1" applyBorder="1" applyAlignment="1">
      <alignment vertical="center" wrapText="1"/>
    </xf>
    <xf numFmtId="164" fontId="13" fillId="9" borderId="1" xfId="6" applyNumberFormat="1" applyFont="1" applyFill="1" applyBorder="1" applyAlignment="1">
      <alignment vertical="center" wrapText="1"/>
    </xf>
    <xf numFmtId="164" fontId="13" fillId="0" borderId="0" xfId="6" applyNumberFormat="1" applyFont="1" applyFill="1" applyBorder="1" applyAlignment="1">
      <alignment vertical="center" wrapText="1"/>
    </xf>
    <xf numFmtId="43" fontId="4" fillId="0" borderId="24" xfId="4" applyFont="1" applyBorder="1" applyAlignment="1">
      <alignment horizontal="right" vertical="center" wrapText="1"/>
    </xf>
    <xf numFmtId="0" fontId="2" fillId="3" borderId="0" xfId="2" applyFont="1" applyFill="1" applyAlignment="1">
      <alignment horizontal="left" vertical="center" wrapText="1"/>
    </xf>
    <xf numFmtId="0" fontId="4" fillId="3" borderId="0" xfId="2" applyFont="1" applyFill="1" applyAlignment="1">
      <alignment horizontal="left" vertical="center" wrapText="1"/>
    </xf>
    <xf numFmtId="0" fontId="13" fillId="0" borderId="24" xfId="6" applyFont="1" applyBorder="1" applyAlignment="1">
      <alignment vertical="center" wrapText="1"/>
    </xf>
    <xf numFmtId="43" fontId="13" fillId="0" borderId="24" xfId="3" applyFont="1" applyBorder="1" applyAlignment="1">
      <alignment horizontal="left" vertical="center" wrapText="1"/>
    </xf>
    <xf numFmtId="0" fontId="4" fillId="3" borderId="4" xfId="2" applyFont="1" applyFill="1" applyBorder="1" applyAlignment="1">
      <alignment horizontal="left" vertical="center" wrapText="1"/>
    </xf>
    <xf numFmtId="0" fontId="6" fillId="0" borderId="21" xfId="6" applyFont="1" applyBorder="1" applyAlignment="1">
      <alignment horizontal="center" vertical="center" wrapText="1"/>
    </xf>
    <xf numFmtId="0" fontId="6" fillId="0" borderId="22" xfId="6" applyFont="1" applyBorder="1" applyAlignment="1">
      <alignment horizontal="center" vertical="center" wrapText="1"/>
    </xf>
    <xf numFmtId="0" fontId="4" fillId="9" borderId="24" xfId="6" applyFont="1" applyFill="1" applyBorder="1" applyAlignment="1">
      <alignment vertical="center" wrapText="1"/>
    </xf>
    <xf numFmtId="43" fontId="4" fillId="9" borderId="24" xfId="3" applyFont="1" applyFill="1" applyBorder="1" applyAlignment="1">
      <alignment horizontal="left" vertical="center" wrapText="1"/>
    </xf>
    <xf numFmtId="43" fontId="14" fillId="8" borderId="24" xfId="4" applyFont="1" applyFill="1" applyBorder="1" applyAlignment="1">
      <alignment horizontal="right" vertical="center" wrapText="1"/>
    </xf>
    <xf numFmtId="0" fontId="17" fillId="0" borderId="21" xfId="6" applyFont="1" applyBorder="1" applyAlignment="1">
      <alignment horizontal="center" vertical="center" wrapText="1"/>
    </xf>
    <xf numFmtId="0" fontId="17" fillId="0" borderId="22" xfId="6" applyFont="1" applyBorder="1" applyAlignment="1">
      <alignment horizontal="center" vertical="center" wrapText="1"/>
    </xf>
    <xf numFmtId="0" fontId="2" fillId="0" borderId="0" xfId="2" applyFont="1" applyAlignment="1">
      <alignment vertical="center" wrapText="1"/>
    </xf>
    <xf numFmtId="0" fontId="14" fillId="0" borderId="24" xfId="6" applyFont="1" applyFill="1" applyBorder="1" applyAlignment="1">
      <alignment vertical="center" wrapText="1"/>
    </xf>
    <xf numFmtId="43" fontId="14" fillId="0" borderId="24" xfId="3" applyFont="1" applyFill="1" applyBorder="1" applyAlignment="1">
      <alignment horizontal="left" vertical="center" wrapText="1"/>
    </xf>
    <xf numFmtId="43" fontId="4" fillId="0" borderId="22" xfId="4" applyFont="1" applyFill="1" applyBorder="1" applyAlignment="1">
      <alignment horizontal="right" vertical="center" wrapText="1"/>
    </xf>
    <xf numFmtId="43" fontId="4" fillId="0" borderId="1" xfId="4" applyFont="1" applyFill="1" applyBorder="1" applyAlignment="1">
      <alignment horizontal="right" vertical="center" wrapText="1"/>
    </xf>
    <xf numFmtId="43" fontId="6" fillId="4" borderId="24" xfId="3" applyFont="1" applyFill="1" applyBorder="1" applyAlignment="1">
      <alignment horizontal="left" vertical="center" wrapText="1"/>
    </xf>
    <xf numFmtId="0" fontId="10" fillId="7" borderId="26" xfId="5" applyFont="1" applyFill="1" applyBorder="1" applyAlignment="1">
      <alignment horizontal="center" vertical="center"/>
    </xf>
    <xf numFmtId="0" fontId="18" fillId="7" borderId="27" xfId="5" applyFont="1" applyFill="1" applyBorder="1" applyAlignment="1">
      <alignment horizontal="left" vertical="center"/>
    </xf>
    <xf numFmtId="43" fontId="10" fillId="7" borderId="27" xfId="3" applyFont="1" applyFill="1" applyBorder="1" applyAlignment="1">
      <alignment horizontal="center" vertical="center"/>
    </xf>
    <xf numFmtId="43" fontId="10" fillId="7" borderId="28" xfId="4" applyFont="1" applyFill="1" applyBorder="1" applyAlignment="1">
      <alignment horizontal="center" vertical="center"/>
    </xf>
    <xf numFmtId="43" fontId="10" fillId="7" borderId="1" xfId="4" applyFont="1" applyFill="1" applyBorder="1" applyAlignment="1">
      <alignment horizontal="center" vertical="center"/>
    </xf>
    <xf numFmtId="43" fontId="10" fillId="0" borderId="29" xfId="4" applyFont="1" applyFill="1" applyBorder="1" applyAlignment="1">
      <alignment horizontal="center" vertical="center"/>
    </xf>
    <xf numFmtId="0" fontId="4" fillId="0" borderId="25" xfId="6" applyFont="1" applyFill="1" applyBorder="1" applyAlignment="1">
      <alignment horizontal="center" vertical="center" wrapText="1"/>
    </xf>
    <xf numFmtId="0" fontId="10" fillId="0" borderId="0" xfId="5" applyFont="1" applyFill="1" applyBorder="1" applyAlignment="1">
      <alignment horizontal="center" vertical="center"/>
    </xf>
    <xf numFmtId="0" fontId="18" fillId="0" borderId="0" xfId="5" applyFont="1" applyFill="1" applyBorder="1" applyAlignment="1">
      <alignment horizontal="left" vertical="center"/>
    </xf>
    <xf numFmtId="43" fontId="10" fillId="0" borderId="0" xfId="3" applyFont="1" applyFill="1" applyBorder="1" applyAlignment="1">
      <alignment horizontal="center" vertical="center"/>
    </xf>
    <xf numFmtId="43" fontId="10" fillId="0" borderId="0" xfId="4" applyFont="1" applyFill="1" applyBorder="1" applyAlignment="1">
      <alignment horizontal="center" vertical="center"/>
    </xf>
    <xf numFmtId="0" fontId="2" fillId="0" borderId="0" xfId="2" applyFont="1" applyFill="1" applyAlignment="1">
      <alignment vertical="center" wrapText="1"/>
    </xf>
    <xf numFmtId="0" fontId="6" fillId="0" borderId="4" xfId="2" applyFont="1" applyFill="1" applyBorder="1" applyAlignment="1">
      <alignment vertical="center" wrapText="1"/>
    </xf>
    <xf numFmtId="43" fontId="6" fillId="0" borderId="0" xfId="3" applyFont="1" applyFill="1" applyAlignment="1">
      <alignment vertical="center" wrapText="1"/>
    </xf>
    <xf numFmtId="43" fontId="10" fillId="0" borderId="1" xfId="4" applyFont="1" applyFill="1" applyBorder="1" applyAlignment="1">
      <alignment horizontal="center" vertical="center"/>
    </xf>
    <xf numFmtId="0" fontId="4" fillId="0" borderId="0" xfId="2" applyFont="1" applyFill="1" applyAlignment="1">
      <alignment vertical="center" wrapText="1"/>
    </xf>
    <xf numFmtId="0" fontId="6" fillId="0" borderId="0" xfId="2" applyFont="1" applyFill="1" applyAlignment="1">
      <alignment vertical="center" wrapText="1"/>
    </xf>
    <xf numFmtId="0" fontId="4" fillId="0" borderId="30" xfId="6" applyFont="1" applyBorder="1" applyAlignment="1">
      <alignment horizontal="center" vertical="center" wrapText="1"/>
    </xf>
    <xf numFmtId="0" fontId="11" fillId="0" borderId="31" xfId="6" applyFont="1" applyBorder="1" applyAlignment="1">
      <alignment vertical="center" wrapText="1"/>
    </xf>
    <xf numFmtId="43" fontId="6" fillId="0" borderId="32" xfId="3" applyFont="1" applyBorder="1" applyAlignment="1">
      <alignment horizontal="left" vertical="center" wrapText="1"/>
    </xf>
    <xf numFmtId="43" fontId="4" fillId="0" borderId="33" xfId="4" applyFont="1" applyBorder="1" applyAlignment="1">
      <alignment horizontal="right" vertical="center" wrapText="1"/>
    </xf>
    <xf numFmtId="0" fontId="6" fillId="0" borderId="34" xfId="6" applyFont="1" applyFill="1" applyBorder="1" applyAlignment="1">
      <alignment horizontal="center" vertical="center" wrapText="1"/>
    </xf>
    <xf numFmtId="0" fontId="6" fillId="4" borderId="25" xfId="6" applyFont="1" applyFill="1" applyBorder="1" applyAlignment="1">
      <alignment vertical="center" wrapText="1"/>
    </xf>
    <xf numFmtId="0" fontId="14" fillId="0" borderId="34" xfId="6" applyFont="1" applyFill="1" applyBorder="1" applyAlignment="1">
      <alignment horizontal="center" vertical="center" wrapText="1"/>
    </xf>
    <xf numFmtId="0" fontId="14" fillId="8" borderId="25" xfId="6" applyFont="1" applyFill="1" applyBorder="1" applyAlignment="1">
      <alignment vertical="center" wrapText="1"/>
    </xf>
    <xf numFmtId="0" fontId="13" fillId="0" borderId="34" xfId="6" applyFont="1" applyFill="1" applyBorder="1" applyAlignment="1">
      <alignment horizontal="center" vertical="center" wrapText="1"/>
    </xf>
    <xf numFmtId="0" fontId="4" fillId="0" borderId="34" xfId="6" applyFont="1" applyFill="1" applyBorder="1" applyAlignment="1">
      <alignment horizontal="center" vertical="center" wrapText="1"/>
    </xf>
    <xf numFmtId="0" fontId="4" fillId="0" borderId="25" xfId="6" applyFont="1" applyBorder="1" applyAlignment="1">
      <alignment vertical="center" wrapText="1"/>
    </xf>
    <xf numFmtId="0" fontId="6" fillId="0" borderId="4" xfId="2" applyFont="1" applyBorder="1" applyAlignment="1">
      <alignment vertical="center" wrapText="1"/>
    </xf>
    <xf numFmtId="0" fontId="4" fillId="0" borderId="4" xfId="2" applyFont="1" applyBorder="1" applyAlignment="1">
      <alignment vertical="center" wrapText="1"/>
    </xf>
    <xf numFmtId="0" fontId="13" fillId="9" borderId="25" xfId="6" applyFont="1" applyFill="1" applyBorder="1" applyAlignment="1">
      <alignment horizontal="left" vertical="center" wrapText="1"/>
    </xf>
    <xf numFmtId="43" fontId="4" fillId="0" borderId="0" xfId="3" applyFont="1" applyAlignment="1">
      <alignment vertical="center" wrapText="1"/>
    </xf>
    <xf numFmtId="0" fontId="13" fillId="0" borderId="25" xfId="6" applyFont="1" applyBorder="1" applyAlignment="1">
      <alignment vertical="center" wrapText="1"/>
    </xf>
    <xf numFmtId="0" fontId="2" fillId="0" borderId="4" xfId="2" applyFont="1" applyBorder="1" applyAlignment="1">
      <alignment vertical="center" wrapText="1"/>
    </xf>
    <xf numFmtId="43" fontId="2" fillId="0" borderId="0" xfId="3" applyFont="1" applyAlignment="1">
      <alignment vertical="center" wrapText="1"/>
    </xf>
    <xf numFmtId="43" fontId="12" fillId="0" borderId="0" xfId="3" applyFont="1" applyAlignment="1">
      <alignment vertical="center" wrapText="1"/>
    </xf>
    <xf numFmtId="0" fontId="12" fillId="0" borderId="0" xfId="2" applyFont="1" applyAlignment="1">
      <alignment vertical="center" wrapText="1"/>
    </xf>
    <xf numFmtId="0" fontId="13" fillId="0" borderId="25" xfId="6" applyFont="1" applyBorder="1" applyAlignment="1">
      <alignment horizontal="left" vertical="center" wrapText="1"/>
    </xf>
    <xf numFmtId="0" fontId="14" fillId="8" borderId="25" xfId="6" applyFont="1" applyFill="1" applyBorder="1" applyAlignment="1">
      <alignment horizontal="left" vertical="center" wrapText="1"/>
    </xf>
    <xf numFmtId="0" fontId="14" fillId="9" borderId="25" xfId="6" applyFont="1" applyFill="1" applyBorder="1" applyAlignment="1">
      <alignment vertical="center" wrapText="1"/>
    </xf>
    <xf numFmtId="43" fontId="14" fillId="9" borderId="24" xfId="3" applyFont="1" applyFill="1" applyBorder="1" applyAlignment="1">
      <alignment horizontal="left" vertical="center" wrapText="1"/>
    </xf>
    <xf numFmtId="43" fontId="14" fillId="9" borderId="22" xfId="4" applyFont="1" applyFill="1" applyBorder="1" applyAlignment="1">
      <alignment horizontal="right" vertical="center" wrapText="1"/>
    </xf>
    <xf numFmtId="43" fontId="14" fillId="9" borderId="1" xfId="4" applyFont="1" applyFill="1" applyBorder="1" applyAlignment="1">
      <alignment horizontal="right" vertical="center" wrapText="1"/>
    </xf>
    <xf numFmtId="0" fontId="14" fillId="9" borderId="25" xfId="6" applyFont="1" applyFill="1" applyBorder="1" applyAlignment="1">
      <alignment horizontal="left" vertical="center" wrapText="1"/>
    </xf>
    <xf numFmtId="43" fontId="14" fillId="9" borderId="24" xfId="4" applyFont="1" applyFill="1" applyBorder="1" applyAlignment="1">
      <alignment horizontal="right" vertical="center" wrapText="1"/>
    </xf>
    <xf numFmtId="0" fontId="4" fillId="0" borderId="25" xfId="6" applyFont="1" applyBorder="1" applyAlignment="1">
      <alignment horizontal="left" vertical="center" wrapText="1"/>
    </xf>
    <xf numFmtId="43" fontId="4" fillId="0" borderId="35" xfId="4" applyFont="1" applyBorder="1" applyAlignment="1">
      <alignment horizontal="right" vertical="center" wrapText="1"/>
    </xf>
    <xf numFmtId="43" fontId="6" fillId="9" borderId="24" xfId="4" applyFont="1" applyFill="1" applyBorder="1" applyAlignment="1">
      <alignment horizontal="right" vertical="center" wrapText="1"/>
    </xf>
    <xf numFmtId="43" fontId="6" fillId="9" borderId="22" xfId="4" applyFont="1" applyFill="1" applyBorder="1" applyAlignment="1">
      <alignment horizontal="right" vertical="center" wrapText="1"/>
    </xf>
    <xf numFmtId="43" fontId="6" fillId="9" borderId="1" xfId="4" applyFont="1" applyFill="1" applyBorder="1" applyAlignment="1">
      <alignment horizontal="right" vertical="center" wrapText="1"/>
    </xf>
    <xf numFmtId="43" fontId="14" fillId="9" borderId="22" xfId="3" applyFont="1" applyFill="1" applyBorder="1" applyAlignment="1">
      <alignment horizontal="left" vertical="center" wrapText="1"/>
    </xf>
    <xf numFmtId="43" fontId="14" fillId="9" borderId="1" xfId="3" applyFont="1" applyFill="1" applyBorder="1" applyAlignment="1">
      <alignment horizontal="left" vertical="center" wrapText="1"/>
    </xf>
    <xf numFmtId="43" fontId="14" fillId="0" borderId="0" xfId="3" applyFont="1" applyFill="1" applyBorder="1" applyAlignment="1">
      <alignment horizontal="left" vertical="center" wrapText="1"/>
    </xf>
    <xf numFmtId="43" fontId="6" fillId="3" borderId="4" xfId="3" applyFont="1" applyFill="1" applyBorder="1" applyAlignment="1">
      <alignment vertical="center" wrapText="1"/>
    </xf>
    <xf numFmtId="43" fontId="13" fillId="0" borderId="22" xfId="4" applyFont="1" applyBorder="1" applyAlignment="1">
      <alignment horizontal="right" vertical="center" wrapText="1"/>
    </xf>
    <xf numFmtId="164" fontId="4" fillId="3" borderId="4" xfId="2" applyNumberFormat="1" applyFont="1" applyFill="1" applyBorder="1" applyAlignment="1">
      <alignment vertical="center" wrapText="1"/>
    </xf>
    <xf numFmtId="43" fontId="13" fillId="0" borderId="24" xfId="4" applyFont="1" applyBorder="1" applyAlignment="1">
      <alignment horizontal="right" vertical="center" wrapText="1"/>
    </xf>
    <xf numFmtId="0" fontId="6" fillId="4" borderId="25" xfId="6" applyFont="1" applyFill="1" applyBorder="1" applyAlignment="1">
      <alignment horizontal="left" vertical="center" wrapText="1"/>
    </xf>
    <xf numFmtId="0" fontId="6" fillId="0" borderId="21" xfId="6" quotePrefix="1" applyFont="1" applyBorder="1" applyAlignment="1">
      <alignment horizontal="center" vertical="center" wrapText="1"/>
    </xf>
    <xf numFmtId="0" fontId="6" fillId="0" borderId="22" xfId="6" quotePrefix="1" applyFont="1" applyBorder="1" applyAlignment="1">
      <alignment horizontal="center" vertical="center" wrapText="1"/>
    </xf>
    <xf numFmtId="0" fontId="6" fillId="3" borderId="21" xfId="6" applyFont="1" applyFill="1" applyBorder="1" applyAlignment="1">
      <alignment horizontal="center" vertical="center" wrapText="1"/>
    </xf>
    <xf numFmtId="0" fontId="6" fillId="3" borderId="22" xfId="6" applyFont="1" applyFill="1" applyBorder="1" applyAlignment="1">
      <alignment horizontal="center" vertical="center" wrapText="1"/>
    </xf>
    <xf numFmtId="0" fontId="19" fillId="0" borderId="34" xfId="6" applyFont="1" applyFill="1" applyBorder="1" applyAlignment="1">
      <alignment horizontal="center" vertical="center" wrapText="1"/>
    </xf>
    <xf numFmtId="0" fontId="19" fillId="0" borderId="25" xfId="6" applyFont="1" applyBorder="1" applyAlignment="1">
      <alignment horizontal="right" vertical="center" wrapText="1"/>
    </xf>
    <xf numFmtId="43" fontId="19" fillId="0" borderId="24" xfId="3" applyFont="1" applyBorder="1" applyAlignment="1">
      <alignment horizontal="left" vertical="center" wrapText="1"/>
    </xf>
    <xf numFmtId="43" fontId="6" fillId="0" borderId="22" xfId="4" applyFont="1" applyBorder="1" applyAlignment="1">
      <alignment horizontal="right" vertical="center" wrapText="1"/>
    </xf>
    <xf numFmtId="43" fontId="6" fillId="0" borderId="1" xfId="4" applyFont="1" applyBorder="1" applyAlignment="1">
      <alignment horizontal="right" vertical="center" wrapText="1"/>
    </xf>
    <xf numFmtId="0" fontId="13" fillId="0" borderId="25" xfId="6" applyFont="1" applyFill="1" applyBorder="1" applyAlignment="1">
      <alignment horizontal="left" vertical="center" wrapText="1"/>
    </xf>
    <xf numFmtId="43" fontId="13" fillId="0" borderId="24" xfId="3" applyFont="1" applyFill="1" applyBorder="1" applyAlignment="1">
      <alignment horizontal="left" vertical="center" wrapText="1"/>
    </xf>
    <xf numFmtId="43" fontId="13" fillId="0" borderId="22" xfId="4" applyFont="1" applyFill="1" applyBorder="1" applyAlignment="1">
      <alignment horizontal="right" vertical="center" wrapText="1"/>
    </xf>
    <xf numFmtId="43" fontId="13" fillId="0" borderId="1" xfId="4" applyFont="1" applyFill="1" applyBorder="1" applyAlignment="1">
      <alignment horizontal="right" vertical="center" wrapText="1"/>
    </xf>
    <xf numFmtId="0" fontId="6" fillId="8" borderId="25" xfId="6" applyFont="1" applyFill="1" applyBorder="1" applyAlignment="1">
      <alignment horizontal="left" vertical="center" wrapText="1"/>
    </xf>
    <xf numFmtId="43" fontId="6" fillId="8" borderId="24" xfId="3" applyFont="1" applyFill="1" applyBorder="1" applyAlignment="1">
      <alignment horizontal="left" vertical="center" wrapText="1"/>
    </xf>
    <xf numFmtId="43" fontId="4" fillId="0" borderId="4" xfId="3" applyFont="1" applyFill="1" applyBorder="1" applyAlignment="1">
      <alignment vertical="center" wrapText="1"/>
    </xf>
    <xf numFmtId="0" fontId="18" fillId="7" borderId="36" xfId="5" applyFont="1" applyFill="1" applyBorder="1" applyAlignment="1">
      <alignment horizontal="left" vertical="center"/>
    </xf>
    <xf numFmtId="0" fontId="4" fillId="0" borderId="21" xfId="6" applyFont="1" applyFill="1" applyBorder="1" applyAlignment="1">
      <alignment horizontal="center" vertical="center" wrapText="1"/>
    </xf>
    <xf numFmtId="0" fontId="4" fillId="0" borderId="22" xfId="6" applyFont="1" applyFill="1" applyBorder="1" applyAlignment="1">
      <alignment horizontal="center" vertical="center" wrapText="1"/>
    </xf>
    <xf numFmtId="0" fontId="10" fillId="0" borderId="37" xfId="5" applyFont="1" applyFill="1" applyBorder="1" applyAlignment="1">
      <alignment horizontal="center" vertical="center"/>
    </xf>
    <xf numFmtId="0" fontId="18" fillId="0" borderId="37" xfId="5" applyFont="1" applyFill="1" applyBorder="1" applyAlignment="1">
      <alignment horizontal="left" vertical="center"/>
    </xf>
    <xf numFmtId="43" fontId="10" fillId="0" borderId="37" xfId="3" applyFont="1" applyFill="1" applyBorder="1" applyAlignment="1">
      <alignment horizontal="center" vertical="center"/>
    </xf>
    <xf numFmtId="43" fontId="10" fillId="0" borderId="37" xfId="4" applyFont="1" applyFill="1" applyBorder="1" applyAlignment="1">
      <alignment horizontal="center" vertical="center"/>
    </xf>
    <xf numFmtId="0" fontId="6" fillId="0" borderId="31" xfId="6" applyFont="1" applyBorder="1" applyAlignment="1">
      <alignment horizontal="left" vertical="center" wrapText="1"/>
    </xf>
    <xf numFmtId="164" fontId="4" fillId="0" borderId="4" xfId="7" applyFont="1" applyBorder="1"/>
    <xf numFmtId="0" fontId="6" fillId="0" borderId="34" xfId="6" applyFont="1" applyBorder="1" applyAlignment="1">
      <alignment horizontal="center" vertical="center" wrapText="1"/>
    </xf>
    <xf numFmtId="43" fontId="14" fillId="4" borderId="24" xfId="4" applyFont="1" applyFill="1" applyBorder="1" applyAlignment="1">
      <alignment horizontal="right" vertical="center" wrapText="1"/>
    </xf>
    <xf numFmtId="43" fontId="14" fillId="4" borderId="22" xfId="4" applyFont="1" applyFill="1" applyBorder="1" applyAlignment="1">
      <alignment horizontal="right" vertical="center" wrapText="1"/>
    </xf>
    <xf numFmtId="43" fontId="14" fillId="4" borderId="1" xfId="4" applyFont="1" applyFill="1" applyBorder="1" applyAlignment="1">
      <alignment horizontal="right" vertical="center" wrapText="1"/>
    </xf>
    <xf numFmtId="0" fontId="14" fillId="0" borderId="25" xfId="6" applyFont="1" applyFill="1" applyBorder="1" applyAlignment="1">
      <alignment horizontal="left" vertical="center" wrapText="1"/>
    </xf>
    <xf numFmtId="43" fontId="6" fillId="0" borderId="22" xfId="4" applyFont="1" applyFill="1" applyBorder="1" applyAlignment="1">
      <alignment horizontal="right" vertical="center" wrapText="1"/>
    </xf>
    <xf numFmtId="43" fontId="6" fillId="0" borderId="1" xfId="4" applyFont="1" applyFill="1" applyBorder="1" applyAlignment="1">
      <alignment horizontal="right" vertical="center" wrapText="1"/>
    </xf>
    <xf numFmtId="43" fontId="10" fillId="7" borderId="27" xfId="4" applyFont="1" applyFill="1" applyBorder="1" applyAlignment="1">
      <alignment horizontal="center" vertical="center"/>
    </xf>
    <xf numFmtId="0" fontId="6" fillId="0" borderId="25" xfId="6" applyFont="1" applyFill="1" applyBorder="1" applyAlignment="1">
      <alignment horizontal="left" vertical="center" wrapText="1"/>
    </xf>
    <xf numFmtId="43" fontId="6" fillId="0" borderId="24" xfId="3" applyFont="1" applyFill="1" applyBorder="1" applyAlignment="1">
      <alignment horizontal="left" vertical="center" wrapText="1"/>
    </xf>
    <xf numFmtId="0" fontId="4" fillId="0" borderId="25" xfId="6" applyFont="1" applyBorder="1" applyAlignment="1">
      <alignment horizontal="center" vertical="center" wrapText="1"/>
    </xf>
    <xf numFmtId="43" fontId="6" fillId="0" borderId="38" xfId="3" applyFont="1" applyBorder="1" applyAlignment="1">
      <alignment horizontal="left" vertical="center" wrapText="1"/>
    </xf>
    <xf numFmtId="43" fontId="13" fillId="9" borderId="39" xfId="3" applyFont="1" applyFill="1" applyBorder="1" applyAlignment="1">
      <alignment horizontal="left" vertical="center" wrapText="1"/>
    </xf>
    <xf numFmtId="43" fontId="4" fillId="3" borderId="0" xfId="3" applyFont="1" applyFill="1" applyAlignment="1">
      <alignment vertical="center"/>
    </xf>
    <xf numFmtId="0" fontId="10" fillId="0" borderId="40" xfId="5" applyFont="1" applyFill="1" applyBorder="1" applyAlignment="1">
      <alignment horizontal="center" vertical="center"/>
    </xf>
    <xf numFmtId="0" fontId="18" fillId="0" borderId="41" xfId="5" applyFont="1" applyFill="1" applyBorder="1" applyAlignment="1">
      <alignment horizontal="left" vertical="center"/>
    </xf>
    <xf numFmtId="43" fontId="4" fillId="0" borderId="0" xfId="3" applyFont="1" applyFill="1" applyAlignment="1">
      <alignment vertical="center"/>
    </xf>
    <xf numFmtId="0" fontId="10" fillId="7" borderId="42" xfId="5" applyFont="1" applyFill="1" applyBorder="1" applyAlignment="1">
      <alignment horizontal="center" vertical="center"/>
    </xf>
    <xf numFmtId="0" fontId="18" fillId="7" borderId="43" xfId="5" applyFont="1" applyFill="1" applyBorder="1" applyAlignment="1">
      <alignment horizontal="left" vertical="center"/>
    </xf>
    <xf numFmtId="43" fontId="10" fillId="7" borderId="42" xfId="3" applyFont="1" applyFill="1" applyBorder="1" applyAlignment="1">
      <alignment horizontal="center" vertical="center"/>
    </xf>
    <xf numFmtId="43" fontId="10" fillId="7" borderId="44" xfId="4" applyFont="1" applyFill="1" applyBorder="1" applyAlignment="1">
      <alignment horizontal="center" vertical="center"/>
    </xf>
    <xf numFmtId="43" fontId="10" fillId="0" borderId="44" xfId="4" applyFont="1" applyFill="1" applyBorder="1" applyAlignment="1">
      <alignment horizontal="center" vertical="center"/>
    </xf>
    <xf numFmtId="43" fontId="4" fillId="3" borderId="0" xfId="3" applyFont="1" applyFill="1" applyAlignment="1">
      <alignment horizontal="center" vertical="center"/>
    </xf>
    <xf numFmtId="43" fontId="10" fillId="7" borderId="28" xfId="4" applyFont="1" applyFill="1" applyBorder="1" applyAlignment="1">
      <alignment horizontal="left" vertical="center"/>
    </xf>
    <xf numFmtId="43" fontId="4" fillId="2" borderId="0" xfId="3" applyFont="1" applyFill="1" applyAlignment="1">
      <alignment horizontal="center" vertical="center"/>
    </xf>
    <xf numFmtId="43" fontId="10" fillId="7" borderId="1" xfId="4" applyFont="1" applyFill="1" applyBorder="1" applyAlignment="1">
      <alignment horizontal="left" vertical="center"/>
    </xf>
    <xf numFmtId="43" fontId="10" fillId="0" borderId="29" xfId="4" applyFont="1" applyFill="1" applyBorder="1" applyAlignment="1">
      <alignment horizontal="left" vertical="center"/>
    </xf>
    <xf numFmtId="0" fontId="4" fillId="0" borderId="45" xfId="6" applyFont="1" applyFill="1" applyBorder="1" applyAlignment="1">
      <alignment horizontal="center" vertical="center" wrapText="1"/>
    </xf>
    <xf numFmtId="0" fontId="4" fillId="0" borderId="46" xfId="6" applyFont="1" applyFill="1" applyBorder="1" applyAlignment="1">
      <alignment horizontal="center" vertical="center" wrapText="1"/>
    </xf>
    <xf numFmtId="43" fontId="10" fillId="0" borderId="0" xfId="4" applyFont="1" applyFill="1" applyBorder="1" applyAlignment="1">
      <alignment horizontal="left" vertical="center"/>
    </xf>
    <xf numFmtId="43" fontId="10" fillId="0" borderId="1" xfId="4" applyFont="1" applyFill="1" applyBorder="1" applyAlignment="1">
      <alignment horizontal="left" vertical="center"/>
    </xf>
    <xf numFmtId="0" fontId="4" fillId="3" borderId="47" xfId="6" applyFont="1" applyFill="1" applyBorder="1" applyAlignment="1">
      <alignment horizontal="center" vertical="center" wrapText="1"/>
    </xf>
    <xf numFmtId="0" fontId="4" fillId="3" borderId="48" xfId="6" applyFont="1" applyFill="1" applyBorder="1" applyAlignment="1">
      <alignment horizontal="center" vertical="center" wrapText="1"/>
    </xf>
    <xf numFmtId="0" fontId="18" fillId="7" borderId="49" xfId="5" applyFont="1" applyFill="1" applyBorder="1" applyAlignment="1">
      <alignment horizontal="left" vertical="center"/>
    </xf>
    <xf numFmtId="43" fontId="10" fillId="7" borderId="6" xfId="3" applyFont="1" applyFill="1" applyBorder="1" applyAlignment="1">
      <alignment horizontal="center" vertical="center"/>
    </xf>
    <xf numFmtId="43" fontId="10" fillId="7" borderId="50" xfId="4" applyFont="1" applyFill="1" applyBorder="1" applyAlignment="1">
      <alignment horizontal="left" vertical="center"/>
    </xf>
    <xf numFmtId="164" fontId="6" fillId="3" borderId="51" xfId="2" applyNumberFormat="1" applyFont="1" applyFill="1" applyBorder="1" applyAlignment="1">
      <alignment vertical="center" wrapText="1"/>
    </xf>
    <xf numFmtId="0" fontId="4" fillId="3" borderId="0" xfId="6" applyFont="1" applyFill="1" applyAlignment="1">
      <alignment vertical="center"/>
    </xf>
    <xf numFmtId="0" fontId="4" fillId="0" borderId="0" xfId="6" applyFont="1" applyAlignment="1">
      <alignment horizontal="center" vertical="center"/>
    </xf>
    <xf numFmtId="0" fontId="4" fillId="0" borderId="0" xfId="6" applyFont="1" applyAlignment="1">
      <alignment vertical="center"/>
    </xf>
    <xf numFmtId="43" fontId="4" fillId="0" borderId="0" xfId="3" applyFont="1" applyAlignment="1">
      <alignment vertical="center"/>
    </xf>
    <xf numFmtId="43" fontId="4" fillId="3" borderId="0" xfId="4" applyFont="1" applyFill="1" applyAlignment="1">
      <alignment vertical="center"/>
    </xf>
    <xf numFmtId="164" fontId="4" fillId="3" borderId="0" xfId="6" applyNumberFormat="1" applyFont="1" applyFill="1" applyAlignment="1">
      <alignment vertical="center"/>
    </xf>
    <xf numFmtId="0" fontId="4" fillId="0" borderId="0" xfId="2" applyFont="1" applyFill="1" applyAlignment="1">
      <alignment horizontal="center" vertical="center"/>
    </xf>
    <xf numFmtId="43" fontId="4" fillId="3" borderId="0" xfId="6" applyNumberFormat="1" applyFont="1" applyFill="1" applyAlignment="1">
      <alignment vertical="center"/>
    </xf>
    <xf numFmtId="0" fontId="2" fillId="3" borderId="0" xfId="6" applyFont="1" applyFill="1" applyAlignment="1">
      <alignment vertical="center"/>
    </xf>
    <xf numFmtId="0" fontId="4" fillId="0" borderId="0" xfId="2" applyFont="1" applyAlignment="1">
      <alignment vertical="center"/>
    </xf>
    <xf numFmtId="0" fontId="20" fillId="0" borderId="0" xfId="2" applyFont="1" applyAlignment="1">
      <alignment horizontal="center" vertical="center"/>
    </xf>
    <xf numFmtId="0" fontId="4" fillId="3" borderId="0" xfId="2" applyFont="1" applyFill="1" applyAlignment="1">
      <alignment horizontal="right" vertical="center"/>
    </xf>
    <xf numFmtId="43" fontId="4" fillId="2" borderId="0" xfId="2" applyNumberFormat="1" applyFont="1" applyFill="1" applyAlignment="1">
      <alignment horizontal="center" vertical="center"/>
    </xf>
    <xf numFmtId="43" fontId="4" fillId="0" borderId="0" xfId="2" applyNumberFormat="1" applyFont="1" applyFill="1" applyAlignment="1">
      <alignment horizontal="center" vertical="center"/>
    </xf>
    <xf numFmtId="43" fontId="4" fillId="0" borderId="0" xfId="3" applyFont="1" applyAlignment="1">
      <alignment horizontal="center" vertical="center"/>
    </xf>
    <xf numFmtId="43" fontId="4" fillId="3" borderId="0" xfId="4" applyFont="1" applyFill="1" applyAlignment="1">
      <alignment horizontal="center" vertical="center"/>
    </xf>
    <xf numFmtId="0" fontId="4" fillId="3" borderId="0" xfId="2" applyFont="1" applyFill="1" applyAlignment="1">
      <alignment horizontal="center" vertical="center"/>
    </xf>
    <xf numFmtId="0" fontId="2" fillId="3" borderId="0" xfId="2" applyFont="1" applyFill="1" applyAlignment="1">
      <alignment horizontal="center" vertical="center"/>
    </xf>
    <xf numFmtId="0" fontId="21" fillId="0" borderId="0" xfId="2" applyFont="1" applyAlignment="1">
      <alignment horizontal="center" vertical="center"/>
    </xf>
    <xf numFmtId="0" fontId="21" fillId="0" borderId="0" xfId="2" applyFont="1" applyAlignment="1">
      <alignment vertical="center"/>
    </xf>
    <xf numFmtId="43" fontId="22" fillId="0" borderId="0" xfId="3" applyFont="1" applyAlignment="1">
      <alignment vertical="center"/>
    </xf>
    <xf numFmtId="43" fontId="22" fillId="3" borderId="0" xfId="4" applyFont="1" applyFill="1" applyAlignment="1">
      <alignment vertical="center"/>
    </xf>
    <xf numFmtId="0" fontId="22" fillId="3" borderId="0" xfId="2" applyFont="1" applyFill="1" applyAlignment="1">
      <alignment vertical="center"/>
    </xf>
    <xf numFmtId="43" fontId="22" fillId="2" borderId="0" xfId="3" applyFont="1" applyFill="1" applyAlignment="1">
      <alignment horizontal="center" vertical="center"/>
    </xf>
    <xf numFmtId="43" fontId="22" fillId="2" borderId="0" xfId="2" applyNumberFormat="1" applyFont="1" applyFill="1" applyAlignment="1">
      <alignment horizontal="center" vertical="center"/>
    </xf>
    <xf numFmtId="43" fontId="22" fillId="0" borderId="0" xfId="2" applyNumberFormat="1" applyFont="1" applyFill="1" applyAlignment="1">
      <alignment horizontal="center" vertical="center"/>
    </xf>
    <xf numFmtId="0" fontId="22" fillId="0" borderId="0" xfId="2" applyFont="1" applyAlignment="1">
      <alignment horizontal="center" vertical="center"/>
    </xf>
    <xf numFmtId="43" fontId="22" fillId="0" borderId="0" xfId="3" applyFont="1" applyAlignment="1">
      <alignment horizontal="center" vertical="center"/>
    </xf>
    <xf numFmtId="43" fontId="22" fillId="3" borderId="0" xfId="4" applyFont="1" applyFill="1" applyAlignment="1">
      <alignment horizontal="center" vertical="center"/>
    </xf>
    <xf numFmtId="0" fontId="22" fillId="3" borderId="0" xfId="2" applyFont="1" applyFill="1" applyAlignment="1">
      <alignment horizontal="center" vertical="center"/>
    </xf>
    <xf numFmtId="0" fontId="22" fillId="2" borderId="0" xfId="2" applyFont="1" applyFill="1" applyAlignment="1">
      <alignment horizontal="center" vertical="center"/>
    </xf>
    <xf numFmtId="0" fontId="22" fillId="0" borderId="0" xfId="2" applyFont="1" applyFill="1" applyAlignment="1">
      <alignment horizontal="center" vertical="center"/>
    </xf>
    <xf numFmtId="0" fontId="22" fillId="0" borderId="0" xfId="2" applyFont="1" applyAlignment="1">
      <alignment horizontal="left" vertical="center"/>
    </xf>
    <xf numFmtId="0" fontId="22" fillId="0" borderId="0" xfId="6" applyFont="1" applyAlignment="1">
      <alignment vertical="center"/>
    </xf>
    <xf numFmtId="0" fontId="22" fillId="3" borderId="0" xfId="6" applyFont="1" applyFill="1" applyAlignment="1">
      <alignment vertical="center"/>
    </xf>
    <xf numFmtId="0" fontId="21" fillId="3" borderId="0" xfId="2" applyFont="1" applyFill="1" applyAlignment="1">
      <alignment horizontal="right" vertical="center"/>
    </xf>
    <xf numFmtId="0" fontId="22" fillId="0" borderId="0" xfId="2" applyFont="1" applyAlignment="1">
      <alignment vertical="center"/>
    </xf>
    <xf numFmtId="43" fontId="22" fillId="3" borderId="0" xfId="3" applyFont="1" applyFill="1" applyAlignment="1">
      <alignment horizontal="right" vertical="center"/>
    </xf>
    <xf numFmtId="0" fontId="22" fillId="0" borderId="0" xfId="2" applyFont="1" applyFill="1" applyAlignment="1">
      <alignment vertical="center"/>
    </xf>
    <xf numFmtId="43" fontId="22" fillId="3" borderId="0" xfId="3" applyFont="1" applyFill="1" applyAlignment="1">
      <alignment vertical="center"/>
    </xf>
    <xf numFmtId="43" fontId="22" fillId="2" borderId="0" xfId="4" applyFont="1" applyFill="1" applyAlignment="1">
      <alignment horizontal="center" vertical="center"/>
    </xf>
    <xf numFmtId="43" fontId="4" fillId="2" borderId="0" xfId="4" applyFont="1" applyFill="1" applyAlignment="1">
      <alignment horizontal="center" vertical="center"/>
    </xf>
  </cellXfs>
  <cellStyles count="8">
    <cellStyle name="Migliaia" xfId="1" builtinId="3"/>
    <cellStyle name="Migliaia 19" xfId="4"/>
    <cellStyle name="Migliaia 2 18" xfId="7"/>
    <cellStyle name="Migliaia 20" xfId="3"/>
    <cellStyle name="Normal_Sheet1 2" xfId="6"/>
    <cellStyle name="Normale" xfId="0" builtinId="0"/>
    <cellStyle name="Normale 2_Cee Esteso 2013.v.0.1" xfId="5"/>
    <cellStyle name="Normale_Mattone CE_Budget 2008 (v. 0.5 del 12.02.2008)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34" Type="http://schemas.openxmlformats.org/officeDocument/2006/relationships/calcChain" Target="calcChain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8" Type="http://schemas.openxmlformats.org/officeDocument/2006/relationships/externalLink" Target="externalLinks/externalLink7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onia.pirelli/OneDrive%20-%20ASL%20BT/BILANCIO%202020/BILANCIO%202020_DEF_29_07_2021/FILE%20DI%20LAVORO%20DEFINITIVI/CE%202020_ASL%20BT_28_07_21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KTOP-U8B7DCS\Consuntivo\FILE%20VARI\BAT%20CORRENTE\DIEF\works\Elaborazioni%20e%20statistiche\CE%20ESTESO%202001_2002_2003%20elaborazioni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tente/Downloads/file:/Fileserver/Simonetti/Modelli_CE_2006/CE_1&#176;trim_2006/CE_999_1&#176;trim_2006/Documenti/ARES/Rielaborazione%20bilancio%202003_CE_999_2003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KTOP-U8B7DCS\Consuntivo\Simonetti\Modelli_CE_2006\CE_1&#176;trim_2006\CE_999_1&#176;trim_2006\Documenti\ARES\Rielaborazione%20bilancio%202003_CE_999_2003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tente/Downloads/file:/131.1.255.240/pugliese/Documenti/Analisi%201998/Rendiconto%201998%20-%20Febbraio%202000/Rendiconto%2098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KTOP-U8B7DCS\Consuntivo\Nuova%20cartella\Documenti\Analisi%201998\Rendiconto%201998%20-%20Febbraio%202000\Rendiconto%2098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ebmailadv_sanita.arubapel.it/Ministero%2009-03-2020/Z-telelavoro/Lavorati%20da%20salvare/Costi%20parametrici/Format%20rilevazione%20costi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muggeo%20salvataggi\RR%20ME%20VE%20SPTA%20PRODUT%20COMPARTO%202001\INCENTIVAZIONI%202001%20COMPARTO%20X%20MUGGEO%20ULTIMO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Nuova%20cartella/Lavori/Bilanci/Bilanci%20D'Esercizio/Bilanci%202003%20BIS/Bilancio%202001/Bilancio%20finale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KTOP-U8B7DCS\Consuntivo\Simonetti\Modelli_CE_2006\CE_1&#176;trim_2006\CE_999_1&#176;trim_2006\CE_MIN%202_%20TRIM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H:\LAVORO\1_REGIONE%20PUGLIA\1_CONTROLLO%20DI%20GESTIONE\1_DIREZIONALE\ANGRAFICA%20AZIENDA_SSR_V.0.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4.201.40\area_amministrazione_finanza\CONSUNTIVO\CONSUNTIVO%202019\CE_2019\CE%20IV%20trim%202019\CE%20IV%20Trim%202019_definitivo\CE%20IV%20trim%202019_inviato%20da%20Regione_13.02.20.xls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microsoft.com/office/2006/relationships/xlExternalLinkPath/xlPathMissing" Target="DETT.CREDITI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microsoft.com/office/2006/relationships/xlExternalLinkPath/xlPathMissing" Target="Gestione%20rimborso%20spese1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tente/Downloads/file:/Bfilippi/modello%20prev/Schema%202/Schema%20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tente/Downloads/file:/Fileserver/Documents%20and%20Settings/Valentinig/Impostazioni%20locali/Temporary%20Internet%20Files/OLK3/Ipotesi%20riparto%202006-2009%20-%20050706%20-%20COSTRUZIONE%20CAPITOLI%20BILANCIO%20(3)%20-%20RIPARTO%202006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tente/Downloads/file:/Fileserver/Documenti/Sanit&#224;%202004/RIPARTO/Aggiornamento%20DICEMBRE%202004/Ipotesi%20riparto%202005-2007%2016%20dic%202004%20-%2088.195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tente/Downloads/file:/Fileserver/DOCUME~1/SFE87~1.GAR/IMPOST~1/Temp/Rar$DI09.422/Previsioni%202005/AGGIORMAMENTO%203.08.04/Ipotesi%20riparto%202005-2007.%203.08.04.al%20netto%20manovre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tente/Downloads/file:/Fileserver/documenti%20valentini/Documenti/Documenti/RIPARTO/2007/RIPARTO%20IPOTESI%202006-2008/Vincolate%2002-Agosto-05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tente/Downloads/file:/Fileserver/Documenti/hermes.morgavi/Documenti/modello%20previsione/Previsioni%20ufficiali/RPP%202006/050930%20previsione%20quadro%20programmatico%20190905%20-%20versione%20B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Giunta%20Reg%207547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tente/Downloads/file:/Fileserver/Documents%20and%20Settings/hmorgavi/Documenti/modello%20previsione/Previsioni%20ufficiali/Dpef%202005-2008/040803%20previsione%20quadro%20programmatico%2027%2007%200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LAVORO/COVID_PROTEZIONE%20CIVILE/COVID%202020%20ULTIMI%20FILES/Rendicontazione_COVID_CNS_2020.v.0.1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76187F6\Modello%20Ingegnerizzato%202.2%20(minsal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tente/Downloads/file:/Fileserver/Documenti/Regione%20Liguria/Liguria%20Ricerche/Modello%20Fiuggi/Ripartizione%20FSN/Rapporto%20finale/Modello%20Ingegnerizzato%202.2%20(minsal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s.garassino\Impostazioni%20locali\Temporary%20Internet%20Files\OLK82\Documents%20and%20Settings\valentinig\Impostazioni%20locali\Temporary%20Internet%20Files\OLK2\Modello%20Ingegnerizzato%202.2%20(minsal)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tente/Downloads/file:/Fileserver/Documents%20and%20Settings/valentinig/Impostazioni%20locali/Temporary%20Internet%20Files/OLK2/Modello%20Ingegnerizzato%202.2%20(minsal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tente/Downloads/file:/Fileserver/Documents%20and%20Settings/angela.adduce/Impostazioni%20locali/Temporary%20Internet%20Files/OLK79/050711%20previsione%20quadro%20tendenziale%20280605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tente/Downloads/file:/131.1.255.240/pugliese/works/Elaborazioni%20e%20statistiche/CE%20ESTESO%202001_2002_2003%20elaborazion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Nuovo Modello CE"/>
      <sheetName val="Raccordo CE"/>
      <sheetName val="PdC"/>
    </sheetNames>
    <sheetDataSet>
      <sheetData sheetId="0"/>
      <sheetData sheetId="1">
        <row r="1">
          <cell r="K1">
            <v>294.74000000953674</v>
          </cell>
        </row>
        <row r="2">
          <cell r="C2" t="str">
            <v>NUOVO MODELLO CE 2019</v>
          </cell>
          <cell r="K2" t="str">
            <v>IV TRIM. 2020
Final (arrotondato) Rettificato</v>
          </cell>
        </row>
        <row r="3">
          <cell r="K3">
            <v>765558543.23000002</v>
          </cell>
        </row>
        <row r="4">
          <cell r="K4">
            <v>115730535.12999998</v>
          </cell>
        </row>
        <row r="5">
          <cell r="K5">
            <v>113744028.58999997</v>
          </cell>
        </row>
        <row r="6">
          <cell r="C6" t="str">
            <v>BA0040</v>
          </cell>
          <cell r="K6">
            <v>61718381.329999998</v>
          </cell>
        </row>
        <row r="7">
          <cell r="C7" t="str">
            <v>BA0040</v>
          </cell>
          <cell r="K7">
            <v>797991.05</v>
          </cell>
        </row>
        <row r="8">
          <cell r="C8" t="str">
            <v>BA0050</v>
          </cell>
          <cell r="K8">
            <v>182345.15</v>
          </cell>
        </row>
        <row r="9">
          <cell r="C9" t="str">
            <v>BA0051</v>
          </cell>
          <cell r="K9">
            <v>2466071.7400000002</v>
          </cell>
        </row>
        <row r="10">
          <cell r="C10" t="str">
            <v>BA0050</v>
          </cell>
          <cell r="K10">
            <v>0</v>
          </cell>
        </row>
        <row r="11">
          <cell r="K11">
            <v>0</v>
          </cell>
        </row>
        <row r="12">
          <cell r="C12" t="str">
            <v>BA0040</v>
          </cell>
          <cell r="K12">
            <v>3984183.19</v>
          </cell>
        </row>
        <row r="13">
          <cell r="C13" t="str">
            <v>BA0250</v>
          </cell>
          <cell r="K13">
            <v>966544.46</v>
          </cell>
        </row>
        <row r="14">
          <cell r="C14" t="str">
            <v>BA0061</v>
          </cell>
          <cell r="K14">
            <v>0</v>
          </cell>
        </row>
        <row r="15">
          <cell r="C15" t="str">
            <v>BA0062</v>
          </cell>
          <cell r="K15">
            <v>0</v>
          </cell>
        </row>
        <row r="16">
          <cell r="C16" t="str">
            <v>BA0063</v>
          </cell>
          <cell r="K16">
            <v>0</v>
          </cell>
        </row>
        <row r="17">
          <cell r="C17" t="str">
            <v>BA0260</v>
          </cell>
          <cell r="K17">
            <v>0</v>
          </cell>
        </row>
        <row r="18">
          <cell r="C18" t="str">
            <v>BA0260</v>
          </cell>
          <cell r="K18">
            <v>4665131.3499999996</v>
          </cell>
        </row>
        <row r="19">
          <cell r="C19" t="str">
            <v>BA0240</v>
          </cell>
          <cell r="K19">
            <v>11651105.26</v>
          </cell>
        </row>
        <row r="20">
          <cell r="C20" t="str">
            <v>BA0270</v>
          </cell>
          <cell r="K20">
            <v>0</v>
          </cell>
        </row>
        <row r="21">
          <cell r="C21" t="str">
            <v>BA0220</v>
          </cell>
          <cell r="K21">
            <v>155551.14000000001</v>
          </cell>
        </row>
        <row r="22">
          <cell r="C22" t="str">
            <v>BA0040</v>
          </cell>
          <cell r="K22">
            <v>624792.80000000005</v>
          </cell>
        </row>
        <row r="23">
          <cell r="C23" t="str">
            <v>BA0220</v>
          </cell>
          <cell r="K23">
            <v>14804116.130000001</v>
          </cell>
        </row>
        <row r="24">
          <cell r="C24" t="str">
            <v>BA0230</v>
          </cell>
          <cell r="K24">
            <v>5348489.59</v>
          </cell>
        </row>
        <row r="25">
          <cell r="C25" t="str">
            <v>BA0220</v>
          </cell>
          <cell r="K25">
            <v>0</v>
          </cell>
        </row>
        <row r="26">
          <cell r="C26" t="str">
            <v>BA0220</v>
          </cell>
          <cell r="K26">
            <v>4810430.67</v>
          </cell>
        </row>
        <row r="27">
          <cell r="C27" t="str">
            <v>BA0220</v>
          </cell>
          <cell r="K27">
            <v>1274718.98</v>
          </cell>
        </row>
        <row r="28">
          <cell r="C28" t="str">
            <v>BA0280</v>
          </cell>
          <cell r="K28">
            <v>1823.57</v>
          </cell>
        </row>
        <row r="29">
          <cell r="C29" t="str">
            <v>BA0280</v>
          </cell>
          <cell r="K29">
            <v>16829.71</v>
          </cell>
        </row>
        <row r="30">
          <cell r="K30">
            <v>0</v>
          </cell>
        </row>
        <row r="31">
          <cell r="K31">
            <v>0</v>
          </cell>
        </row>
        <row r="32">
          <cell r="C32" t="str">
            <v>BA0100</v>
          </cell>
          <cell r="K32">
            <v>0</v>
          </cell>
        </row>
        <row r="33">
          <cell r="C33" t="str">
            <v>BA0290</v>
          </cell>
          <cell r="K33">
            <v>275489.46999999997</v>
          </cell>
        </row>
        <row r="34">
          <cell r="C34" t="str">
            <v>BA0300</v>
          </cell>
          <cell r="K34">
            <v>0</v>
          </cell>
        </row>
        <row r="35">
          <cell r="C35" t="str">
            <v>BA0301</v>
          </cell>
          <cell r="K35">
            <v>0</v>
          </cell>
        </row>
        <row r="36">
          <cell r="C36" t="str">
            <v>BA0301</v>
          </cell>
          <cell r="K36">
            <v>0</v>
          </cell>
        </row>
        <row r="37">
          <cell r="C37" t="str">
            <v>BA0301</v>
          </cell>
          <cell r="K37">
            <v>0</v>
          </cell>
        </row>
        <row r="38">
          <cell r="C38" t="str">
            <v>BA0301</v>
          </cell>
          <cell r="K38">
            <v>0</v>
          </cell>
        </row>
        <row r="39">
          <cell r="C39" t="str">
            <v>BA0301</v>
          </cell>
          <cell r="K39">
            <v>0</v>
          </cell>
        </row>
        <row r="40">
          <cell r="C40" t="str">
            <v>BA0301</v>
          </cell>
          <cell r="K40">
            <v>0</v>
          </cell>
        </row>
        <row r="41">
          <cell r="C41" t="str">
            <v>BA0301</v>
          </cell>
          <cell r="K41">
            <v>0</v>
          </cell>
        </row>
        <row r="42">
          <cell r="C42" t="str">
            <v>BA0302</v>
          </cell>
          <cell r="K42">
            <v>0</v>
          </cell>
        </row>
        <row r="43">
          <cell r="C43" t="str">
            <v>BA0303</v>
          </cell>
          <cell r="K43">
            <v>0</v>
          </cell>
        </row>
        <row r="44">
          <cell r="C44" t="str">
            <v>BA0303</v>
          </cell>
          <cell r="K44">
            <v>0</v>
          </cell>
        </row>
        <row r="45">
          <cell r="C45" t="str">
            <v>BA0303</v>
          </cell>
          <cell r="K45">
            <v>0</v>
          </cell>
        </row>
        <row r="46">
          <cell r="C46" t="str">
            <v>BA0303</v>
          </cell>
          <cell r="K46">
            <v>0</v>
          </cell>
        </row>
        <row r="47">
          <cell r="C47" t="str">
            <v>BA0303</v>
          </cell>
          <cell r="K47">
            <v>0</v>
          </cell>
        </row>
        <row r="48">
          <cell r="C48" t="str">
            <v>BA0303</v>
          </cell>
          <cell r="K48">
            <v>0</v>
          </cell>
        </row>
        <row r="49">
          <cell r="C49" t="str">
            <v>BA0304</v>
          </cell>
          <cell r="K49">
            <v>0</v>
          </cell>
        </row>
        <row r="50">
          <cell r="C50" t="str">
            <v>BA0305</v>
          </cell>
          <cell r="K50">
            <v>0</v>
          </cell>
        </row>
        <row r="51">
          <cell r="C51" t="str">
            <v>BA0305</v>
          </cell>
          <cell r="K51">
            <v>0</v>
          </cell>
        </row>
        <row r="52">
          <cell r="C52" t="str">
            <v>BA0306</v>
          </cell>
          <cell r="K52">
            <v>0</v>
          </cell>
        </row>
        <row r="53">
          <cell r="C53" t="str">
            <v>BA0307</v>
          </cell>
          <cell r="K53">
            <v>0</v>
          </cell>
        </row>
        <row r="54">
          <cell r="C54" t="str">
            <v>BA0307</v>
          </cell>
          <cell r="K54">
            <v>0</v>
          </cell>
        </row>
        <row r="55">
          <cell r="C55" t="str">
            <v>BA0308</v>
          </cell>
          <cell r="K55">
            <v>33</v>
          </cell>
        </row>
        <row r="56">
          <cell r="K56">
            <v>1986506.54</v>
          </cell>
        </row>
        <row r="57">
          <cell r="C57" t="str">
            <v>BA0320</v>
          </cell>
          <cell r="K57">
            <v>92733.9</v>
          </cell>
        </row>
        <row r="58">
          <cell r="C58" t="str">
            <v>BA0330</v>
          </cell>
          <cell r="K58">
            <v>512579.86</v>
          </cell>
        </row>
        <row r="59">
          <cell r="C59" t="str">
            <v>BA0340</v>
          </cell>
          <cell r="K59">
            <v>116058.79</v>
          </cell>
        </row>
        <row r="60">
          <cell r="C60" t="str">
            <v>BA0340</v>
          </cell>
          <cell r="K60">
            <v>221576.46</v>
          </cell>
        </row>
        <row r="61">
          <cell r="C61" t="str">
            <v>BA0350</v>
          </cell>
          <cell r="K61">
            <v>567666.59</v>
          </cell>
        </row>
        <row r="62">
          <cell r="C62" t="str">
            <v>BA0360</v>
          </cell>
          <cell r="K62">
            <v>87092.69</v>
          </cell>
        </row>
        <row r="63">
          <cell r="C63" t="str">
            <v>BA0360</v>
          </cell>
          <cell r="K63">
            <v>3925.49</v>
          </cell>
        </row>
        <row r="64">
          <cell r="C64" t="str">
            <v>BA0360</v>
          </cell>
          <cell r="K64">
            <v>403</v>
          </cell>
        </row>
        <row r="65">
          <cell r="C65" t="str">
            <v>BA0360</v>
          </cell>
          <cell r="K65">
            <v>1924.08</v>
          </cell>
        </row>
        <row r="66">
          <cell r="C66" t="str">
            <v>BA0360</v>
          </cell>
          <cell r="K66">
            <v>0</v>
          </cell>
        </row>
        <row r="67">
          <cell r="C67" t="str">
            <v>BA0360</v>
          </cell>
          <cell r="K67">
            <v>3848.94</v>
          </cell>
        </row>
        <row r="68">
          <cell r="C68" t="str">
            <v>BA0370</v>
          </cell>
          <cell r="K68">
            <v>378696.74</v>
          </cell>
        </row>
        <row r="69">
          <cell r="C69" t="str">
            <v>BA0380</v>
          </cell>
          <cell r="K69">
            <v>0</v>
          </cell>
        </row>
        <row r="70">
          <cell r="K70">
            <v>229604021.03</v>
          </cell>
        </row>
        <row r="71">
          <cell r="K71">
            <v>100718507.38</v>
          </cell>
        </row>
        <row r="72">
          <cell r="C72" t="str">
            <v>BA0430</v>
          </cell>
          <cell r="K72">
            <v>29275759.699999999</v>
          </cell>
        </row>
        <row r="73">
          <cell r="C73" t="str">
            <v>BA0430</v>
          </cell>
          <cell r="K73">
            <v>3154295.1</v>
          </cell>
        </row>
        <row r="74">
          <cell r="C74" t="str">
            <v>BA0450</v>
          </cell>
          <cell r="K74">
            <v>3808505.15</v>
          </cell>
        </row>
        <row r="75">
          <cell r="C75" t="str">
            <v>BA0450</v>
          </cell>
          <cell r="K75">
            <v>399488.04</v>
          </cell>
        </row>
        <row r="76">
          <cell r="C76" t="str">
            <v>BA0440</v>
          </cell>
          <cell r="K76">
            <v>7430443.4699999997</v>
          </cell>
        </row>
        <row r="77">
          <cell r="C77" t="str">
            <v>BA0440</v>
          </cell>
          <cell r="K77">
            <v>693728.88</v>
          </cell>
        </row>
        <row r="78">
          <cell r="C78" t="str">
            <v>BA0500</v>
          </cell>
          <cell r="K78">
            <v>51991524.119999997</v>
          </cell>
        </row>
        <row r="79">
          <cell r="C79" t="str">
            <v>BA0500</v>
          </cell>
          <cell r="K79">
            <v>40449.360000000001</v>
          </cell>
        </row>
        <row r="80">
          <cell r="C80" t="str">
            <v>BA0460</v>
          </cell>
          <cell r="K80">
            <v>206030.07999999999</v>
          </cell>
        </row>
        <row r="81">
          <cell r="C81" t="str">
            <v>BA0460</v>
          </cell>
          <cell r="K81">
            <v>37051.72</v>
          </cell>
        </row>
        <row r="82">
          <cell r="C82" t="str">
            <v>BA0460</v>
          </cell>
          <cell r="K82">
            <v>5092</v>
          </cell>
        </row>
        <row r="83">
          <cell r="C83" t="str">
            <v>BA0460</v>
          </cell>
          <cell r="K83">
            <v>3094882.25</v>
          </cell>
        </row>
        <row r="84">
          <cell r="C84" t="str">
            <v>BA0460</v>
          </cell>
          <cell r="K84">
            <v>335932.85</v>
          </cell>
        </row>
        <row r="85">
          <cell r="C85" t="str">
            <v>BA0460</v>
          </cell>
          <cell r="K85">
            <v>177228.42</v>
          </cell>
        </row>
        <row r="86">
          <cell r="C86" t="str">
            <v>BA0460</v>
          </cell>
          <cell r="K86">
            <v>23464.5</v>
          </cell>
        </row>
        <row r="87">
          <cell r="C87" t="str">
            <v>BA0460</v>
          </cell>
          <cell r="K87">
            <v>0</v>
          </cell>
        </row>
        <row r="88">
          <cell r="C88" t="str">
            <v>BA0460</v>
          </cell>
          <cell r="K88">
            <v>44631.74</v>
          </cell>
        </row>
        <row r="89">
          <cell r="C89" t="str">
            <v>BA0980</v>
          </cell>
          <cell r="K89">
            <v>0</v>
          </cell>
        </row>
        <row r="90">
          <cell r="C90" t="str">
            <v>BA1000</v>
          </cell>
          <cell r="K90">
            <v>0</v>
          </cell>
        </row>
        <row r="91">
          <cell r="C91" t="str">
            <v>BA1010</v>
          </cell>
          <cell r="K91">
            <v>0</v>
          </cell>
        </row>
        <row r="92">
          <cell r="C92" t="str">
            <v>BA1020</v>
          </cell>
          <cell r="K92">
            <v>0</v>
          </cell>
        </row>
        <row r="93">
          <cell r="K93">
            <v>18761921.329999998</v>
          </cell>
        </row>
        <row r="94">
          <cell r="C94" t="str">
            <v>BA0570</v>
          </cell>
          <cell r="K94">
            <v>5010434.59</v>
          </cell>
        </row>
        <row r="95">
          <cell r="C95" t="str">
            <v>BA0570</v>
          </cell>
          <cell r="K95">
            <v>670943.55000000005</v>
          </cell>
        </row>
        <row r="96">
          <cell r="C96" t="str">
            <v>BA0620</v>
          </cell>
          <cell r="K96">
            <v>92187.57</v>
          </cell>
        </row>
        <row r="97">
          <cell r="C97" t="str">
            <v>BA0620</v>
          </cell>
          <cell r="K97">
            <v>15981.63</v>
          </cell>
        </row>
        <row r="98">
          <cell r="C98" t="str">
            <v>BA0620</v>
          </cell>
          <cell r="K98">
            <v>3307254.06</v>
          </cell>
        </row>
        <row r="99">
          <cell r="C99" t="str">
            <v>BA0620</v>
          </cell>
          <cell r="K99">
            <v>3874333.09</v>
          </cell>
        </row>
        <row r="100">
          <cell r="C100" t="str">
            <v>BA0620</v>
          </cell>
          <cell r="K100">
            <v>34159.18</v>
          </cell>
        </row>
        <row r="101">
          <cell r="C101" t="str">
            <v>BA0620</v>
          </cell>
          <cell r="K101">
            <v>1895573.25</v>
          </cell>
        </row>
        <row r="102">
          <cell r="C102" t="str">
            <v>BA0620</v>
          </cell>
          <cell r="K102">
            <v>0</v>
          </cell>
        </row>
        <row r="103">
          <cell r="C103" t="str">
            <v>BA0610</v>
          </cell>
          <cell r="K103">
            <v>0</v>
          </cell>
        </row>
        <row r="104">
          <cell r="C104" t="str">
            <v>BA0611</v>
          </cell>
          <cell r="K104">
            <v>0</v>
          </cell>
        </row>
        <row r="105">
          <cell r="C105" t="str">
            <v>BA0620</v>
          </cell>
          <cell r="K105">
            <v>3861054.41</v>
          </cell>
        </row>
        <row r="106">
          <cell r="C106" t="str">
            <v>BA0620</v>
          </cell>
          <cell r="K106">
            <v>0</v>
          </cell>
        </row>
        <row r="107">
          <cell r="C107" t="str">
            <v>BA0550</v>
          </cell>
          <cell r="K107">
            <v>0</v>
          </cell>
        </row>
        <row r="108">
          <cell r="C108" t="str">
            <v>BA0551</v>
          </cell>
          <cell r="K108">
            <v>0</v>
          </cell>
        </row>
        <row r="109">
          <cell r="C109" t="str">
            <v>BA0620</v>
          </cell>
          <cell r="K109">
            <v>0</v>
          </cell>
        </row>
        <row r="110">
          <cell r="C110" t="str">
            <v>BA0630</v>
          </cell>
          <cell r="K110">
            <v>0</v>
          </cell>
        </row>
        <row r="111">
          <cell r="C111" t="str">
            <v>BA0621</v>
          </cell>
          <cell r="K111">
            <v>0</v>
          </cell>
        </row>
        <row r="112">
          <cell r="C112" t="str">
            <v>BA0631</v>
          </cell>
          <cell r="K112">
            <v>0</v>
          </cell>
        </row>
        <row r="113">
          <cell r="K113">
            <v>25358161.679999996</v>
          </cell>
        </row>
        <row r="114">
          <cell r="C114" t="str">
            <v>BA0650</v>
          </cell>
          <cell r="K114">
            <v>0</v>
          </cell>
        </row>
        <row r="115">
          <cell r="C115" t="str">
            <v>BA0660</v>
          </cell>
          <cell r="K115">
            <v>0</v>
          </cell>
        </row>
        <row r="116">
          <cell r="C116" t="str">
            <v>BA0670</v>
          </cell>
          <cell r="K116">
            <v>0</v>
          </cell>
        </row>
        <row r="117">
          <cell r="C117" t="str">
            <v>BA0680</v>
          </cell>
          <cell r="K117">
            <v>1957048.4</v>
          </cell>
        </row>
        <row r="118">
          <cell r="C118" t="str">
            <v>BA0690</v>
          </cell>
          <cell r="K118">
            <v>32050.85</v>
          </cell>
        </row>
        <row r="119">
          <cell r="C119" t="str">
            <v>BA0650</v>
          </cell>
          <cell r="K119">
            <v>0</v>
          </cell>
        </row>
        <row r="120">
          <cell r="C120" t="str">
            <v>BA0660</v>
          </cell>
          <cell r="K120">
            <v>0</v>
          </cell>
        </row>
        <row r="121">
          <cell r="C121" t="str">
            <v>BA0670</v>
          </cell>
          <cell r="K121">
            <v>0</v>
          </cell>
        </row>
        <row r="122">
          <cell r="C122" t="str">
            <v>BA0680</v>
          </cell>
          <cell r="K122">
            <v>17985032.23</v>
          </cell>
        </row>
        <row r="123">
          <cell r="C123" t="str">
            <v>BA0690</v>
          </cell>
          <cell r="K123">
            <v>938642.86</v>
          </cell>
        </row>
        <row r="124">
          <cell r="C124" t="str">
            <v>BA0650</v>
          </cell>
          <cell r="K124">
            <v>0</v>
          </cell>
        </row>
        <row r="125">
          <cell r="C125" t="str">
            <v>BA0660</v>
          </cell>
          <cell r="K125">
            <v>0</v>
          </cell>
        </row>
        <row r="126">
          <cell r="C126" t="str">
            <v>BA0670</v>
          </cell>
          <cell r="K126">
            <v>0</v>
          </cell>
        </row>
        <row r="127">
          <cell r="C127" t="str">
            <v>BA0680</v>
          </cell>
          <cell r="K127">
            <v>4444776.5999999996</v>
          </cell>
        </row>
        <row r="128">
          <cell r="C128" t="str">
            <v>BA0690</v>
          </cell>
          <cell r="K128">
            <v>610.74</v>
          </cell>
        </row>
        <row r="129">
          <cell r="K129">
            <v>12518729.199999999</v>
          </cell>
        </row>
        <row r="130">
          <cell r="C130" t="str">
            <v>BA0910</v>
          </cell>
          <cell r="K130">
            <v>0</v>
          </cell>
        </row>
        <row r="131">
          <cell r="C131" t="str">
            <v>BA0920</v>
          </cell>
          <cell r="K131">
            <v>0</v>
          </cell>
        </row>
        <row r="132">
          <cell r="C132" t="str">
            <v>BA0930</v>
          </cell>
          <cell r="K132">
            <v>0</v>
          </cell>
        </row>
        <row r="133">
          <cell r="C133" t="str">
            <v>BA0940</v>
          </cell>
          <cell r="K133">
            <v>1210910.6299999999</v>
          </cell>
        </row>
        <row r="134">
          <cell r="C134" t="str">
            <v>BA0950</v>
          </cell>
          <cell r="K134">
            <v>0</v>
          </cell>
        </row>
        <row r="135">
          <cell r="C135" t="str">
            <v>BA0910</v>
          </cell>
          <cell r="K135">
            <v>0</v>
          </cell>
        </row>
        <row r="136">
          <cell r="C136" t="str">
            <v>BA0920</v>
          </cell>
          <cell r="K136">
            <v>0</v>
          </cell>
        </row>
        <row r="137">
          <cell r="C137" t="str">
            <v>BA0930</v>
          </cell>
          <cell r="K137">
            <v>0</v>
          </cell>
        </row>
        <row r="138">
          <cell r="C138" t="str">
            <v>BA0940</v>
          </cell>
          <cell r="K138">
            <v>9933953.4499999993</v>
          </cell>
        </row>
        <row r="139">
          <cell r="C139" t="str">
            <v>BA0950</v>
          </cell>
          <cell r="K139">
            <v>619474.25</v>
          </cell>
        </row>
        <row r="140">
          <cell r="C140" t="str">
            <v>BA0910</v>
          </cell>
          <cell r="K140">
            <v>0</v>
          </cell>
        </row>
        <row r="141">
          <cell r="C141" t="str">
            <v>BA0920</v>
          </cell>
          <cell r="K141">
            <v>0</v>
          </cell>
        </row>
        <row r="142">
          <cell r="C142" t="str">
            <v>BA0930</v>
          </cell>
          <cell r="K142">
            <v>0</v>
          </cell>
        </row>
        <row r="143">
          <cell r="C143" t="str">
            <v>BA0940</v>
          </cell>
          <cell r="K143">
            <v>722886.88</v>
          </cell>
        </row>
        <row r="144">
          <cell r="C144" t="str">
            <v>BA0950</v>
          </cell>
          <cell r="K144">
            <v>0</v>
          </cell>
        </row>
        <row r="145">
          <cell r="C145" t="str">
            <v>BA0910</v>
          </cell>
          <cell r="K145">
            <v>0</v>
          </cell>
        </row>
        <row r="146">
          <cell r="C146" t="str">
            <v>BA0920</v>
          </cell>
          <cell r="K146">
            <v>0</v>
          </cell>
        </row>
        <row r="147">
          <cell r="C147" t="str">
            <v>BA0930</v>
          </cell>
          <cell r="K147">
            <v>0</v>
          </cell>
        </row>
        <row r="148">
          <cell r="C148" t="str">
            <v>BA0940</v>
          </cell>
          <cell r="K148">
            <v>31503.99</v>
          </cell>
        </row>
        <row r="149">
          <cell r="C149" t="str">
            <v>BA0950</v>
          </cell>
          <cell r="K149">
            <v>0</v>
          </cell>
        </row>
        <row r="150">
          <cell r="K150">
            <v>18143276.950000003</v>
          </cell>
        </row>
        <row r="151">
          <cell r="C151" t="str">
            <v>BA1151</v>
          </cell>
          <cell r="K151">
            <v>0</v>
          </cell>
        </row>
        <row r="152">
          <cell r="C152" t="str">
            <v>BA1160</v>
          </cell>
          <cell r="K152">
            <v>0</v>
          </cell>
        </row>
        <row r="153">
          <cell r="C153" t="str">
            <v>BA1170</v>
          </cell>
          <cell r="K153">
            <v>0</v>
          </cell>
        </row>
        <row r="154">
          <cell r="C154" t="str">
            <v>BA1180</v>
          </cell>
          <cell r="K154">
            <v>3753851.43</v>
          </cell>
        </row>
        <row r="155">
          <cell r="C155" t="str">
            <v>BA1190</v>
          </cell>
          <cell r="K155">
            <v>0</v>
          </cell>
        </row>
        <row r="156">
          <cell r="C156" t="str">
            <v>BA1152</v>
          </cell>
          <cell r="K156">
            <v>0</v>
          </cell>
        </row>
        <row r="157">
          <cell r="C157" t="str">
            <v>BA1160</v>
          </cell>
          <cell r="K157">
            <v>0</v>
          </cell>
        </row>
        <row r="158">
          <cell r="C158" t="str">
            <v>BA1170</v>
          </cell>
          <cell r="K158">
            <v>0</v>
          </cell>
        </row>
        <row r="159">
          <cell r="C159" t="str">
            <v>BA1180</v>
          </cell>
          <cell r="K159">
            <v>0</v>
          </cell>
        </row>
        <row r="160">
          <cell r="C160" t="str">
            <v>BA1190</v>
          </cell>
          <cell r="K160">
            <v>0</v>
          </cell>
        </row>
        <row r="161">
          <cell r="C161" t="str">
            <v>BA1152</v>
          </cell>
          <cell r="K161">
            <v>0</v>
          </cell>
        </row>
        <row r="162">
          <cell r="C162" t="str">
            <v>BA1160</v>
          </cell>
          <cell r="K162">
            <v>0</v>
          </cell>
        </row>
        <row r="163">
          <cell r="C163" t="str">
            <v>BA1170</v>
          </cell>
          <cell r="K163">
            <v>0</v>
          </cell>
        </row>
        <row r="164">
          <cell r="C164" t="str">
            <v>BA1180</v>
          </cell>
          <cell r="K164">
            <v>835278.57</v>
          </cell>
        </row>
        <row r="165">
          <cell r="C165" t="str">
            <v>BA1190</v>
          </cell>
          <cell r="K165">
            <v>240124.63</v>
          </cell>
        </row>
        <row r="166">
          <cell r="C166" t="str">
            <v>BA1152</v>
          </cell>
          <cell r="K166">
            <v>0</v>
          </cell>
        </row>
        <row r="167">
          <cell r="C167" t="str">
            <v>BA1160</v>
          </cell>
          <cell r="K167">
            <v>0</v>
          </cell>
        </row>
        <row r="168">
          <cell r="C168" t="str">
            <v>BA1170</v>
          </cell>
          <cell r="K168">
            <v>0</v>
          </cell>
        </row>
        <row r="169">
          <cell r="C169" t="str">
            <v>BA1180</v>
          </cell>
          <cell r="K169">
            <v>0</v>
          </cell>
        </row>
        <row r="170">
          <cell r="C170" t="str">
            <v>BA1190</v>
          </cell>
          <cell r="K170">
            <v>0</v>
          </cell>
        </row>
        <row r="171">
          <cell r="C171" t="str">
            <v>BA1152</v>
          </cell>
          <cell r="K171">
            <v>0</v>
          </cell>
        </row>
        <row r="172">
          <cell r="C172" t="str">
            <v>BA1160</v>
          </cell>
          <cell r="K172">
            <v>0</v>
          </cell>
        </row>
        <row r="173">
          <cell r="C173" t="str">
            <v>BA1170</v>
          </cell>
          <cell r="K173">
            <v>0</v>
          </cell>
        </row>
        <row r="174">
          <cell r="C174" t="str">
            <v>BA1180</v>
          </cell>
          <cell r="K174">
            <v>118959.5</v>
          </cell>
        </row>
        <row r="175">
          <cell r="C175" t="str">
            <v>BA1190</v>
          </cell>
          <cell r="K175">
            <v>0</v>
          </cell>
        </row>
        <row r="176">
          <cell r="C176" t="str">
            <v>BA1152</v>
          </cell>
          <cell r="K176">
            <v>0</v>
          </cell>
        </row>
        <row r="177">
          <cell r="C177" t="str">
            <v>BA1160</v>
          </cell>
          <cell r="K177">
            <v>0</v>
          </cell>
        </row>
        <row r="178">
          <cell r="C178" t="str">
            <v>BA1170</v>
          </cell>
          <cell r="K178">
            <v>0</v>
          </cell>
        </row>
        <row r="179">
          <cell r="C179" t="str">
            <v>BA1180</v>
          </cell>
          <cell r="K179">
            <v>9998146.0800000001</v>
          </cell>
        </row>
        <row r="180">
          <cell r="C180" t="str">
            <v>BA1190</v>
          </cell>
          <cell r="K180">
            <v>0</v>
          </cell>
        </row>
        <row r="181">
          <cell r="C181" t="str">
            <v>BA1151</v>
          </cell>
          <cell r="K181">
            <v>0</v>
          </cell>
        </row>
        <row r="182">
          <cell r="C182" t="str">
            <v>BA1160</v>
          </cell>
          <cell r="K182">
            <v>0</v>
          </cell>
        </row>
        <row r="183">
          <cell r="C183" t="str">
            <v>BA1170</v>
          </cell>
          <cell r="K183">
            <v>0</v>
          </cell>
        </row>
        <row r="184">
          <cell r="C184" t="str">
            <v>BA1180</v>
          </cell>
          <cell r="K184">
            <v>0</v>
          </cell>
        </row>
        <row r="185">
          <cell r="C185" t="str">
            <v>BA1190</v>
          </cell>
          <cell r="K185">
            <v>0</v>
          </cell>
        </row>
        <row r="186">
          <cell r="C186" t="str">
            <v>BA1152</v>
          </cell>
          <cell r="K186">
            <v>0</v>
          </cell>
        </row>
        <row r="187">
          <cell r="C187" t="str">
            <v>BA1160</v>
          </cell>
          <cell r="K187">
            <v>0</v>
          </cell>
        </row>
        <row r="188">
          <cell r="C188" t="str">
            <v>BA1170</v>
          </cell>
          <cell r="K188">
            <v>0</v>
          </cell>
        </row>
        <row r="189">
          <cell r="C189" t="str">
            <v>BA1180</v>
          </cell>
          <cell r="K189">
            <v>1655188.36</v>
          </cell>
        </row>
        <row r="190">
          <cell r="C190" t="str">
            <v>BA1190</v>
          </cell>
          <cell r="K190">
            <v>0</v>
          </cell>
        </row>
        <row r="191">
          <cell r="C191" t="str">
            <v>BA1190</v>
          </cell>
          <cell r="K191">
            <v>0</v>
          </cell>
        </row>
        <row r="192">
          <cell r="C192" t="str">
            <v>BA1152</v>
          </cell>
          <cell r="K192">
            <v>0</v>
          </cell>
        </row>
        <row r="193">
          <cell r="C193" t="str">
            <v>BA1160</v>
          </cell>
          <cell r="K193">
            <v>0</v>
          </cell>
        </row>
        <row r="194">
          <cell r="C194" t="str">
            <v>BA1170</v>
          </cell>
          <cell r="K194">
            <v>0</v>
          </cell>
        </row>
        <row r="195">
          <cell r="C195" t="str">
            <v>BA1180</v>
          </cell>
          <cell r="K195">
            <v>661476.67000000004</v>
          </cell>
        </row>
        <row r="196">
          <cell r="C196" t="str">
            <v>BA1190</v>
          </cell>
          <cell r="K196">
            <v>0</v>
          </cell>
        </row>
        <row r="197">
          <cell r="C197" t="str">
            <v>BA1152</v>
          </cell>
          <cell r="K197">
            <v>0</v>
          </cell>
        </row>
        <row r="198">
          <cell r="C198" t="str">
            <v>BA1160</v>
          </cell>
          <cell r="K198">
            <v>0</v>
          </cell>
        </row>
        <row r="199">
          <cell r="C199" t="str">
            <v>BA1170</v>
          </cell>
          <cell r="K199">
            <v>0</v>
          </cell>
        </row>
        <row r="200">
          <cell r="C200" t="str">
            <v>BA1180</v>
          </cell>
          <cell r="K200">
            <v>880251.71</v>
          </cell>
        </row>
        <row r="201">
          <cell r="C201" t="str">
            <v>BA1190</v>
          </cell>
          <cell r="K201">
            <v>0</v>
          </cell>
        </row>
        <row r="202">
          <cell r="C202" t="str">
            <v>BA1151</v>
          </cell>
          <cell r="K202">
            <v>0</v>
          </cell>
        </row>
        <row r="203">
          <cell r="C203" t="str">
            <v>BA1160</v>
          </cell>
          <cell r="K203">
            <v>0</v>
          </cell>
        </row>
        <row r="204">
          <cell r="C204" t="str">
            <v>BA1170</v>
          </cell>
          <cell r="K204">
            <v>0</v>
          </cell>
        </row>
        <row r="205">
          <cell r="C205" t="str">
            <v>BA1180</v>
          </cell>
          <cell r="K205">
            <v>0</v>
          </cell>
        </row>
        <row r="206">
          <cell r="C206" t="str">
            <v>BA1190</v>
          </cell>
          <cell r="K206">
            <v>0</v>
          </cell>
        </row>
        <row r="207">
          <cell r="C207" t="str">
            <v>BA1161</v>
          </cell>
          <cell r="K207">
            <v>0</v>
          </cell>
        </row>
        <row r="208">
          <cell r="K208">
            <v>10185363.59</v>
          </cell>
        </row>
        <row r="209">
          <cell r="C209" t="str">
            <v>BA0790</v>
          </cell>
          <cell r="K209">
            <v>5677252.6200000001</v>
          </cell>
        </row>
        <row r="210">
          <cell r="C210" t="str">
            <v>BA0740</v>
          </cell>
          <cell r="K210">
            <v>4508110.97</v>
          </cell>
        </row>
        <row r="211">
          <cell r="C211" t="str">
            <v>BA0760</v>
          </cell>
          <cell r="K211">
            <v>0</v>
          </cell>
        </row>
        <row r="212">
          <cell r="C212" t="str">
            <v>BA0770</v>
          </cell>
          <cell r="K212">
            <v>0</v>
          </cell>
        </row>
        <row r="213">
          <cell r="C213" t="str">
            <v>BA0780</v>
          </cell>
          <cell r="K213">
            <v>0</v>
          </cell>
        </row>
        <row r="214">
          <cell r="C214" t="str">
            <v>BA0710</v>
          </cell>
          <cell r="K214">
            <v>0</v>
          </cell>
        </row>
        <row r="215">
          <cell r="C215" t="str">
            <v>BA0720</v>
          </cell>
          <cell r="K215">
            <v>0</v>
          </cell>
        </row>
        <row r="216">
          <cell r="C216" t="str">
            <v>BA0730</v>
          </cell>
          <cell r="K216">
            <v>0</v>
          </cell>
        </row>
        <row r="217">
          <cell r="K217">
            <v>397282.93</v>
          </cell>
        </row>
        <row r="218">
          <cell r="C218" t="str">
            <v>BA1050</v>
          </cell>
          <cell r="K218">
            <v>0</v>
          </cell>
        </row>
        <row r="219">
          <cell r="C219" t="str">
            <v>BA1070</v>
          </cell>
          <cell r="K219">
            <v>366640.63</v>
          </cell>
        </row>
        <row r="220">
          <cell r="C220" t="str">
            <v>BA1080</v>
          </cell>
          <cell r="K220">
            <v>0</v>
          </cell>
        </row>
        <row r="221">
          <cell r="C221" t="str">
            <v>BA1110</v>
          </cell>
          <cell r="K221">
            <v>0</v>
          </cell>
        </row>
        <row r="222">
          <cell r="C222" t="str">
            <v>BA1130</v>
          </cell>
          <cell r="K222">
            <v>30642.3</v>
          </cell>
        </row>
        <row r="223">
          <cell r="K223">
            <v>7896611.9900000002</v>
          </cell>
        </row>
        <row r="224">
          <cell r="C224" t="str">
            <v>BA0820</v>
          </cell>
          <cell r="K224">
            <v>0</v>
          </cell>
        </row>
        <row r="225">
          <cell r="C225" t="str">
            <v>BA0870</v>
          </cell>
          <cell r="K225">
            <v>7896611.9900000002</v>
          </cell>
        </row>
        <row r="226">
          <cell r="C226" t="str">
            <v>BA0870</v>
          </cell>
          <cell r="K226">
            <v>0</v>
          </cell>
        </row>
        <row r="227">
          <cell r="C227" t="str">
            <v>BA0880</v>
          </cell>
          <cell r="K227">
            <v>0</v>
          </cell>
        </row>
        <row r="228">
          <cell r="C228" t="str">
            <v>BA0890</v>
          </cell>
          <cell r="K228">
            <v>0</v>
          </cell>
        </row>
        <row r="229">
          <cell r="K229">
            <v>12413506.620000001</v>
          </cell>
        </row>
        <row r="230">
          <cell r="C230" t="str">
            <v>BA1330</v>
          </cell>
          <cell r="K230">
            <v>0</v>
          </cell>
        </row>
        <row r="231">
          <cell r="C231" t="str">
            <v>BA1300</v>
          </cell>
          <cell r="K231">
            <v>173450.15</v>
          </cell>
        </row>
        <row r="232">
          <cell r="C232" t="str">
            <v>BA1330</v>
          </cell>
          <cell r="K232">
            <v>20567.07</v>
          </cell>
        </row>
        <row r="233">
          <cell r="C233" t="str">
            <v>BA1320</v>
          </cell>
          <cell r="K233">
            <v>3388862.62</v>
          </cell>
        </row>
        <row r="234">
          <cell r="C234" t="str">
            <v>BA1330</v>
          </cell>
          <cell r="K234">
            <v>0</v>
          </cell>
        </row>
        <row r="235">
          <cell r="C235" t="str">
            <v>BA1330</v>
          </cell>
          <cell r="K235">
            <v>0</v>
          </cell>
        </row>
        <row r="236">
          <cell r="C236" t="str">
            <v>BA1330</v>
          </cell>
          <cell r="K236">
            <v>383988.49</v>
          </cell>
        </row>
        <row r="237">
          <cell r="C237" t="str">
            <v>BA1330</v>
          </cell>
          <cell r="K237">
            <v>6254200.8799999999</v>
          </cell>
        </row>
        <row r="238">
          <cell r="C238" t="str">
            <v>BA1330</v>
          </cell>
          <cell r="K238">
            <v>0</v>
          </cell>
        </row>
        <row r="239">
          <cell r="C239" t="str">
            <v>BA1330</v>
          </cell>
          <cell r="K239">
            <v>145.61000000000001</v>
          </cell>
        </row>
        <row r="240">
          <cell r="C240" t="str">
            <v>BA1330</v>
          </cell>
          <cell r="K240">
            <v>0</v>
          </cell>
        </row>
        <row r="241">
          <cell r="C241" t="str">
            <v>BA1330</v>
          </cell>
          <cell r="K241">
            <v>1623695.97</v>
          </cell>
        </row>
        <row r="242">
          <cell r="C242" t="str">
            <v>BA1330</v>
          </cell>
          <cell r="K242">
            <v>71395.02</v>
          </cell>
        </row>
        <row r="243">
          <cell r="C243" t="str">
            <v>BA1290</v>
          </cell>
          <cell r="K243">
            <v>54745.81</v>
          </cell>
        </row>
        <row r="244">
          <cell r="C244" t="str">
            <v>BA1330</v>
          </cell>
          <cell r="K244">
            <v>420000</v>
          </cell>
        </row>
        <row r="245">
          <cell r="C245" t="str">
            <v>BA1330</v>
          </cell>
          <cell r="K245">
            <v>0</v>
          </cell>
        </row>
        <row r="246">
          <cell r="C246" t="str">
            <v>BA1330</v>
          </cell>
          <cell r="K246">
            <v>0</v>
          </cell>
        </row>
        <row r="247">
          <cell r="C247" t="str">
            <v>BA1310</v>
          </cell>
          <cell r="K247">
            <v>0</v>
          </cell>
        </row>
        <row r="248">
          <cell r="C248" t="str">
            <v>BA1310</v>
          </cell>
          <cell r="K248">
            <v>0</v>
          </cell>
        </row>
        <row r="249">
          <cell r="C249" t="str">
            <v>BA1340</v>
          </cell>
          <cell r="K249">
            <v>22455</v>
          </cell>
        </row>
        <row r="250">
          <cell r="C250" t="str">
            <v>BA1341</v>
          </cell>
          <cell r="K250">
            <v>0</v>
          </cell>
        </row>
        <row r="251">
          <cell r="K251">
            <v>2285157.8600000003</v>
          </cell>
        </row>
        <row r="252">
          <cell r="C252" t="str">
            <v>BA1210</v>
          </cell>
          <cell r="K252">
            <v>0</v>
          </cell>
        </row>
        <row r="253">
          <cell r="C253" t="str">
            <v>BA1210</v>
          </cell>
          <cell r="K253">
            <v>0</v>
          </cell>
        </row>
        <row r="254">
          <cell r="C254" t="str">
            <v>BA1220</v>
          </cell>
          <cell r="K254">
            <v>2027340.3</v>
          </cell>
        </row>
        <row r="255">
          <cell r="C255" t="str">
            <v>BA1220</v>
          </cell>
          <cell r="K255">
            <v>0</v>
          </cell>
        </row>
        <row r="256">
          <cell r="C256" t="str">
            <v>BA1230</v>
          </cell>
          <cell r="K256">
            <v>0</v>
          </cell>
        </row>
        <row r="257">
          <cell r="C257" t="str">
            <v>BA1230</v>
          </cell>
          <cell r="K257">
            <v>0</v>
          </cell>
        </row>
        <row r="258">
          <cell r="C258" t="str">
            <v>BA1240</v>
          </cell>
          <cell r="K258">
            <v>26182.1</v>
          </cell>
        </row>
        <row r="259">
          <cell r="C259" t="str">
            <v>BA1240</v>
          </cell>
          <cell r="K259">
            <v>0</v>
          </cell>
        </row>
        <row r="260">
          <cell r="C260" t="str">
            <v>BA1250</v>
          </cell>
          <cell r="K260">
            <v>0</v>
          </cell>
        </row>
        <row r="261">
          <cell r="C261" t="str">
            <v>BA1250</v>
          </cell>
          <cell r="K261">
            <v>0</v>
          </cell>
        </row>
        <row r="262">
          <cell r="C262" t="str">
            <v>BA1260</v>
          </cell>
          <cell r="K262">
            <v>202713.32</v>
          </cell>
        </row>
        <row r="263">
          <cell r="C263" t="str">
            <v>BA1260</v>
          </cell>
          <cell r="K263">
            <v>28922.14</v>
          </cell>
        </row>
        <row r="264">
          <cell r="C264" t="str">
            <v>BA1270</v>
          </cell>
          <cell r="K264">
            <v>0</v>
          </cell>
        </row>
        <row r="265">
          <cell r="C265" t="str">
            <v>BA1270</v>
          </cell>
          <cell r="K265">
            <v>0</v>
          </cell>
        </row>
        <row r="266">
          <cell r="K266">
            <v>10592964.849999998</v>
          </cell>
        </row>
        <row r="267">
          <cell r="C267" t="str">
            <v>BA1360</v>
          </cell>
          <cell r="K267">
            <v>5722</v>
          </cell>
        </row>
        <row r="268">
          <cell r="C268" t="str">
            <v>BA1370</v>
          </cell>
          <cell r="K268">
            <v>0</v>
          </cell>
        </row>
        <row r="269">
          <cell r="C269" t="str">
            <v>BA1390</v>
          </cell>
          <cell r="K269">
            <v>3711281</v>
          </cell>
        </row>
        <row r="270">
          <cell r="C270" t="str">
            <v>BA1390</v>
          </cell>
          <cell r="K270">
            <v>0</v>
          </cell>
        </row>
        <row r="271">
          <cell r="C271" t="str">
            <v>BA1390</v>
          </cell>
          <cell r="K271">
            <v>106653.6</v>
          </cell>
        </row>
        <row r="272">
          <cell r="C272" t="str">
            <v>BA1390</v>
          </cell>
          <cell r="K272">
            <v>0</v>
          </cell>
        </row>
        <row r="273">
          <cell r="C273" t="str">
            <v>BA1390</v>
          </cell>
          <cell r="K273">
            <v>3243691.61</v>
          </cell>
        </row>
        <row r="274">
          <cell r="C274" t="str">
            <v>BA1390</v>
          </cell>
          <cell r="K274">
            <v>134022.91</v>
          </cell>
        </row>
        <row r="275">
          <cell r="C275" t="str">
            <v>BA1400</v>
          </cell>
          <cell r="K275">
            <v>0</v>
          </cell>
        </row>
        <row r="276">
          <cell r="C276" t="str">
            <v>BA1410</v>
          </cell>
          <cell r="K276">
            <v>1041934.95</v>
          </cell>
        </row>
        <row r="277">
          <cell r="C277" t="str">
            <v>BA1410</v>
          </cell>
          <cell r="K277">
            <v>62909.02</v>
          </cell>
        </row>
        <row r="278">
          <cell r="C278" t="str">
            <v>BA1410</v>
          </cell>
          <cell r="K278">
            <v>304382.92</v>
          </cell>
        </row>
        <row r="279">
          <cell r="C279" t="str">
            <v>BA1410</v>
          </cell>
          <cell r="K279">
            <v>6413.75</v>
          </cell>
        </row>
        <row r="280">
          <cell r="C280" t="str">
            <v>BA1410</v>
          </cell>
          <cell r="K280">
            <v>7755.45</v>
          </cell>
        </row>
        <row r="281">
          <cell r="C281" t="str">
            <v>BA1410</v>
          </cell>
          <cell r="K281">
            <v>1788.82</v>
          </cell>
        </row>
        <row r="282">
          <cell r="C282" t="str">
            <v>BA1420</v>
          </cell>
          <cell r="K282">
            <v>0</v>
          </cell>
        </row>
        <row r="283">
          <cell r="C283" t="str">
            <v>BA1430</v>
          </cell>
          <cell r="K283">
            <v>321652.17</v>
          </cell>
        </row>
        <row r="284">
          <cell r="C284" t="str">
            <v>BA1440</v>
          </cell>
          <cell r="K284">
            <v>367541.2</v>
          </cell>
        </row>
        <row r="285">
          <cell r="C285" t="str">
            <v>BA1440</v>
          </cell>
          <cell r="K285">
            <v>0</v>
          </cell>
        </row>
        <row r="286">
          <cell r="C286" t="str">
            <v>BA1440</v>
          </cell>
          <cell r="K286">
            <v>0</v>
          </cell>
        </row>
        <row r="287">
          <cell r="C287" t="str">
            <v>BA1440</v>
          </cell>
          <cell r="K287">
            <v>1207206.04</v>
          </cell>
        </row>
        <row r="288">
          <cell r="C288" t="str">
            <v>BA1460</v>
          </cell>
          <cell r="K288">
            <v>20526.009999999998</v>
          </cell>
        </row>
        <row r="289">
          <cell r="C289" t="str">
            <v>BA1470</v>
          </cell>
          <cell r="K289">
            <v>33461.410000000003</v>
          </cell>
        </row>
        <row r="290">
          <cell r="C290" t="str">
            <v>BA1480</v>
          </cell>
          <cell r="K290">
            <v>16021.99</v>
          </cell>
        </row>
        <row r="291">
          <cell r="K291">
            <v>10332536.65</v>
          </cell>
        </row>
        <row r="292">
          <cell r="C292" t="str">
            <v>BA1130</v>
          </cell>
          <cell r="K292">
            <v>535529.61</v>
          </cell>
        </row>
        <row r="293">
          <cell r="C293" t="str">
            <v>BA1130</v>
          </cell>
          <cell r="K293">
            <v>4064464.18</v>
          </cell>
        </row>
        <row r="294">
          <cell r="C294" t="str">
            <v>BA1130</v>
          </cell>
          <cell r="K294">
            <v>0</v>
          </cell>
        </row>
        <row r="295">
          <cell r="C295" t="str">
            <v>BA1530</v>
          </cell>
          <cell r="K295">
            <v>0</v>
          </cell>
        </row>
        <row r="296">
          <cell r="C296" t="str">
            <v>BA1500</v>
          </cell>
          <cell r="K296">
            <v>3814.86</v>
          </cell>
        </row>
        <row r="297">
          <cell r="C297" t="str">
            <v>BA1500</v>
          </cell>
          <cell r="K297">
            <v>617997.32999999996</v>
          </cell>
        </row>
        <row r="298">
          <cell r="C298" t="str">
            <v>BA1500</v>
          </cell>
          <cell r="K298">
            <v>114394.5</v>
          </cell>
        </row>
        <row r="299">
          <cell r="C299" t="str">
            <v>BA1510</v>
          </cell>
          <cell r="K299">
            <v>0</v>
          </cell>
        </row>
        <row r="300">
          <cell r="C300" t="str">
            <v>BA1510</v>
          </cell>
          <cell r="K300">
            <v>0</v>
          </cell>
        </row>
        <row r="301">
          <cell r="C301" t="str">
            <v>BA1510</v>
          </cell>
          <cell r="K301">
            <v>0</v>
          </cell>
        </row>
        <row r="302">
          <cell r="C302" t="str">
            <v>BA1520</v>
          </cell>
          <cell r="K302">
            <v>0</v>
          </cell>
        </row>
        <row r="303">
          <cell r="C303" t="str">
            <v>BA1520</v>
          </cell>
          <cell r="K303">
            <v>92049.24</v>
          </cell>
        </row>
        <row r="304">
          <cell r="C304" t="str">
            <v>BA1520</v>
          </cell>
          <cell r="K304">
            <v>108092</v>
          </cell>
        </row>
        <row r="305">
          <cell r="C305" t="str">
            <v>BA1530</v>
          </cell>
          <cell r="K305">
            <v>2666.58</v>
          </cell>
        </row>
        <row r="306">
          <cell r="C306" t="str">
            <v>BA1530</v>
          </cell>
          <cell r="K306">
            <v>176474.55</v>
          </cell>
        </row>
        <row r="307">
          <cell r="C307" t="str">
            <v>BA1530</v>
          </cell>
          <cell r="K307">
            <v>4617053.8</v>
          </cell>
        </row>
        <row r="308">
          <cell r="C308" t="str">
            <v>BA1530</v>
          </cell>
          <cell r="K308">
            <v>0</v>
          </cell>
        </row>
        <row r="309">
          <cell r="C309" t="str">
            <v>BA1540</v>
          </cell>
          <cell r="K309">
            <v>0</v>
          </cell>
        </row>
        <row r="310">
          <cell r="C310" t="str">
            <v>BA1530</v>
          </cell>
          <cell r="K310">
            <v>0</v>
          </cell>
        </row>
        <row r="311">
          <cell r="C311" t="str">
            <v>BA1541</v>
          </cell>
          <cell r="K311">
            <v>0</v>
          </cell>
        </row>
        <row r="312">
          <cell r="C312" t="str">
            <v>BA1542</v>
          </cell>
          <cell r="K312">
            <v>0</v>
          </cell>
        </row>
        <row r="313">
          <cell r="C313" t="str">
            <v>BA1550</v>
          </cell>
          <cell r="K313">
            <v>0</v>
          </cell>
        </row>
        <row r="314">
          <cell r="K314">
            <v>107767470</v>
          </cell>
        </row>
        <row r="315">
          <cell r="K315">
            <v>79109941</v>
          </cell>
        </row>
        <row r="316">
          <cell r="C316" t="str">
            <v>BA0510</v>
          </cell>
          <cell r="K316">
            <v>319679</v>
          </cell>
        </row>
        <row r="317">
          <cell r="C317" t="str">
            <v>BA0470</v>
          </cell>
          <cell r="K317">
            <v>112320</v>
          </cell>
        </row>
        <row r="318">
          <cell r="C318" t="str">
            <v>BA0970</v>
          </cell>
          <cell r="K318">
            <v>8921249</v>
          </cell>
        </row>
        <row r="319">
          <cell r="C319" t="str">
            <v>BA0970</v>
          </cell>
          <cell r="K319">
            <v>0</v>
          </cell>
        </row>
        <row r="320">
          <cell r="C320" t="str">
            <v>BA1000</v>
          </cell>
          <cell r="K320">
            <v>918673</v>
          </cell>
        </row>
        <row r="321">
          <cell r="C321" t="str">
            <v>BA1000</v>
          </cell>
          <cell r="K321">
            <v>894537</v>
          </cell>
        </row>
        <row r="322">
          <cell r="C322" t="str">
            <v>BA0540</v>
          </cell>
          <cell r="K322">
            <v>8962608</v>
          </cell>
        </row>
        <row r="323">
          <cell r="C323" t="str">
            <v>BA0540</v>
          </cell>
          <cell r="K323">
            <v>0</v>
          </cell>
        </row>
        <row r="324">
          <cell r="C324" t="str">
            <v>BA0541</v>
          </cell>
          <cell r="K324">
            <v>0</v>
          </cell>
        </row>
        <row r="325">
          <cell r="C325" t="str">
            <v>BA0590</v>
          </cell>
          <cell r="K325">
            <v>1987734</v>
          </cell>
        </row>
        <row r="326">
          <cell r="C326" t="str">
            <v>BA0591</v>
          </cell>
          <cell r="K326">
            <v>0</v>
          </cell>
        </row>
        <row r="327">
          <cell r="C327" t="str">
            <v>BA0600</v>
          </cell>
          <cell r="K327">
            <v>1078102</v>
          </cell>
        </row>
        <row r="328">
          <cell r="C328" t="str">
            <v>BA0601</v>
          </cell>
          <cell r="K328">
            <v>0</v>
          </cell>
        </row>
        <row r="329">
          <cell r="C329" t="str">
            <v>BA0650</v>
          </cell>
          <cell r="K329">
            <v>386780</v>
          </cell>
        </row>
        <row r="330">
          <cell r="C330" t="str">
            <v>BA1040</v>
          </cell>
          <cell r="K330">
            <v>3686</v>
          </cell>
        </row>
        <row r="331">
          <cell r="C331" t="str">
            <v>BA0810</v>
          </cell>
          <cell r="K331">
            <v>40737247</v>
          </cell>
        </row>
        <row r="332">
          <cell r="C332" t="str">
            <v>BA0810</v>
          </cell>
          <cell r="K332">
            <v>0</v>
          </cell>
        </row>
        <row r="333">
          <cell r="C333" t="str">
            <v>BA0850</v>
          </cell>
          <cell r="K333">
            <v>7851415</v>
          </cell>
        </row>
        <row r="334">
          <cell r="C334" t="str">
            <v>BA0860</v>
          </cell>
          <cell r="K334">
            <v>6883219</v>
          </cell>
        </row>
        <row r="335">
          <cell r="C335" t="str">
            <v>BA1100</v>
          </cell>
          <cell r="K335">
            <v>0</v>
          </cell>
        </row>
        <row r="336">
          <cell r="C336" t="str">
            <v>BA0080</v>
          </cell>
          <cell r="K336">
            <v>52692</v>
          </cell>
        </row>
        <row r="337">
          <cell r="K337">
            <v>28657529</v>
          </cell>
        </row>
        <row r="338">
          <cell r="C338" t="str">
            <v>BA0520</v>
          </cell>
          <cell r="K338">
            <v>426927</v>
          </cell>
        </row>
        <row r="339">
          <cell r="C339" t="str">
            <v>BA0480</v>
          </cell>
          <cell r="K339">
            <v>193753</v>
          </cell>
        </row>
        <row r="340">
          <cell r="C340" t="str">
            <v>BA0990</v>
          </cell>
          <cell r="K340">
            <v>2061128</v>
          </cell>
        </row>
        <row r="341">
          <cell r="C341" t="str">
            <v>BA0560</v>
          </cell>
          <cell r="K341">
            <v>3712823</v>
          </cell>
        </row>
        <row r="342">
          <cell r="C342" t="str">
            <v>BA0561</v>
          </cell>
          <cell r="K342">
            <v>0</v>
          </cell>
        </row>
        <row r="343">
          <cell r="C343" t="str">
            <v>BA1060</v>
          </cell>
          <cell r="K343">
            <v>173105</v>
          </cell>
        </row>
        <row r="344">
          <cell r="C344" t="str">
            <v>BA0830</v>
          </cell>
          <cell r="K344">
            <v>21854377</v>
          </cell>
        </row>
        <row r="345">
          <cell r="C345" t="str">
            <v>BA1120</v>
          </cell>
          <cell r="K345">
            <v>235416</v>
          </cell>
        </row>
        <row r="346">
          <cell r="C346" t="str">
            <v>BA0090</v>
          </cell>
          <cell r="K346">
            <v>0</v>
          </cell>
        </row>
        <row r="347">
          <cell r="K347">
            <v>37326775.050000027</v>
          </cell>
        </row>
        <row r="348">
          <cell r="K348">
            <v>36501595.460000023</v>
          </cell>
        </row>
        <row r="349">
          <cell r="C349" t="str">
            <v>BA1890</v>
          </cell>
          <cell r="K349">
            <v>152.07</v>
          </cell>
        </row>
        <row r="350">
          <cell r="C350" t="str">
            <v>BA1900</v>
          </cell>
          <cell r="K350">
            <v>226940.53</v>
          </cell>
        </row>
        <row r="351">
          <cell r="C351" t="str">
            <v>BA1660</v>
          </cell>
          <cell r="K351">
            <v>3317135.23</v>
          </cell>
        </row>
        <row r="352">
          <cell r="C352" t="str">
            <v>BA1670</v>
          </cell>
          <cell r="K352">
            <v>414107.74</v>
          </cell>
        </row>
        <row r="353">
          <cell r="C353" t="str">
            <v>BA1670</v>
          </cell>
          <cell r="K353">
            <v>1683392.37</v>
          </cell>
        </row>
        <row r="354">
          <cell r="C354" t="str">
            <v>BA1650</v>
          </cell>
          <cell r="K354">
            <v>1776978.9</v>
          </cell>
        </row>
        <row r="355">
          <cell r="C355" t="str">
            <v>BA1580</v>
          </cell>
          <cell r="K355">
            <v>665617.14</v>
          </cell>
        </row>
        <row r="356">
          <cell r="C356" t="str">
            <v>BA1590</v>
          </cell>
          <cell r="K356">
            <v>14301.34</v>
          </cell>
        </row>
        <row r="357">
          <cell r="C357" t="str">
            <v>BA1590</v>
          </cell>
          <cell r="K357">
            <v>4285678.6900000004</v>
          </cell>
        </row>
        <row r="358">
          <cell r="K358">
            <v>0</v>
          </cell>
        </row>
        <row r="359">
          <cell r="C359" t="str">
            <v>BA1601</v>
          </cell>
          <cell r="K359">
            <v>525</v>
          </cell>
        </row>
        <row r="360">
          <cell r="C360" t="str">
            <v>BA1602</v>
          </cell>
          <cell r="K360">
            <v>2522761.29</v>
          </cell>
        </row>
        <row r="361">
          <cell r="C361" t="str">
            <v>BA1610</v>
          </cell>
          <cell r="K361">
            <v>0</v>
          </cell>
        </row>
        <row r="362">
          <cell r="C362" t="str">
            <v>BA1620</v>
          </cell>
          <cell r="K362">
            <v>0</v>
          </cell>
        </row>
        <row r="363">
          <cell r="C363" t="str">
            <v>BA1620</v>
          </cell>
          <cell r="K363">
            <v>2993502.83</v>
          </cell>
        </row>
        <row r="364">
          <cell r="C364" t="str">
            <v>BA1620</v>
          </cell>
          <cell r="K364">
            <v>2765958.1</v>
          </cell>
        </row>
        <row r="365">
          <cell r="C365" t="str">
            <v>BA1630</v>
          </cell>
          <cell r="K365">
            <v>13598.52</v>
          </cell>
        </row>
        <row r="366">
          <cell r="C366" t="str">
            <v>BA1640</v>
          </cell>
          <cell r="K366">
            <v>533217.43000000005</v>
          </cell>
        </row>
        <row r="367">
          <cell r="C367" t="str">
            <v>BA1740</v>
          </cell>
          <cell r="K367">
            <v>9069.48</v>
          </cell>
        </row>
        <row r="368">
          <cell r="C368" t="str">
            <v>BA1740</v>
          </cell>
          <cell r="K368">
            <v>2643458.35</v>
          </cell>
        </row>
        <row r="369">
          <cell r="C369" t="str">
            <v>BA1740</v>
          </cell>
          <cell r="K369">
            <v>10322</v>
          </cell>
        </row>
        <row r="370">
          <cell r="C370" t="str">
            <v>BA1740</v>
          </cell>
          <cell r="K370">
            <v>84230.28</v>
          </cell>
        </row>
        <row r="371">
          <cell r="C371" t="str">
            <v>BA1740</v>
          </cell>
          <cell r="K371">
            <v>0</v>
          </cell>
        </row>
        <row r="372">
          <cell r="C372" t="str">
            <v>BA1740</v>
          </cell>
          <cell r="K372">
            <v>9088720.1699999999</v>
          </cell>
        </row>
        <row r="373">
          <cell r="C373" t="str">
            <v>BA1740</v>
          </cell>
          <cell r="K373">
            <v>253074.51</v>
          </cell>
        </row>
        <row r="374">
          <cell r="C374" t="str">
            <v>BA1740</v>
          </cell>
          <cell r="K374">
            <v>0</v>
          </cell>
        </row>
        <row r="375">
          <cell r="C375" t="str">
            <v>BA1740</v>
          </cell>
          <cell r="K375">
            <v>2020754.94</v>
          </cell>
        </row>
        <row r="376">
          <cell r="C376" t="str">
            <v>BA1740</v>
          </cell>
          <cell r="K376">
            <v>23886.45</v>
          </cell>
        </row>
        <row r="377">
          <cell r="C377" t="str">
            <v>BA1740</v>
          </cell>
          <cell r="K377">
            <v>0</v>
          </cell>
        </row>
        <row r="378">
          <cell r="C378" t="str">
            <v>BA1740</v>
          </cell>
          <cell r="K378">
            <v>11141.4</v>
          </cell>
        </row>
        <row r="379">
          <cell r="C379" t="str">
            <v>BA1740</v>
          </cell>
          <cell r="K379">
            <v>59064.26</v>
          </cell>
        </row>
        <row r="380">
          <cell r="C380" t="str">
            <v>BA1890</v>
          </cell>
          <cell r="K380">
            <v>128591.09</v>
          </cell>
        </row>
        <row r="381">
          <cell r="C381" t="str">
            <v>BA1740</v>
          </cell>
          <cell r="K381">
            <v>21465.45</v>
          </cell>
        </row>
        <row r="382">
          <cell r="C382" t="str">
            <v>BA1740</v>
          </cell>
          <cell r="K382">
            <v>97549.24</v>
          </cell>
        </row>
        <row r="383">
          <cell r="C383" t="str">
            <v>BA1740</v>
          </cell>
          <cell r="K383">
            <v>15305.59</v>
          </cell>
        </row>
        <row r="384">
          <cell r="C384" t="str">
            <v>BA1740</v>
          </cell>
          <cell r="K384">
            <v>169358.13</v>
          </cell>
        </row>
        <row r="385">
          <cell r="C385" t="str">
            <v>BA1740</v>
          </cell>
          <cell r="K385">
            <v>224782.25</v>
          </cell>
        </row>
        <row r="386">
          <cell r="C386" t="str">
            <v>BA1740</v>
          </cell>
          <cell r="K386">
            <v>426954.69</v>
          </cell>
        </row>
        <row r="387">
          <cell r="C387" t="str">
            <v>BA1720</v>
          </cell>
          <cell r="K387">
            <v>0</v>
          </cell>
        </row>
        <row r="388">
          <cell r="C388" t="str">
            <v>BA1730</v>
          </cell>
          <cell r="K388">
            <v>0</v>
          </cell>
        </row>
        <row r="389">
          <cell r="K389">
            <v>825179.58999999985</v>
          </cell>
        </row>
        <row r="390">
          <cell r="C390" t="str">
            <v>BA1760</v>
          </cell>
          <cell r="K390">
            <v>0</v>
          </cell>
        </row>
        <row r="391">
          <cell r="C391" t="str">
            <v>BA1770</v>
          </cell>
          <cell r="K391">
            <v>0</v>
          </cell>
        </row>
        <row r="392">
          <cell r="C392" t="str">
            <v>BA1790</v>
          </cell>
          <cell r="K392">
            <v>0</v>
          </cell>
        </row>
        <row r="393">
          <cell r="C393" t="str">
            <v>BA1760</v>
          </cell>
          <cell r="K393">
            <v>0</v>
          </cell>
        </row>
        <row r="394">
          <cell r="C394" t="str">
            <v>BA1770</v>
          </cell>
          <cell r="K394">
            <v>0</v>
          </cell>
        </row>
        <row r="395">
          <cell r="C395" t="str">
            <v>BA1790</v>
          </cell>
          <cell r="K395">
            <v>120905</v>
          </cell>
        </row>
        <row r="396">
          <cell r="C396" t="str">
            <v>BA1760</v>
          </cell>
          <cell r="K396">
            <v>0</v>
          </cell>
        </row>
        <row r="397">
          <cell r="C397" t="str">
            <v>BA1770</v>
          </cell>
          <cell r="K397">
            <v>0</v>
          </cell>
        </row>
        <row r="398">
          <cell r="C398" t="str">
            <v>BA1790</v>
          </cell>
          <cell r="K398">
            <v>0</v>
          </cell>
        </row>
        <row r="399">
          <cell r="C399" t="str">
            <v>BA1800</v>
          </cell>
          <cell r="K399">
            <v>0</v>
          </cell>
        </row>
        <row r="400">
          <cell r="C400" t="str">
            <v>BA1800</v>
          </cell>
          <cell r="K400">
            <v>0</v>
          </cell>
        </row>
        <row r="401">
          <cell r="C401" t="str">
            <v>BA1800</v>
          </cell>
          <cell r="K401">
            <v>0</v>
          </cell>
        </row>
        <row r="402">
          <cell r="C402" t="str">
            <v>BA1800</v>
          </cell>
          <cell r="K402">
            <v>0</v>
          </cell>
        </row>
        <row r="403">
          <cell r="C403" t="str">
            <v>BA1800</v>
          </cell>
          <cell r="K403">
            <v>0</v>
          </cell>
        </row>
        <row r="404">
          <cell r="C404" t="str">
            <v>BA1800</v>
          </cell>
          <cell r="K404">
            <v>0</v>
          </cell>
        </row>
        <row r="405">
          <cell r="C405" t="str">
            <v>BA1800</v>
          </cell>
          <cell r="K405">
            <v>6867.09</v>
          </cell>
        </row>
        <row r="406">
          <cell r="C406" t="str">
            <v>BA1800</v>
          </cell>
          <cell r="K406">
            <v>1584.36</v>
          </cell>
        </row>
        <row r="407">
          <cell r="C407" t="str">
            <v>BA1800</v>
          </cell>
          <cell r="K407">
            <v>0</v>
          </cell>
        </row>
        <row r="408">
          <cell r="C408" t="str">
            <v>BA1800</v>
          </cell>
          <cell r="K408">
            <v>0</v>
          </cell>
        </row>
        <row r="409">
          <cell r="C409" t="str">
            <v>BA1800</v>
          </cell>
          <cell r="K409">
            <v>502940.99</v>
          </cell>
        </row>
        <row r="410">
          <cell r="C410" t="str">
            <v>BA1800</v>
          </cell>
          <cell r="K410">
            <v>116188.22</v>
          </cell>
        </row>
        <row r="411">
          <cell r="C411" t="str">
            <v>BA1810</v>
          </cell>
          <cell r="K411">
            <v>0</v>
          </cell>
        </row>
        <row r="412">
          <cell r="C412" t="str">
            <v>BA1820</v>
          </cell>
          <cell r="K412">
            <v>0</v>
          </cell>
        </row>
        <row r="413">
          <cell r="C413" t="str">
            <v>BA1830</v>
          </cell>
          <cell r="K413">
            <v>0</v>
          </cell>
        </row>
        <row r="414">
          <cell r="C414" t="str">
            <v>BA1850</v>
          </cell>
          <cell r="K414">
            <v>0</v>
          </cell>
        </row>
        <row r="415">
          <cell r="C415" t="str">
            <v>BA1860</v>
          </cell>
          <cell r="K415">
            <v>75280.61</v>
          </cell>
        </row>
        <row r="416">
          <cell r="C416" t="str">
            <v>BA1870</v>
          </cell>
          <cell r="K416">
            <v>1413.32</v>
          </cell>
        </row>
        <row r="417">
          <cell r="C417" t="str">
            <v>BA1831</v>
          </cell>
          <cell r="K417">
            <v>0</v>
          </cell>
        </row>
        <row r="418">
          <cell r="K418">
            <v>7729348.7899999991</v>
          </cell>
        </row>
        <row r="419">
          <cell r="K419">
            <v>7729348.7899999991</v>
          </cell>
        </row>
        <row r="420">
          <cell r="C420" t="str">
            <v>BA1920</v>
          </cell>
          <cell r="K420">
            <v>2846972.63</v>
          </cell>
        </row>
        <row r="421">
          <cell r="C421" t="str">
            <v>BA1930</v>
          </cell>
          <cell r="K421">
            <v>1384329.22</v>
          </cell>
        </row>
        <row r="422">
          <cell r="C422" t="str">
            <v>BA1960</v>
          </cell>
          <cell r="K422">
            <v>128885.22</v>
          </cell>
        </row>
        <row r="423">
          <cell r="C423" t="str">
            <v>BA1940</v>
          </cell>
          <cell r="K423">
            <v>3329428.76</v>
          </cell>
        </row>
        <row r="424">
          <cell r="C424" t="str">
            <v>BA1940</v>
          </cell>
          <cell r="K424">
            <v>0</v>
          </cell>
        </row>
        <row r="425">
          <cell r="C425" t="str">
            <v>BA1950</v>
          </cell>
          <cell r="K425">
            <v>32067.08</v>
          </cell>
        </row>
        <row r="426">
          <cell r="C426" t="str">
            <v>BA1970</v>
          </cell>
          <cell r="K426">
            <v>7665.88</v>
          </cell>
        </row>
        <row r="427">
          <cell r="C427" t="str">
            <v>BA1980</v>
          </cell>
          <cell r="K427">
            <v>0</v>
          </cell>
        </row>
        <row r="428">
          <cell r="K428">
            <v>4534280.7200000007</v>
          </cell>
        </row>
        <row r="429">
          <cell r="K429">
            <v>4534280.7200000007</v>
          </cell>
        </row>
        <row r="430">
          <cell r="C430" t="str">
            <v>BA2000</v>
          </cell>
          <cell r="K430">
            <v>385687.25</v>
          </cell>
        </row>
        <row r="431">
          <cell r="C431" t="str">
            <v>BA2000</v>
          </cell>
          <cell r="K431">
            <v>23200.05</v>
          </cell>
        </row>
        <row r="432">
          <cell r="C432" t="str">
            <v>BA2030</v>
          </cell>
          <cell r="K432">
            <v>0</v>
          </cell>
        </row>
        <row r="433">
          <cell r="C433" t="str">
            <v>BA2020</v>
          </cell>
          <cell r="K433">
            <v>1235032.71</v>
          </cell>
        </row>
        <row r="434">
          <cell r="C434" t="str">
            <v>BA2020</v>
          </cell>
          <cell r="K434">
            <v>2447506.73</v>
          </cell>
        </row>
        <row r="435">
          <cell r="C435" t="str">
            <v>BA2020</v>
          </cell>
          <cell r="K435">
            <v>0</v>
          </cell>
        </row>
        <row r="436">
          <cell r="C436" t="str">
            <v>BA2030</v>
          </cell>
          <cell r="K436">
            <v>372813.61</v>
          </cell>
        </row>
        <row r="437">
          <cell r="C437" t="str">
            <v>BA2030</v>
          </cell>
          <cell r="K437">
            <v>70040.37</v>
          </cell>
        </row>
        <row r="438">
          <cell r="C438" t="str">
            <v>BA2060</v>
          </cell>
          <cell r="K438">
            <v>0</v>
          </cell>
        </row>
        <row r="439">
          <cell r="C439" t="str">
            <v>BA2050</v>
          </cell>
          <cell r="K439">
            <v>0</v>
          </cell>
        </row>
        <row r="440">
          <cell r="C440" t="str">
            <v>BA2050</v>
          </cell>
          <cell r="K440">
            <v>0</v>
          </cell>
        </row>
        <row r="441">
          <cell r="C441" t="str">
            <v>BA2050</v>
          </cell>
          <cell r="K441">
            <v>0</v>
          </cell>
        </row>
        <row r="442">
          <cell r="C442" t="str">
            <v>BA2060</v>
          </cell>
          <cell r="K442">
            <v>0</v>
          </cell>
        </row>
        <row r="443">
          <cell r="C443" t="str">
            <v>BA2060</v>
          </cell>
          <cell r="K443">
            <v>0</v>
          </cell>
        </row>
        <row r="444">
          <cell r="C444" t="str">
            <v>BA2060</v>
          </cell>
          <cell r="K444">
            <v>0</v>
          </cell>
        </row>
        <row r="445">
          <cell r="C445" t="str">
            <v>BA2050</v>
          </cell>
          <cell r="K445">
            <v>0</v>
          </cell>
        </row>
        <row r="446">
          <cell r="C446" t="str">
            <v>BA2050</v>
          </cell>
          <cell r="K446">
            <v>0</v>
          </cell>
        </row>
        <row r="447">
          <cell r="C447" t="str">
            <v>BA2050</v>
          </cell>
          <cell r="K447">
            <v>0</v>
          </cell>
        </row>
        <row r="448">
          <cell r="C448" t="str">
            <v>BA2060</v>
          </cell>
          <cell r="K448">
            <v>0</v>
          </cell>
        </row>
        <row r="449">
          <cell r="C449" t="str">
            <v>BA2060</v>
          </cell>
          <cell r="K449">
            <v>0</v>
          </cell>
        </row>
        <row r="450">
          <cell r="C450" t="str">
            <v>BA2060</v>
          </cell>
          <cell r="K450">
            <v>0</v>
          </cell>
        </row>
        <row r="451">
          <cell r="C451" t="str">
            <v>BA2060</v>
          </cell>
          <cell r="K451">
            <v>0</v>
          </cell>
        </row>
        <row r="452">
          <cell r="C452" t="str">
            <v>BA2060</v>
          </cell>
          <cell r="K452">
            <v>0</v>
          </cell>
        </row>
        <row r="453">
          <cell r="C453" t="str">
            <v>BA2070</v>
          </cell>
          <cell r="K453">
            <v>0</v>
          </cell>
        </row>
        <row r="454">
          <cell r="C454" t="str">
            <v>BA2061</v>
          </cell>
          <cell r="K454">
            <v>0</v>
          </cell>
        </row>
        <row r="455">
          <cell r="K455">
            <v>160692501.20999998</v>
          </cell>
        </row>
        <row r="456">
          <cell r="K456">
            <v>147410082.78999999</v>
          </cell>
        </row>
        <row r="457">
          <cell r="C457" t="str">
            <v>BA2120</v>
          </cell>
          <cell r="K457">
            <v>36770519.25</v>
          </cell>
        </row>
        <row r="458">
          <cell r="C458" t="str">
            <v>BA2120</v>
          </cell>
          <cell r="K458">
            <v>11006114.01</v>
          </cell>
        </row>
        <row r="459">
          <cell r="C459" t="str">
            <v>BA2120</v>
          </cell>
          <cell r="K459">
            <v>2709379.42</v>
          </cell>
        </row>
        <row r="460">
          <cell r="C460" t="str">
            <v>BA2120</v>
          </cell>
          <cell r="K460">
            <v>2775223.08</v>
          </cell>
        </row>
        <row r="461">
          <cell r="C461" t="str">
            <v>BA2120</v>
          </cell>
          <cell r="K461">
            <v>203785.14</v>
          </cell>
        </row>
        <row r="462">
          <cell r="C462" t="str">
            <v>BA2120</v>
          </cell>
          <cell r="K462">
            <v>11340.12</v>
          </cell>
        </row>
        <row r="463">
          <cell r="C463" t="str">
            <v>BA2120</v>
          </cell>
          <cell r="K463">
            <v>0</v>
          </cell>
        </row>
        <row r="464">
          <cell r="C464" t="str">
            <v>BA2120</v>
          </cell>
          <cell r="K464">
            <v>14468720.800000001</v>
          </cell>
        </row>
        <row r="465">
          <cell r="C465" t="str">
            <v>BA2160</v>
          </cell>
          <cell r="K465">
            <v>4520966.75</v>
          </cell>
        </row>
        <row r="466">
          <cell r="C466" t="str">
            <v>BA2160</v>
          </cell>
          <cell r="K466">
            <v>651153.57999999996</v>
          </cell>
        </row>
        <row r="467">
          <cell r="C467" t="str">
            <v>BA2160</v>
          </cell>
          <cell r="K467">
            <v>62131.1</v>
          </cell>
        </row>
        <row r="468">
          <cell r="C468" t="str">
            <v>BA2160</v>
          </cell>
          <cell r="K468">
            <v>276666.61</v>
          </cell>
        </row>
        <row r="469">
          <cell r="C469" t="str">
            <v>BA2160</v>
          </cell>
          <cell r="K469">
            <v>16631.72</v>
          </cell>
        </row>
        <row r="470">
          <cell r="C470" t="str">
            <v>BA2160</v>
          </cell>
          <cell r="K470">
            <v>0</v>
          </cell>
        </row>
        <row r="471">
          <cell r="C471" t="str">
            <v>BA2160</v>
          </cell>
          <cell r="K471">
            <v>0</v>
          </cell>
        </row>
        <row r="472">
          <cell r="C472" t="str">
            <v>BA2160</v>
          </cell>
          <cell r="K472">
            <v>1503516.91</v>
          </cell>
        </row>
        <row r="473">
          <cell r="C473" t="str">
            <v>BA2200</v>
          </cell>
          <cell r="K473">
            <v>40809894.229999997</v>
          </cell>
        </row>
        <row r="474">
          <cell r="K474">
            <v>0</v>
          </cell>
        </row>
        <row r="475">
          <cell r="K475">
            <v>0</v>
          </cell>
        </row>
        <row r="476">
          <cell r="C476" t="str">
            <v>BA2200</v>
          </cell>
          <cell r="K476">
            <v>7122629.4500000002</v>
          </cell>
        </row>
        <row r="477">
          <cell r="K477">
            <v>0</v>
          </cell>
        </row>
        <row r="478">
          <cell r="C478" t="str">
            <v>BA2200</v>
          </cell>
          <cell r="K478">
            <v>8558947.2599999998</v>
          </cell>
        </row>
        <row r="479">
          <cell r="C479" t="str">
            <v>BA2200</v>
          </cell>
          <cell r="K479">
            <v>119256.37</v>
          </cell>
        </row>
        <row r="480">
          <cell r="C480" t="str">
            <v>BA2200</v>
          </cell>
          <cell r="K480">
            <v>3632.23</v>
          </cell>
        </row>
        <row r="481">
          <cell r="C481" t="str">
            <v>BA2200</v>
          </cell>
          <cell r="K481">
            <v>0</v>
          </cell>
        </row>
        <row r="482">
          <cell r="C482" t="str">
            <v>BA2200</v>
          </cell>
          <cell r="K482">
            <v>15819574.76</v>
          </cell>
        </row>
        <row r="483">
          <cell r="K483">
            <v>13282418.419999998</v>
          </cell>
        </row>
        <row r="484">
          <cell r="C484" t="str">
            <v>BA2130</v>
          </cell>
          <cell r="K484">
            <v>2395162.7999999998</v>
          </cell>
        </row>
        <row r="485">
          <cell r="C485" t="str">
            <v>BA2130</v>
          </cell>
          <cell r="K485">
            <v>425889.06</v>
          </cell>
        </row>
        <row r="486">
          <cell r="C486" t="str">
            <v>BA2130</v>
          </cell>
          <cell r="K486">
            <v>239933.27</v>
          </cell>
        </row>
        <row r="487">
          <cell r="C487" t="str">
            <v>BA2130</v>
          </cell>
          <cell r="K487">
            <v>228847.67</v>
          </cell>
        </row>
        <row r="488">
          <cell r="C488" t="str">
            <v>BA2130</v>
          </cell>
          <cell r="K488">
            <v>0</v>
          </cell>
        </row>
        <row r="489">
          <cell r="C489" t="str">
            <v>BA2130</v>
          </cell>
          <cell r="K489">
            <v>0</v>
          </cell>
        </row>
        <row r="490">
          <cell r="C490" t="str">
            <v>BA2130</v>
          </cell>
          <cell r="K490">
            <v>0</v>
          </cell>
        </row>
        <row r="491">
          <cell r="C491" t="str">
            <v>BA2130</v>
          </cell>
          <cell r="K491">
            <v>988824.27</v>
          </cell>
        </row>
        <row r="492">
          <cell r="C492" t="str">
            <v>BA2170</v>
          </cell>
          <cell r="K492">
            <v>1195058.27</v>
          </cell>
        </row>
        <row r="493">
          <cell r="C493" t="str">
            <v>BA2170</v>
          </cell>
          <cell r="K493">
            <v>23287.02</v>
          </cell>
        </row>
        <row r="494">
          <cell r="C494" t="str">
            <v>BA2170</v>
          </cell>
          <cell r="K494">
            <v>40551.83</v>
          </cell>
        </row>
        <row r="495">
          <cell r="C495" t="str">
            <v>BA2170</v>
          </cell>
          <cell r="K495">
            <v>79863.3</v>
          </cell>
        </row>
        <row r="496">
          <cell r="C496" t="str">
            <v>BA2170</v>
          </cell>
          <cell r="K496">
            <v>947.25</v>
          </cell>
        </row>
        <row r="497">
          <cell r="C497" t="str">
            <v>BA2170</v>
          </cell>
          <cell r="K497">
            <v>0</v>
          </cell>
        </row>
        <row r="498">
          <cell r="C498" t="str">
            <v>BA2170</v>
          </cell>
          <cell r="K498">
            <v>0</v>
          </cell>
        </row>
        <row r="499">
          <cell r="C499" t="str">
            <v>BA2170</v>
          </cell>
          <cell r="K499">
            <v>339980.87</v>
          </cell>
        </row>
        <row r="500">
          <cell r="C500" t="str">
            <v>BA2210</v>
          </cell>
          <cell r="K500">
            <v>4423598.5999999996</v>
          </cell>
        </row>
        <row r="501">
          <cell r="K501">
            <v>0</v>
          </cell>
        </row>
        <row r="502">
          <cell r="K502">
            <v>0</v>
          </cell>
        </row>
        <row r="503">
          <cell r="C503" t="str">
            <v>BA2210</v>
          </cell>
          <cell r="K503">
            <v>900641.69</v>
          </cell>
        </row>
        <row r="504">
          <cell r="K504">
            <v>0</v>
          </cell>
        </row>
        <row r="505">
          <cell r="C505" t="str">
            <v>BA2210</v>
          </cell>
          <cell r="K505">
            <v>340132.24</v>
          </cell>
        </row>
        <row r="506">
          <cell r="C506" t="str">
            <v>BA2210</v>
          </cell>
          <cell r="K506">
            <v>0</v>
          </cell>
        </row>
        <row r="507">
          <cell r="C507" t="str">
            <v>BA2210</v>
          </cell>
          <cell r="K507">
            <v>0</v>
          </cell>
        </row>
        <row r="508">
          <cell r="C508" t="str">
            <v>BA2210</v>
          </cell>
          <cell r="K508">
            <v>0</v>
          </cell>
        </row>
        <row r="509">
          <cell r="C509" t="str">
            <v>BA2210</v>
          </cell>
          <cell r="K509">
            <v>1659700.28</v>
          </cell>
        </row>
        <row r="510">
          <cell r="K510">
            <v>0</v>
          </cell>
        </row>
        <row r="511">
          <cell r="C511" t="str">
            <v>BA2140</v>
          </cell>
          <cell r="K511">
            <v>0</v>
          </cell>
        </row>
        <row r="512">
          <cell r="C512" t="str">
            <v>BA2140</v>
          </cell>
          <cell r="K512">
            <v>0</v>
          </cell>
        </row>
        <row r="513">
          <cell r="C513" t="str">
            <v>BA2140</v>
          </cell>
          <cell r="K513">
            <v>0</v>
          </cell>
        </row>
        <row r="514">
          <cell r="C514" t="str">
            <v>BA2140</v>
          </cell>
          <cell r="K514">
            <v>0</v>
          </cell>
        </row>
        <row r="515">
          <cell r="C515" t="str">
            <v>BA2140</v>
          </cell>
          <cell r="K515">
            <v>0</v>
          </cell>
        </row>
        <row r="516">
          <cell r="C516" t="str">
            <v>BA2140</v>
          </cell>
          <cell r="K516">
            <v>0</v>
          </cell>
        </row>
        <row r="517">
          <cell r="C517" t="str">
            <v>BA2140</v>
          </cell>
          <cell r="K517">
            <v>0</v>
          </cell>
        </row>
        <row r="518">
          <cell r="C518" t="str">
            <v>BA2140</v>
          </cell>
          <cell r="K518">
            <v>0</v>
          </cell>
        </row>
        <row r="519">
          <cell r="C519" t="str">
            <v>BA2180</v>
          </cell>
          <cell r="K519">
            <v>0</v>
          </cell>
        </row>
        <row r="520">
          <cell r="C520" t="str">
            <v>BA2180</v>
          </cell>
          <cell r="K520">
            <v>0</v>
          </cell>
        </row>
        <row r="521">
          <cell r="C521" t="str">
            <v>BA2180</v>
          </cell>
          <cell r="K521">
            <v>0</v>
          </cell>
        </row>
        <row r="522">
          <cell r="C522" t="str">
            <v>BA2180</v>
          </cell>
          <cell r="K522">
            <v>0</v>
          </cell>
        </row>
        <row r="523">
          <cell r="C523" t="str">
            <v>BA2180</v>
          </cell>
          <cell r="K523">
            <v>0</v>
          </cell>
        </row>
        <row r="524">
          <cell r="C524" t="str">
            <v>BA2180</v>
          </cell>
          <cell r="K524">
            <v>0</v>
          </cell>
        </row>
        <row r="525">
          <cell r="C525" t="str">
            <v>BA2180</v>
          </cell>
          <cell r="K525">
            <v>0</v>
          </cell>
        </row>
        <row r="526">
          <cell r="C526" t="str">
            <v>BA2180</v>
          </cell>
          <cell r="K526">
            <v>0</v>
          </cell>
        </row>
        <row r="527">
          <cell r="C527" t="str">
            <v>BA2220</v>
          </cell>
          <cell r="K527">
            <v>0</v>
          </cell>
        </row>
        <row r="528">
          <cell r="K528">
            <v>0</v>
          </cell>
        </row>
        <row r="529">
          <cell r="K529">
            <v>0</v>
          </cell>
        </row>
        <row r="530">
          <cell r="C530" t="str">
            <v>BA2220</v>
          </cell>
          <cell r="K530">
            <v>0</v>
          </cell>
        </row>
        <row r="531">
          <cell r="K531">
            <v>0</v>
          </cell>
        </row>
        <row r="532">
          <cell r="C532" t="str">
            <v>BA2220</v>
          </cell>
          <cell r="K532">
            <v>0</v>
          </cell>
        </row>
        <row r="533">
          <cell r="C533" t="str">
            <v>BA2220</v>
          </cell>
          <cell r="K533">
            <v>0</v>
          </cell>
        </row>
        <row r="534">
          <cell r="C534" t="str">
            <v>BA2220</v>
          </cell>
          <cell r="K534">
            <v>0</v>
          </cell>
        </row>
        <row r="535">
          <cell r="C535" t="str">
            <v>BA2220</v>
          </cell>
          <cell r="K535">
            <v>0</v>
          </cell>
        </row>
        <row r="536">
          <cell r="C536" t="str">
            <v>BA2220</v>
          </cell>
          <cell r="K536">
            <v>0</v>
          </cell>
        </row>
        <row r="537">
          <cell r="K537">
            <v>525203.14999999991</v>
          </cell>
        </row>
        <row r="538">
          <cell r="K538">
            <v>524387.17999999993</v>
          </cell>
        </row>
        <row r="539">
          <cell r="C539" t="str">
            <v>BA2250</v>
          </cell>
          <cell r="K539">
            <v>136661.46</v>
          </cell>
        </row>
        <row r="540">
          <cell r="C540" t="str">
            <v>BA2250</v>
          </cell>
          <cell r="K540">
            <v>102421.73</v>
          </cell>
        </row>
        <row r="541">
          <cell r="C541" t="str">
            <v>BA2250</v>
          </cell>
          <cell r="K541">
            <v>0</v>
          </cell>
        </row>
        <row r="542">
          <cell r="C542" t="str">
            <v>BA2250</v>
          </cell>
          <cell r="K542">
            <v>38459.269999999997</v>
          </cell>
        </row>
        <row r="543">
          <cell r="C543" t="str">
            <v>BA2250</v>
          </cell>
          <cell r="K543">
            <v>16250</v>
          </cell>
        </row>
        <row r="544">
          <cell r="C544" t="str">
            <v>BA2250</v>
          </cell>
          <cell r="K544">
            <v>0</v>
          </cell>
        </row>
        <row r="545">
          <cell r="C545" t="str">
            <v>BA2250</v>
          </cell>
          <cell r="K545">
            <v>0</v>
          </cell>
        </row>
        <row r="546">
          <cell r="C546" t="str">
            <v>BA2250</v>
          </cell>
          <cell r="K546">
            <v>75827.8</v>
          </cell>
        </row>
        <row r="547">
          <cell r="C547" t="str">
            <v>BA2290</v>
          </cell>
          <cell r="K547">
            <v>104082.87</v>
          </cell>
        </row>
        <row r="548">
          <cell r="K548">
            <v>0</v>
          </cell>
        </row>
        <row r="549">
          <cell r="K549">
            <v>0</v>
          </cell>
        </row>
        <row r="550">
          <cell r="C550" t="str">
            <v>BA2290</v>
          </cell>
          <cell r="K550">
            <v>3957.99</v>
          </cell>
        </row>
        <row r="551">
          <cell r="K551">
            <v>0</v>
          </cell>
        </row>
        <row r="552">
          <cell r="C552" t="str">
            <v>BA2290</v>
          </cell>
          <cell r="K552">
            <v>13447.29</v>
          </cell>
        </row>
        <row r="553">
          <cell r="C553" t="str">
            <v>BA2290</v>
          </cell>
          <cell r="K553">
            <v>0</v>
          </cell>
        </row>
        <row r="554">
          <cell r="C554" t="str">
            <v>BA2290</v>
          </cell>
          <cell r="K554">
            <v>0</v>
          </cell>
        </row>
        <row r="555">
          <cell r="C555" t="str">
            <v>BA2290</v>
          </cell>
          <cell r="K555">
            <v>0</v>
          </cell>
        </row>
        <row r="556">
          <cell r="C556" t="str">
            <v>BA2290</v>
          </cell>
          <cell r="K556">
            <v>33278.769999999997</v>
          </cell>
        </row>
        <row r="557">
          <cell r="K557">
            <v>815.97</v>
          </cell>
        </row>
        <row r="558">
          <cell r="C558" t="str">
            <v>BA2260</v>
          </cell>
          <cell r="K558">
            <v>67.709999999999994</v>
          </cell>
        </row>
        <row r="559">
          <cell r="C559" t="str">
            <v>BA2260</v>
          </cell>
          <cell r="K559">
            <v>13.22</v>
          </cell>
        </row>
        <row r="560">
          <cell r="C560" t="str">
            <v>BA2260</v>
          </cell>
          <cell r="K560">
            <v>0</v>
          </cell>
        </row>
        <row r="561">
          <cell r="C561" t="str">
            <v>BA2260</v>
          </cell>
          <cell r="K561">
            <v>575.24</v>
          </cell>
        </row>
        <row r="562">
          <cell r="C562" t="str">
            <v>BA2260</v>
          </cell>
          <cell r="K562">
            <v>0</v>
          </cell>
        </row>
        <row r="563">
          <cell r="C563" t="str">
            <v>BA2260</v>
          </cell>
          <cell r="K563">
            <v>0</v>
          </cell>
        </row>
        <row r="564">
          <cell r="C564" t="str">
            <v>BA2260</v>
          </cell>
          <cell r="K564">
            <v>0</v>
          </cell>
        </row>
        <row r="565">
          <cell r="C565" t="str">
            <v>BA2260</v>
          </cell>
          <cell r="K565">
            <v>159.80000000000001</v>
          </cell>
        </row>
        <row r="566">
          <cell r="C566" t="str">
            <v>BA2300</v>
          </cell>
          <cell r="K566">
            <v>0</v>
          </cell>
        </row>
        <row r="567">
          <cell r="K567">
            <v>0</v>
          </cell>
        </row>
        <row r="568">
          <cell r="K568">
            <v>0</v>
          </cell>
        </row>
        <row r="569">
          <cell r="C569" t="str">
            <v>BA2300</v>
          </cell>
          <cell r="K569">
            <v>0</v>
          </cell>
        </row>
        <row r="570">
          <cell r="K570">
            <v>0</v>
          </cell>
        </row>
        <row r="571">
          <cell r="C571" t="str">
            <v>BA2300</v>
          </cell>
          <cell r="K571">
            <v>0</v>
          </cell>
        </row>
        <row r="572">
          <cell r="C572" t="str">
            <v>BA2300</v>
          </cell>
          <cell r="K572">
            <v>0</v>
          </cell>
        </row>
        <row r="573">
          <cell r="C573" t="str">
            <v>BA2300</v>
          </cell>
          <cell r="K573">
            <v>0</v>
          </cell>
        </row>
        <row r="574">
          <cell r="C574" t="str">
            <v>BA2300</v>
          </cell>
          <cell r="K574">
            <v>0</v>
          </cell>
        </row>
        <row r="575">
          <cell r="C575" t="str">
            <v>BA2300</v>
          </cell>
          <cell r="K575">
            <v>0</v>
          </cell>
        </row>
        <row r="576">
          <cell r="K576">
            <v>0</v>
          </cell>
        </row>
        <row r="577">
          <cell r="C577" t="str">
            <v>BA2270</v>
          </cell>
          <cell r="K577">
            <v>0</v>
          </cell>
        </row>
        <row r="578">
          <cell r="C578" t="str">
            <v>BA2270</v>
          </cell>
          <cell r="K578">
            <v>0</v>
          </cell>
        </row>
        <row r="579">
          <cell r="C579" t="str">
            <v>BA2270</v>
          </cell>
          <cell r="K579">
            <v>0</v>
          </cell>
        </row>
        <row r="580">
          <cell r="C580" t="str">
            <v>BA2270</v>
          </cell>
          <cell r="K580">
            <v>0</v>
          </cell>
        </row>
        <row r="581">
          <cell r="C581" t="str">
            <v>BA2270</v>
          </cell>
          <cell r="K581">
            <v>0</v>
          </cell>
        </row>
        <row r="582">
          <cell r="C582" t="str">
            <v>BA2270</v>
          </cell>
          <cell r="K582">
            <v>0</v>
          </cell>
        </row>
        <row r="583">
          <cell r="C583" t="str">
            <v>BA2270</v>
          </cell>
          <cell r="K583">
            <v>0</v>
          </cell>
        </row>
        <row r="584">
          <cell r="C584" t="str">
            <v>BA2270</v>
          </cell>
          <cell r="K584">
            <v>0</v>
          </cell>
        </row>
        <row r="585">
          <cell r="C585" t="str">
            <v>BA2310</v>
          </cell>
          <cell r="K585">
            <v>0</v>
          </cell>
        </row>
        <row r="586">
          <cell r="K586">
            <v>0</v>
          </cell>
        </row>
        <row r="587">
          <cell r="K587">
            <v>0</v>
          </cell>
        </row>
        <row r="588">
          <cell r="C588" t="str">
            <v>BA2310</v>
          </cell>
          <cell r="K588">
            <v>0</v>
          </cell>
        </row>
        <row r="589">
          <cell r="K589">
            <v>0</v>
          </cell>
        </row>
        <row r="590">
          <cell r="C590" t="str">
            <v>BA2310</v>
          </cell>
          <cell r="K590">
            <v>0</v>
          </cell>
        </row>
        <row r="591">
          <cell r="C591" t="str">
            <v>BA2310</v>
          </cell>
        </row>
        <row r="592">
          <cell r="C592" t="str">
            <v>BA2310</v>
          </cell>
          <cell r="K592">
            <v>0</v>
          </cell>
        </row>
        <row r="593">
          <cell r="C593" t="str">
            <v>BA2310</v>
          </cell>
          <cell r="K593">
            <v>0</v>
          </cell>
        </row>
        <row r="594">
          <cell r="C594" t="str">
            <v>BA2310</v>
          </cell>
          <cell r="K594">
            <v>0</v>
          </cell>
        </row>
        <row r="595">
          <cell r="C595" t="str">
            <v>BA2310</v>
          </cell>
          <cell r="K595">
            <v>0</v>
          </cell>
        </row>
        <row r="596">
          <cell r="K596">
            <v>22553128.200000003</v>
          </cell>
        </row>
        <row r="597">
          <cell r="K597">
            <v>14961492.600000001</v>
          </cell>
        </row>
        <row r="598">
          <cell r="C598" t="str">
            <v>BA2340</v>
          </cell>
          <cell r="K598">
            <v>128796.94</v>
          </cell>
        </row>
        <row r="599">
          <cell r="C599" t="str">
            <v>BA2340</v>
          </cell>
          <cell r="K599">
            <v>36785.64</v>
          </cell>
        </row>
        <row r="600">
          <cell r="C600" t="str">
            <v>BA2340</v>
          </cell>
          <cell r="K600">
            <v>0</v>
          </cell>
        </row>
        <row r="601">
          <cell r="C601" t="str">
            <v>BA2340</v>
          </cell>
          <cell r="K601">
            <v>26208.2</v>
          </cell>
        </row>
        <row r="602">
          <cell r="C602" t="str">
            <v>BA2340</v>
          </cell>
          <cell r="K602">
            <v>0</v>
          </cell>
        </row>
        <row r="603">
          <cell r="C603" t="str">
            <v>BA2340</v>
          </cell>
          <cell r="K603">
            <v>0</v>
          </cell>
        </row>
        <row r="604">
          <cell r="C604" t="str">
            <v>BA2340</v>
          </cell>
          <cell r="K604">
            <v>0</v>
          </cell>
        </row>
        <row r="605">
          <cell r="C605" t="str">
            <v>BA2340</v>
          </cell>
          <cell r="K605">
            <v>50653.72</v>
          </cell>
        </row>
        <row r="606">
          <cell r="C606" t="str">
            <v>BA2380</v>
          </cell>
          <cell r="K606">
            <v>8886790.9700000007</v>
          </cell>
        </row>
        <row r="607">
          <cell r="K607">
            <v>0</v>
          </cell>
        </row>
        <row r="608">
          <cell r="K608">
            <v>0</v>
          </cell>
        </row>
        <row r="609">
          <cell r="C609" t="str">
            <v>BA2380</v>
          </cell>
          <cell r="K609">
            <v>1287804.93</v>
          </cell>
        </row>
        <row r="610">
          <cell r="K610">
            <v>0</v>
          </cell>
        </row>
        <row r="611">
          <cell r="C611" t="str">
            <v>BA2380</v>
          </cell>
          <cell r="K611">
            <v>1419457.94</v>
          </cell>
        </row>
        <row r="612">
          <cell r="C612" t="str">
            <v>BA2380</v>
          </cell>
          <cell r="K612">
            <v>361.23</v>
          </cell>
        </row>
        <row r="613">
          <cell r="C613" t="str">
            <v>BA2380</v>
          </cell>
          <cell r="K613">
            <v>1226.8800000000001</v>
          </cell>
        </row>
        <row r="614">
          <cell r="C614" t="str">
            <v>BA2380</v>
          </cell>
          <cell r="K614">
            <v>0</v>
          </cell>
        </row>
        <row r="615">
          <cell r="C615" t="str">
            <v>BA2380</v>
          </cell>
          <cell r="K615">
            <v>3123406.15</v>
          </cell>
        </row>
        <row r="616">
          <cell r="K616">
            <v>7591635.5999999996</v>
          </cell>
        </row>
        <row r="617">
          <cell r="C617" t="str">
            <v>BA2350</v>
          </cell>
          <cell r="K617">
            <v>0</v>
          </cell>
        </row>
        <row r="618">
          <cell r="C618" t="str">
            <v>BA2350</v>
          </cell>
          <cell r="K618">
            <v>0</v>
          </cell>
        </row>
        <row r="619">
          <cell r="C619" t="str">
            <v>BA2350</v>
          </cell>
          <cell r="K619">
            <v>0</v>
          </cell>
        </row>
        <row r="620">
          <cell r="C620" t="str">
            <v>BA2350</v>
          </cell>
          <cell r="K620">
            <v>0</v>
          </cell>
        </row>
        <row r="621">
          <cell r="C621" t="str">
            <v>BA2350</v>
          </cell>
          <cell r="K621">
            <v>0</v>
          </cell>
        </row>
        <row r="622">
          <cell r="C622" t="str">
            <v>BA2350</v>
          </cell>
          <cell r="K622">
            <v>0</v>
          </cell>
        </row>
        <row r="623">
          <cell r="C623" t="str">
            <v>BA2350</v>
          </cell>
          <cell r="K623">
            <v>0</v>
          </cell>
        </row>
        <row r="624">
          <cell r="C624" t="str">
            <v>BA2350</v>
          </cell>
          <cell r="K624">
            <v>0</v>
          </cell>
        </row>
        <row r="625">
          <cell r="C625" t="str">
            <v>BA2390</v>
          </cell>
          <cell r="K625">
            <v>4634639.63</v>
          </cell>
        </row>
        <row r="626">
          <cell r="K626">
            <v>0</v>
          </cell>
        </row>
        <row r="627">
          <cell r="K627">
            <v>0</v>
          </cell>
        </row>
        <row r="628">
          <cell r="C628" t="str">
            <v>BA2390</v>
          </cell>
          <cell r="K628">
            <v>941947.18</v>
          </cell>
        </row>
        <row r="629">
          <cell r="K629">
            <v>0</v>
          </cell>
        </row>
        <row r="630">
          <cell r="C630" t="str">
            <v>BA2390</v>
          </cell>
          <cell r="K630">
            <v>353076.46</v>
          </cell>
        </row>
        <row r="631">
          <cell r="C631" t="str">
            <v>BA2390</v>
          </cell>
          <cell r="K631">
            <v>0</v>
          </cell>
        </row>
        <row r="632">
          <cell r="C632" t="str">
            <v>BA2390</v>
          </cell>
          <cell r="K632">
            <v>0</v>
          </cell>
        </row>
        <row r="633">
          <cell r="C633" t="str">
            <v>BA2390</v>
          </cell>
          <cell r="K633">
            <v>0</v>
          </cell>
        </row>
        <row r="634">
          <cell r="C634" t="str">
            <v>BA2390</v>
          </cell>
          <cell r="K634">
            <v>1661972.33</v>
          </cell>
        </row>
        <row r="635">
          <cell r="K635">
            <v>0</v>
          </cell>
        </row>
        <row r="636">
          <cell r="C636" t="str">
            <v>BA2360</v>
          </cell>
          <cell r="K636">
            <v>0</v>
          </cell>
        </row>
        <row r="637">
          <cell r="C637" t="str">
            <v>BA2360</v>
          </cell>
          <cell r="K637">
            <v>0</v>
          </cell>
        </row>
        <row r="638">
          <cell r="C638" t="str">
            <v>BA2360</v>
          </cell>
          <cell r="K638">
            <v>0</v>
          </cell>
        </row>
        <row r="639">
          <cell r="C639" t="str">
            <v>BA2360</v>
          </cell>
          <cell r="K639">
            <v>0</v>
          </cell>
        </row>
        <row r="640">
          <cell r="C640" t="str">
            <v>BA2360</v>
          </cell>
          <cell r="K640">
            <v>0</v>
          </cell>
        </row>
        <row r="641">
          <cell r="C641" t="str">
            <v>BA2360</v>
          </cell>
          <cell r="K641">
            <v>0</v>
          </cell>
        </row>
        <row r="642">
          <cell r="C642" t="str">
            <v>BA2360</v>
          </cell>
          <cell r="K642">
            <v>0</v>
          </cell>
        </row>
        <row r="643">
          <cell r="C643" t="str">
            <v>BA2360</v>
          </cell>
          <cell r="K643">
            <v>0</v>
          </cell>
        </row>
        <row r="644">
          <cell r="C644" t="str">
            <v>BA2400</v>
          </cell>
          <cell r="K644">
            <v>0</v>
          </cell>
        </row>
        <row r="645">
          <cell r="K645">
            <v>0</v>
          </cell>
        </row>
        <row r="646">
          <cell r="K646">
            <v>0</v>
          </cell>
        </row>
        <row r="647">
          <cell r="C647" t="str">
            <v>BA2400</v>
          </cell>
          <cell r="K647">
            <v>0</v>
          </cell>
        </row>
        <row r="648">
          <cell r="K648">
            <v>0</v>
          </cell>
        </row>
        <row r="649">
          <cell r="C649" t="str">
            <v>BA2400</v>
          </cell>
          <cell r="K649">
            <v>0</v>
          </cell>
        </row>
        <row r="650">
          <cell r="C650" t="str">
            <v>BA2400</v>
          </cell>
          <cell r="K650">
            <v>0</v>
          </cell>
        </row>
        <row r="651">
          <cell r="C651" t="str">
            <v>BA2400</v>
          </cell>
          <cell r="K651">
            <v>0</v>
          </cell>
        </row>
        <row r="652">
          <cell r="C652" t="str">
            <v>BA2400</v>
          </cell>
          <cell r="K652">
            <v>0</v>
          </cell>
        </row>
        <row r="653">
          <cell r="C653" t="str">
            <v>BA2400</v>
          </cell>
          <cell r="K653">
            <v>0</v>
          </cell>
        </row>
        <row r="654">
          <cell r="K654">
            <v>12716853.9</v>
          </cell>
        </row>
        <row r="655">
          <cell r="K655">
            <v>12112719.74</v>
          </cell>
        </row>
        <row r="656">
          <cell r="C656" t="str">
            <v>BA2430</v>
          </cell>
          <cell r="K656">
            <v>1168753.74</v>
          </cell>
        </row>
        <row r="657">
          <cell r="C657" t="str">
            <v>BA2430</v>
          </cell>
          <cell r="K657">
            <v>474476.33</v>
          </cell>
        </row>
        <row r="658">
          <cell r="C658" t="str">
            <v>BA2430</v>
          </cell>
          <cell r="K658">
            <v>0</v>
          </cell>
        </row>
        <row r="659">
          <cell r="C659" t="str">
            <v>BA2430</v>
          </cell>
          <cell r="K659">
            <v>326040.95</v>
          </cell>
        </row>
        <row r="660">
          <cell r="C660" t="str">
            <v>BA2430</v>
          </cell>
          <cell r="K660">
            <v>17412.14</v>
          </cell>
        </row>
        <row r="661">
          <cell r="C661" t="str">
            <v>BA2430</v>
          </cell>
          <cell r="K661">
            <v>0</v>
          </cell>
        </row>
        <row r="662">
          <cell r="C662" t="str">
            <v>BA2430</v>
          </cell>
          <cell r="K662">
            <v>0</v>
          </cell>
        </row>
        <row r="663">
          <cell r="C663" t="str">
            <v>BA2430</v>
          </cell>
          <cell r="K663">
            <v>521856.73</v>
          </cell>
        </row>
        <row r="664">
          <cell r="C664" t="str">
            <v>BA2470</v>
          </cell>
          <cell r="K664">
            <v>6172646.0800000001</v>
          </cell>
        </row>
        <row r="665">
          <cell r="K665">
            <v>0</v>
          </cell>
        </row>
        <row r="666">
          <cell r="K666">
            <v>0</v>
          </cell>
        </row>
        <row r="667">
          <cell r="C667" t="str">
            <v>BA2470</v>
          </cell>
          <cell r="K667">
            <v>414495.71</v>
          </cell>
        </row>
        <row r="668">
          <cell r="K668">
            <v>0</v>
          </cell>
        </row>
        <row r="669">
          <cell r="C669" t="str">
            <v>BA2470</v>
          </cell>
          <cell r="K669">
            <v>957279.79</v>
          </cell>
        </row>
        <row r="670">
          <cell r="C670" t="str">
            <v>BA2470</v>
          </cell>
          <cell r="K670">
            <v>2952.4</v>
          </cell>
        </row>
        <row r="671">
          <cell r="C671" t="str">
            <v>BA2470</v>
          </cell>
          <cell r="K671">
            <v>1948.64</v>
          </cell>
        </row>
        <row r="672">
          <cell r="C672" t="str">
            <v>BA2470</v>
          </cell>
          <cell r="K672">
            <v>0</v>
          </cell>
        </row>
        <row r="673">
          <cell r="C673" t="str">
            <v>BA2470</v>
          </cell>
          <cell r="K673">
            <v>2054857.23</v>
          </cell>
        </row>
        <row r="674">
          <cell r="K674">
            <v>604134.16</v>
          </cell>
        </row>
        <row r="675">
          <cell r="C675" t="str">
            <v>BA2440</v>
          </cell>
          <cell r="K675">
            <v>12238.54</v>
          </cell>
        </row>
        <row r="676">
          <cell r="C676" t="str">
            <v>BA2440</v>
          </cell>
          <cell r="K676">
            <v>3474.14</v>
          </cell>
        </row>
        <row r="677">
          <cell r="C677" t="str">
            <v>BA2440</v>
          </cell>
          <cell r="K677">
            <v>0</v>
          </cell>
        </row>
        <row r="678">
          <cell r="C678" t="str">
            <v>BA2440</v>
          </cell>
          <cell r="K678">
            <v>3204.94</v>
          </cell>
        </row>
        <row r="679">
          <cell r="C679" t="str">
            <v>BA2440</v>
          </cell>
          <cell r="K679">
            <v>0</v>
          </cell>
        </row>
        <row r="680">
          <cell r="C680" t="str">
            <v>BA2440</v>
          </cell>
          <cell r="K680">
            <v>0</v>
          </cell>
        </row>
        <row r="681">
          <cell r="C681" t="str">
            <v>BA2440</v>
          </cell>
          <cell r="K681">
            <v>0</v>
          </cell>
        </row>
        <row r="682">
          <cell r="C682" t="str">
            <v>BA2440</v>
          </cell>
          <cell r="K682">
            <v>5288.59</v>
          </cell>
        </row>
        <row r="683">
          <cell r="C683" t="str">
            <v>BA2480</v>
          </cell>
          <cell r="K683">
            <v>400639.61</v>
          </cell>
        </row>
        <row r="684">
          <cell r="K684">
            <v>0</v>
          </cell>
        </row>
        <row r="685">
          <cell r="K685">
            <v>0</v>
          </cell>
        </row>
        <row r="686">
          <cell r="C686" t="str">
            <v>BA2480</v>
          </cell>
          <cell r="K686">
            <v>16071.41</v>
          </cell>
        </row>
        <row r="687">
          <cell r="K687">
            <v>0</v>
          </cell>
        </row>
        <row r="688">
          <cell r="C688" t="str">
            <v>BA2480</v>
          </cell>
          <cell r="K688">
            <v>32766.38</v>
          </cell>
        </row>
        <row r="689">
          <cell r="C689" t="str">
            <v>BA2480</v>
          </cell>
          <cell r="K689">
            <v>0</v>
          </cell>
        </row>
        <row r="690">
          <cell r="C690" t="str">
            <v>BA2480</v>
          </cell>
          <cell r="K690">
            <v>0</v>
          </cell>
        </row>
        <row r="691">
          <cell r="C691" t="str">
            <v>BA2480</v>
          </cell>
          <cell r="K691">
            <v>0</v>
          </cell>
        </row>
        <row r="692">
          <cell r="C692" t="str">
            <v>BA2480</v>
          </cell>
          <cell r="K692">
            <v>130450.55</v>
          </cell>
        </row>
        <row r="693">
          <cell r="K693">
            <v>0</v>
          </cell>
        </row>
        <row r="694">
          <cell r="C694" t="str">
            <v>BA2450</v>
          </cell>
          <cell r="K694">
            <v>0</v>
          </cell>
        </row>
        <row r="695">
          <cell r="C695" t="str">
            <v>BA2450</v>
          </cell>
          <cell r="K695">
            <v>0</v>
          </cell>
        </row>
        <row r="696">
          <cell r="C696" t="str">
            <v>BA2450</v>
          </cell>
          <cell r="K696">
            <v>0</v>
          </cell>
        </row>
        <row r="697">
          <cell r="C697" t="str">
            <v>BA2450</v>
          </cell>
          <cell r="K697">
            <v>0</v>
          </cell>
        </row>
        <row r="698">
          <cell r="C698" t="str">
            <v>BA2450</v>
          </cell>
          <cell r="K698">
            <v>0</v>
          </cell>
        </row>
        <row r="699">
          <cell r="C699" t="str">
            <v>BA2450</v>
          </cell>
          <cell r="K699">
            <v>0</v>
          </cell>
        </row>
        <row r="700">
          <cell r="C700" t="str">
            <v>BA2450</v>
          </cell>
          <cell r="K700">
            <v>0</v>
          </cell>
        </row>
        <row r="701">
          <cell r="C701" t="str">
            <v>BA2450</v>
          </cell>
          <cell r="K701">
            <v>0</v>
          </cell>
        </row>
        <row r="702">
          <cell r="C702" t="str">
            <v>BA2490</v>
          </cell>
          <cell r="K702">
            <v>0</v>
          </cell>
        </row>
        <row r="703">
          <cell r="K703">
            <v>0</v>
          </cell>
        </row>
        <row r="704">
          <cell r="K704">
            <v>0</v>
          </cell>
        </row>
        <row r="705">
          <cell r="C705" t="str">
            <v>BA2490</v>
          </cell>
          <cell r="K705">
            <v>0</v>
          </cell>
        </row>
        <row r="706">
          <cell r="K706">
            <v>0</v>
          </cell>
        </row>
        <row r="707">
          <cell r="C707" t="str">
            <v>BA2490</v>
          </cell>
          <cell r="K707">
            <v>0</v>
          </cell>
        </row>
        <row r="708">
          <cell r="C708" t="str">
            <v>BA2490</v>
          </cell>
          <cell r="K708">
            <v>0</v>
          </cell>
        </row>
        <row r="709">
          <cell r="C709" t="str">
            <v>BA2490</v>
          </cell>
          <cell r="K709">
            <v>0</v>
          </cell>
        </row>
        <row r="710">
          <cell r="C710" t="str">
            <v>BA2490</v>
          </cell>
          <cell r="K710">
            <v>0</v>
          </cell>
        </row>
        <row r="711">
          <cell r="C711" t="str">
            <v>BA2490</v>
          </cell>
          <cell r="K711">
            <v>0</v>
          </cell>
        </row>
        <row r="712">
          <cell r="K712">
            <v>5628025.8000000007</v>
          </cell>
        </row>
        <row r="713">
          <cell r="K713">
            <v>1234734.25</v>
          </cell>
        </row>
        <row r="714">
          <cell r="C714" t="str">
            <v>BA2540</v>
          </cell>
          <cell r="K714">
            <v>154937.04</v>
          </cell>
        </row>
        <row r="715">
          <cell r="C715" t="str">
            <v>BA2540</v>
          </cell>
          <cell r="K715">
            <v>0</v>
          </cell>
        </row>
        <row r="716">
          <cell r="C716" t="str">
            <v>BA2540</v>
          </cell>
          <cell r="K716">
            <v>166.8</v>
          </cell>
        </row>
        <row r="717">
          <cell r="C717" t="str">
            <v>BA2551</v>
          </cell>
          <cell r="K717">
            <v>41337.269999999997</v>
          </cell>
        </row>
        <row r="718">
          <cell r="C718" t="str">
            <v>BA2540</v>
          </cell>
          <cell r="K718">
            <v>85383.97</v>
          </cell>
        </row>
        <row r="719">
          <cell r="C719" t="str">
            <v>BA2540</v>
          </cell>
          <cell r="K719">
            <v>0</v>
          </cell>
        </row>
        <row r="720">
          <cell r="C720" t="str">
            <v>BA2540</v>
          </cell>
          <cell r="K720">
            <v>20867.43</v>
          </cell>
        </row>
        <row r="721">
          <cell r="C721" t="str">
            <v>BA2551</v>
          </cell>
          <cell r="K721">
            <v>0</v>
          </cell>
        </row>
        <row r="722">
          <cell r="C722" t="str">
            <v>BA2540</v>
          </cell>
          <cell r="K722">
            <v>142542.28</v>
          </cell>
        </row>
        <row r="723">
          <cell r="C723" t="str">
            <v>BA2540</v>
          </cell>
          <cell r="K723">
            <v>0</v>
          </cell>
        </row>
        <row r="724">
          <cell r="C724" t="str">
            <v>BA2540</v>
          </cell>
          <cell r="K724">
            <v>37494.49</v>
          </cell>
        </row>
        <row r="725">
          <cell r="C725" t="str">
            <v>BA2551</v>
          </cell>
          <cell r="K725">
            <v>0</v>
          </cell>
        </row>
        <row r="726">
          <cell r="C726" t="str">
            <v>BA2540</v>
          </cell>
          <cell r="K726">
            <v>0</v>
          </cell>
        </row>
        <row r="727">
          <cell r="C727" t="str">
            <v>BA2540</v>
          </cell>
          <cell r="K727">
            <v>0</v>
          </cell>
        </row>
        <row r="728">
          <cell r="C728" t="str">
            <v>BA2540</v>
          </cell>
          <cell r="K728">
            <v>0</v>
          </cell>
        </row>
        <row r="729">
          <cell r="C729" t="str">
            <v>BA2540</v>
          </cell>
          <cell r="K729">
            <v>57317.120000000003</v>
          </cell>
        </row>
        <row r="730">
          <cell r="C730" t="str">
            <v>BA2540</v>
          </cell>
          <cell r="K730">
            <v>902.81</v>
          </cell>
        </row>
        <row r="731">
          <cell r="C731" t="str">
            <v>BA2540</v>
          </cell>
          <cell r="K731">
            <v>1663.4</v>
          </cell>
        </row>
        <row r="732">
          <cell r="C732" t="str">
            <v>BA2540</v>
          </cell>
          <cell r="K732">
            <v>692121.64</v>
          </cell>
        </row>
        <row r="733">
          <cell r="C733" t="str">
            <v>BA2540</v>
          </cell>
          <cell r="K733">
            <v>0</v>
          </cell>
        </row>
        <row r="734">
          <cell r="K734">
            <v>4393291.5500000007</v>
          </cell>
        </row>
        <row r="735">
          <cell r="C735" t="str">
            <v>BA2550</v>
          </cell>
          <cell r="K735">
            <v>1098.2</v>
          </cell>
        </row>
        <row r="736">
          <cell r="C736" t="str">
            <v>BA2550</v>
          </cell>
          <cell r="K736">
            <v>731639.53</v>
          </cell>
        </row>
        <row r="737">
          <cell r="C737" t="str">
            <v>BA2550</v>
          </cell>
          <cell r="K737">
            <v>230271.33</v>
          </cell>
        </row>
        <row r="738">
          <cell r="C738" t="str">
            <v>BA1700</v>
          </cell>
          <cell r="K738">
            <v>59618.14</v>
          </cell>
        </row>
        <row r="739">
          <cell r="C739" t="str">
            <v>BA1690</v>
          </cell>
          <cell r="K739">
            <v>2517242.87</v>
          </cell>
        </row>
        <row r="740">
          <cell r="C740" t="str">
            <v>BA2550</v>
          </cell>
          <cell r="K740">
            <v>34201.040000000001</v>
          </cell>
        </row>
        <row r="741">
          <cell r="C741" t="str">
            <v>BA2510</v>
          </cell>
          <cell r="K741">
            <v>819220.44</v>
          </cell>
        </row>
        <row r="742">
          <cell r="C742" t="str">
            <v>BA2520</v>
          </cell>
          <cell r="K742">
            <v>0</v>
          </cell>
        </row>
        <row r="743">
          <cell r="C743" t="str">
            <v>BA2552</v>
          </cell>
          <cell r="K743">
            <v>0</v>
          </cell>
        </row>
        <row r="744">
          <cell r="K744">
            <v>617671</v>
          </cell>
        </row>
        <row r="745">
          <cell r="K745">
            <v>617671</v>
          </cell>
        </row>
        <row r="746">
          <cell r="C746" t="str">
            <v>BA2570</v>
          </cell>
          <cell r="K746">
            <v>0</v>
          </cell>
        </row>
        <row r="747">
          <cell r="C747" t="str">
            <v>BA2570</v>
          </cell>
          <cell r="K747">
            <v>0</v>
          </cell>
        </row>
        <row r="748">
          <cell r="C748" t="str">
            <v>BA2570</v>
          </cell>
          <cell r="K748">
            <v>0</v>
          </cell>
        </row>
        <row r="749">
          <cell r="C749" t="str">
            <v>BA2570</v>
          </cell>
          <cell r="K749">
            <v>0</v>
          </cell>
        </row>
        <row r="750">
          <cell r="C750" t="str">
            <v>BA2570</v>
          </cell>
          <cell r="K750">
            <v>617671</v>
          </cell>
        </row>
        <row r="751">
          <cell r="C751" t="str">
            <v>BA2570</v>
          </cell>
          <cell r="K751">
            <v>0</v>
          </cell>
        </row>
        <row r="752">
          <cell r="C752" t="str">
            <v>BA2570</v>
          </cell>
          <cell r="K752">
            <v>0</v>
          </cell>
        </row>
        <row r="753">
          <cell r="C753" t="str">
            <v>BA2570</v>
          </cell>
          <cell r="K753">
            <v>0</v>
          </cell>
        </row>
        <row r="754">
          <cell r="K754">
            <v>9579187.8100000005</v>
          </cell>
        </row>
        <row r="755">
          <cell r="K755">
            <v>9579187.8100000005</v>
          </cell>
        </row>
        <row r="756">
          <cell r="C756" t="str">
            <v>BA2610</v>
          </cell>
          <cell r="K756">
            <v>3297753.12</v>
          </cell>
        </row>
        <row r="757">
          <cell r="C757" t="str">
            <v>BA2600</v>
          </cell>
          <cell r="K757">
            <v>0</v>
          </cell>
        </row>
        <row r="758">
          <cell r="C758" t="str">
            <v>BA2620</v>
          </cell>
          <cell r="K758">
            <v>0</v>
          </cell>
        </row>
        <row r="759">
          <cell r="C759" t="str">
            <v>BA2620</v>
          </cell>
          <cell r="K759">
            <v>125608.96000000001</v>
          </cell>
        </row>
        <row r="760">
          <cell r="C760" t="str">
            <v>BA2620</v>
          </cell>
          <cell r="K760">
            <v>5434878.4900000002</v>
          </cell>
        </row>
        <row r="761">
          <cell r="C761" t="str">
            <v>BA2620</v>
          </cell>
          <cell r="K761">
            <v>0</v>
          </cell>
        </row>
        <row r="762">
          <cell r="C762" t="str">
            <v>BA2620</v>
          </cell>
          <cell r="K762">
            <v>109083.75</v>
          </cell>
        </row>
        <row r="763">
          <cell r="C763" t="str">
            <v>BA2620</v>
          </cell>
          <cell r="K763">
            <v>462916.42</v>
          </cell>
        </row>
        <row r="764">
          <cell r="C764" t="str">
            <v>BA2620</v>
          </cell>
          <cell r="K764">
            <v>6448.34</v>
          </cell>
        </row>
        <row r="765">
          <cell r="C765" t="str">
            <v>BA2620</v>
          </cell>
          <cell r="K765">
            <v>133974.26</v>
          </cell>
        </row>
        <row r="766">
          <cell r="C766" t="str">
            <v>BA2620</v>
          </cell>
          <cell r="K766">
            <v>1412.96</v>
          </cell>
        </row>
        <row r="767">
          <cell r="C767" t="str">
            <v>BA2620</v>
          </cell>
          <cell r="K767">
            <v>237.51</v>
          </cell>
        </row>
        <row r="768">
          <cell r="C768" t="str">
            <v>BA2620</v>
          </cell>
          <cell r="K768">
            <v>0</v>
          </cell>
        </row>
        <row r="769">
          <cell r="C769" t="str">
            <v>BA2620</v>
          </cell>
          <cell r="K769">
            <v>6874</v>
          </cell>
        </row>
        <row r="770">
          <cell r="C770" t="str">
            <v>BA2620</v>
          </cell>
          <cell r="K770">
            <v>0</v>
          </cell>
        </row>
        <row r="771">
          <cell r="K771">
            <v>0</v>
          </cell>
        </row>
        <row r="772">
          <cell r="K772">
            <v>0</v>
          </cell>
        </row>
        <row r="773">
          <cell r="C773" t="str">
            <v>BA2640</v>
          </cell>
          <cell r="K773">
            <v>0</v>
          </cell>
        </row>
        <row r="774">
          <cell r="C774" t="str">
            <v>BA2640</v>
          </cell>
          <cell r="K774">
            <v>0</v>
          </cell>
        </row>
        <row r="775">
          <cell r="C775" t="str">
            <v>BA2640</v>
          </cell>
          <cell r="K775">
            <v>0</v>
          </cell>
        </row>
        <row r="776">
          <cell r="C776" t="str">
            <v>BA2640</v>
          </cell>
          <cell r="K776">
            <v>0</v>
          </cell>
        </row>
        <row r="777">
          <cell r="C777" t="str">
            <v>BA2640</v>
          </cell>
          <cell r="K777">
            <v>0</v>
          </cell>
        </row>
        <row r="778">
          <cell r="C778" t="str">
            <v>BA2640</v>
          </cell>
          <cell r="K778">
            <v>0</v>
          </cell>
        </row>
        <row r="779">
          <cell r="C779" t="str">
            <v>BA2640</v>
          </cell>
          <cell r="K779">
            <v>0</v>
          </cell>
        </row>
        <row r="780">
          <cell r="C780" t="str">
            <v>BA2640</v>
          </cell>
          <cell r="K780">
            <v>0</v>
          </cell>
        </row>
        <row r="781">
          <cell r="C781" t="str">
            <v>BA2640</v>
          </cell>
          <cell r="K781">
            <v>0</v>
          </cell>
        </row>
        <row r="782">
          <cell r="C782" t="str">
            <v>BA2640</v>
          </cell>
          <cell r="K782">
            <v>0</v>
          </cell>
        </row>
        <row r="783">
          <cell r="C783" t="str">
            <v>BA2640</v>
          </cell>
          <cell r="K783">
            <v>0</v>
          </cell>
        </row>
        <row r="784">
          <cell r="C784" t="str">
            <v>BA2640</v>
          </cell>
          <cell r="K784">
            <v>0</v>
          </cell>
        </row>
        <row r="785">
          <cell r="K785">
            <v>51501.02</v>
          </cell>
        </row>
        <row r="786">
          <cell r="K786">
            <v>51501.02</v>
          </cell>
        </row>
        <row r="787">
          <cell r="C787" t="str">
            <v>BA2650</v>
          </cell>
          <cell r="K787">
            <v>0</v>
          </cell>
        </row>
        <row r="788">
          <cell r="C788" t="str">
            <v>BA2650</v>
          </cell>
          <cell r="K788">
            <v>51501.02</v>
          </cell>
        </row>
        <row r="789">
          <cell r="C789" t="str">
            <v>BA2650</v>
          </cell>
          <cell r="K789">
            <v>0</v>
          </cell>
        </row>
        <row r="790">
          <cell r="C790" t="str">
            <v>BA2650</v>
          </cell>
          <cell r="K790">
            <v>0</v>
          </cell>
        </row>
        <row r="791">
          <cell r="C791" t="str">
            <v>BA2650</v>
          </cell>
          <cell r="K791">
            <v>0</v>
          </cell>
        </row>
        <row r="792">
          <cell r="C792" t="str">
            <v>BA2650</v>
          </cell>
          <cell r="K792">
            <v>0</v>
          </cell>
        </row>
        <row r="793">
          <cell r="C793" t="str">
            <v>BA2650</v>
          </cell>
          <cell r="K793">
            <v>0</v>
          </cell>
        </row>
        <row r="794">
          <cell r="C794" t="str">
            <v>BA2650</v>
          </cell>
          <cell r="K794">
            <v>0</v>
          </cell>
        </row>
        <row r="795">
          <cell r="C795" t="str">
            <v>BA2650</v>
          </cell>
          <cell r="K795">
            <v>0</v>
          </cell>
        </row>
        <row r="796">
          <cell r="C796" t="str">
            <v>BA2650</v>
          </cell>
          <cell r="K796">
            <v>0</v>
          </cell>
        </row>
        <row r="797">
          <cell r="C797" t="str">
            <v>BA2650</v>
          </cell>
          <cell r="K797">
            <v>0</v>
          </cell>
        </row>
        <row r="798">
          <cell r="C798" t="str">
            <v>BA2650</v>
          </cell>
          <cell r="K798">
            <v>0</v>
          </cell>
        </row>
        <row r="799">
          <cell r="C799" t="str">
            <v>BA2650</v>
          </cell>
          <cell r="K799">
            <v>0</v>
          </cell>
        </row>
        <row r="800">
          <cell r="C800" t="str">
            <v>BA2650</v>
          </cell>
          <cell r="K800">
            <v>0</v>
          </cell>
        </row>
        <row r="801">
          <cell r="C801" t="str">
            <v>BA2650</v>
          </cell>
          <cell r="K801">
            <v>0</v>
          </cell>
        </row>
        <row r="802">
          <cell r="C802" t="str">
            <v>BA2650</v>
          </cell>
          <cell r="K802">
            <v>0</v>
          </cell>
        </row>
        <row r="803">
          <cell r="C803" t="str">
            <v>BA2650</v>
          </cell>
          <cell r="K803">
            <v>0</v>
          </cell>
        </row>
        <row r="804">
          <cell r="C804" t="str">
            <v>BA2650</v>
          </cell>
          <cell r="K804">
            <v>0</v>
          </cell>
        </row>
        <row r="805">
          <cell r="C805" t="str">
            <v>BA2650</v>
          </cell>
          <cell r="K805">
            <v>0</v>
          </cell>
        </row>
        <row r="806">
          <cell r="C806" t="str">
            <v>BA2650</v>
          </cell>
          <cell r="K806">
            <v>0</v>
          </cell>
        </row>
        <row r="807">
          <cell r="C807" t="str">
            <v>BA2650</v>
          </cell>
          <cell r="K807">
            <v>0</v>
          </cell>
        </row>
        <row r="808">
          <cell r="C808" t="str">
            <v>BA2650</v>
          </cell>
          <cell r="K808">
            <v>0</v>
          </cell>
        </row>
        <row r="809">
          <cell r="C809" t="str">
            <v>BA2650</v>
          </cell>
          <cell r="K809">
            <v>0</v>
          </cell>
        </row>
        <row r="810">
          <cell r="C810" t="str">
            <v>BA2650</v>
          </cell>
          <cell r="K810">
            <v>0</v>
          </cell>
        </row>
        <row r="811">
          <cell r="C811" t="str">
            <v>BA2650</v>
          </cell>
          <cell r="K811">
            <v>0</v>
          </cell>
        </row>
        <row r="812">
          <cell r="C812" t="str">
            <v>BA2650</v>
          </cell>
          <cell r="K812">
            <v>0</v>
          </cell>
        </row>
        <row r="813">
          <cell r="C813" t="str">
            <v>BA2650</v>
          </cell>
          <cell r="K813">
            <v>0</v>
          </cell>
        </row>
        <row r="814">
          <cell r="C814" t="str">
            <v>BA2650</v>
          </cell>
          <cell r="K814">
            <v>0</v>
          </cell>
        </row>
        <row r="815">
          <cell r="C815" t="str">
            <v>BA2650</v>
          </cell>
          <cell r="K815">
            <v>0</v>
          </cell>
        </row>
        <row r="816">
          <cell r="C816" t="str">
            <v>BA2650</v>
          </cell>
          <cell r="K816">
            <v>0</v>
          </cell>
        </row>
        <row r="817">
          <cell r="C817" t="str">
            <v>BA2650</v>
          </cell>
          <cell r="K817">
            <v>0</v>
          </cell>
        </row>
        <row r="818">
          <cell r="C818" t="str">
            <v>BA2650</v>
          </cell>
          <cell r="K818">
            <v>0</v>
          </cell>
        </row>
        <row r="819">
          <cell r="C819" t="str">
            <v>BA2650</v>
          </cell>
          <cell r="K819">
            <v>0</v>
          </cell>
        </row>
        <row r="820">
          <cell r="C820" t="str">
            <v>BA2650</v>
          </cell>
          <cell r="K820">
            <v>0</v>
          </cell>
        </row>
        <row r="821">
          <cell r="C821" t="str">
            <v>BA2650</v>
          </cell>
          <cell r="K821">
            <v>0</v>
          </cell>
        </row>
        <row r="822">
          <cell r="K822">
            <v>12783308.109999999</v>
          </cell>
        </row>
        <row r="823">
          <cell r="K823">
            <v>12349304.809999999</v>
          </cell>
        </row>
        <row r="824">
          <cell r="C824" t="str">
            <v>BA2671</v>
          </cell>
          <cell r="K824">
            <v>5344454.8099999996</v>
          </cell>
        </row>
        <row r="825">
          <cell r="C825" t="str">
            <v>BA2671</v>
          </cell>
          <cell r="K825">
            <v>260939.86</v>
          </cell>
        </row>
        <row r="826">
          <cell r="C826" t="str">
            <v>BA2671</v>
          </cell>
          <cell r="K826">
            <v>11453.99</v>
          </cell>
        </row>
        <row r="827">
          <cell r="C827" t="str">
            <v>BA2671</v>
          </cell>
          <cell r="K827">
            <v>26286.71</v>
          </cell>
        </row>
        <row r="828">
          <cell r="C828" t="str">
            <v>BA2671</v>
          </cell>
          <cell r="K828">
            <v>0</v>
          </cell>
        </row>
        <row r="829">
          <cell r="C829" t="str">
            <v>BA2672</v>
          </cell>
          <cell r="K829">
            <v>0</v>
          </cell>
        </row>
        <row r="830">
          <cell r="C830" t="str">
            <v>BA2672</v>
          </cell>
          <cell r="K830">
            <v>90332.34</v>
          </cell>
        </row>
        <row r="831">
          <cell r="C831" t="str">
            <v>BA2674</v>
          </cell>
          <cell r="K831">
            <v>86803.87</v>
          </cell>
        </row>
        <row r="832">
          <cell r="C832" t="str">
            <v>BA2675</v>
          </cell>
          <cell r="K832">
            <v>0</v>
          </cell>
        </row>
        <row r="833">
          <cell r="C833" t="str">
            <v>BA2675</v>
          </cell>
          <cell r="K833">
            <v>1099594.8600000001</v>
          </cell>
        </row>
        <row r="834">
          <cell r="C834" t="str">
            <v>BA2673</v>
          </cell>
          <cell r="K834">
            <v>1607095.56</v>
          </cell>
        </row>
        <row r="835">
          <cell r="C835" t="str">
            <v>BA2676</v>
          </cell>
          <cell r="K835">
            <v>0</v>
          </cell>
        </row>
        <row r="836">
          <cell r="C836" t="str">
            <v>BA2673</v>
          </cell>
          <cell r="K836">
            <v>67012.67</v>
          </cell>
        </row>
        <row r="837">
          <cell r="C837" t="str">
            <v>BA2671</v>
          </cell>
          <cell r="K837">
            <v>133833.66</v>
          </cell>
        </row>
        <row r="838">
          <cell r="C838" t="str">
            <v>BA2673</v>
          </cell>
          <cell r="K838">
            <v>2448146.62</v>
          </cell>
        </row>
        <row r="839">
          <cell r="C839" t="str">
            <v>BA2673</v>
          </cell>
          <cell r="K839">
            <v>799264.9</v>
          </cell>
        </row>
        <row r="840">
          <cell r="C840" t="str">
            <v>BA2673</v>
          </cell>
          <cell r="K840">
            <v>0</v>
          </cell>
        </row>
        <row r="841">
          <cell r="C841" t="str">
            <v>BA2673</v>
          </cell>
          <cell r="K841">
            <v>269750.44</v>
          </cell>
        </row>
        <row r="842">
          <cell r="C842" t="str">
            <v>BA2673</v>
          </cell>
          <cell r="K842">
            <v>40081.089999999997</v>
          </cell>
        </row>
        <row r="843">
          <cell r="C843" t="str">
            <v>BA2677</v>
          </cell>
          <cell r="K843">
            <v>0</v>
          </cell>
        </row>
        <row r="844">
          <cell r="C844" t="str">
            <v>BA2677</v>
          </cell>
          <cell r="K844">
            <v>0</v>
          </cell>
        </row>
        <row r="845">
          <cell r="C845" t="str">
            <v>BA2672</v>
          </cell>
          <cell r="K845">
            <v>0</v>
          </cell>
        </row>
        <row r="846">
          <cell r="C846" t="str">
            <v>BA2672</v>
          </cell>
          <cell r="K846">
            <v>0</v>
          </cell>
        </row>
        <row r="847">
          <cell r="C847" t="str">
            <v>BA2672</v>
          </cell>
          <cell r="K847">
            <v>0</v>
          </cell>
        </row>
        <row r="848">
          <cell r="C848" t="str">
            <v>BA2678</v>
          </cell>
          <cell r="K848">
            <v>64253.43</v>
          </cell>
        </row>
        <row r="849">
          <cell r="K849">
            <v>0</v>
          </cell>
        </row>
        <row r="850">
          <cell r="K850">
            <v>434003.3</v>
          </cell>
        </row>
        <row r="851">
          <cell r="C851" t="str">
            <v>BA2681</v>
          </cell>
          <cell r="K851">
            <v>801.86</v>
          </cell>
        </row>
        <row r="852">
          <cell r="C852" t="str">
            <v>BA2682</v>
          </cell>
          <cell r="K852">
            <v>140013.70000000001</v>
          </cell>
        </row>
        <row r="853">
          <cell r="C853" t="str">
            <v>BA2683</v>
          </cell>
          <cell r="K853">
            <v>34533</v>
          </cell>
        </row>
        <row r="854">
          <cell r="C854" t="str">
            <v>BA2683</v>
          </cell>
          <cell r="K854">
            <v>8646.68</v>
          </cell>
        </row>
        <row r="855">
          <cell r="C855" t="str">
            <v>BA2684</v>
          </cell>
          <cell r="K855">
            <v>220196.46</v>
          </cell>
        </row>
        <row r="856">
          <cell r="C856" t="str">
            <v>BA2685</v>
          </cell>
          <cell r="K856">
            <v>1542.64</v>
          </cell>
        </row>
        <row r="857">
          <cell r="C857" t="str">
            <v>BA2685</v>
          </cell>
          <cell r="K857">
            <v>0</v>
          </cell>
        </row>
        <row r="858">
          <cell r="C858" t="str">
            <v>BA2685</v>
          </cell>
          <cell r="K858">
            <v>0</v>
          </cell>
        </row>
        <row r="859">
          <cell r="C859" t="str">
            <v>BA2685</v>
          </cell>
          <cell r="K859">
            <v>940.81</v>
          </cell>
        </row>
        <row r="860">
          <cell r="C860" t="str">
            <v>BA2685</v>
          </cell>
          <cell r="K860">
            <v>0</v>
          </cell>
        </row>
        <row r="861">
          <cell r="C861" t="str">
            <v>BA2685</v>
          </cell>
          <cell r="K861">
            <v>0</v>
          </cell>
        </row>
        <row r="862">
          <cell r="C862" t="str">
            <v>BA2686</v>
          </cell>
          <cell r="K862">
            <v>27328.15</v>
          </cell>
        </row>
        <row r="863">
          <cell r="K863">
            <v>0</v>
          </cell>
        </row>
        <row r="864">
          <cell r="K864">
            <v>11818071.25</v>
          </cell>
        </row>
        <row r="865">
          <cell r="K865">
            <v>4859816.21</v>
          </cell>
        </row>
        <row r="866">
          <cell r="C866" t="str">
            <v>BA2890</v>
          </cell>
          <cell r="K866">
            <v>0</v>
          </cell>
        </row>
        <row r="867">
          <cell r="C867" t="str">
            <v>BA2760</v>
          </cell>
          <cell r="K867">
            <v>369340.04</v>
          </cell>
        </row>
        <row r="868">
          <cell r="C868" t="str">
            <v>BA2840</v>
          </cell>
          <cell r="K868">
            <v>488575</v>
          </cell>
        </row>
        <row r="869">
          <cell r="C869" t="str">
            <v>BA2840</v>
          </cell>
          <cell r="K869">
            <v>325716.67</v>
          </cell>
        </row>
        <row r="870">
          <cell r="C870" t="str">
            <v>BA2840</v>
          </cell>
          <cell r="K870">
            <v>162858.32999999999</v>
          </cell>
        </row>
        <row r="871">
          <cell r="C871" t="str">
            <v>BA2890</v>
          </cell>
          <cell r="K871">
            <v>1675326.17</v>
          </cell>
        </row>
        <row r="872">
          <cell r="C872" t="str">
            <v>BA2860</v>
          </cell>
          <cell r="K872">
            <v>952805</v>
          </cell>
        </row>
        <row r="873">
          <cell r="C873" t="str">
            <v>BA2870</v>
          </cell>
          <cell r="K873">
            <v>136633</v>
          </cell>
        </row>
        <row r="874">
          <cell r="C874" t="str">
            <v>BA2880</v>
          </cell>
          <cell r="K874">
            <v>634449</v>
          </cell>
        </row>
        <row r="875">
          <cell r="C875" t="str">
            <v>BA2850</v>
          </cell>
          <cell r="K875">
            <v>114113</v>
          </cell>
        </row>
        <row r="876">
          <cell r="C876" t="str">
            <v>BA2881</v>
          </cell>
          <cell r="K876">
            <v>0</v>
          </cell>
        </row>
        <row r="877">
          <cell r="C877" t="str">
            <v>BA2882</v>
          </cell>
          <cell r="K877">
            <v>0</v>
          </cell>
        </row>
        <row r="878">
          <cell r="C878" t="str">
            <v>BA2883</v>
          </cell>
          <cell r="K878">
            <v>0</v>
          </cell>
        </row>
        <row r="879">
          <cell r="C879" t="str">
            <v>BA2884</v>
          </cell>
          <cell r="K879">
            <v>0</v>
          </cell>
        </row>
        <row r="880">
          <cell r="K880">
            <v>6792303.3599999994</v>
          </cell>
        </row>
        <row r="881">
          <cell r="C881" t="str">
            <v>BA2710</v>
          </cell>
          <cell r="K881">
            <v>19720.560000000001</v>
          </cell>
        </row>
        <row r="882">
          <cell r="C882" t="str">
            <v>BA2720</v>
          </cell>
          <cell r="K882">
            <v>302000</v>
          </cell>
        </row>
        <row r="883">
          <cell r="C883" t="str">
            <v>BA2730</v>
          </cell>
          <cell r="K883">
            <v>0</v>
          </cell>
        </row>
        <row r="884">
          <cell r="C884" t="str">
            <v>BA2740</v>
          </cell>
          <cell r="K884">
            <v>6394439.9199999999</v>
          </cell>
        </row>
        <row r="885">
          <cell r="C885" t="str">
            <v>BA2751</v>
          </cell>
          <cell r="K885">
            <v>49546</v>
          </cell>
        </row>
        <row r="886">
          <cell r="C886" t="str">
            <v>BA2741</v>
          </cell>
          <cell r="K886">
            <v>0</v>
          </cell>
        </row>
        <row r="887">
          <cell r="C887" t="str">
            <v>BA2750</v>
          </cell>
          <cell r="K887">
            <v>26596.880000000001</v>
          </cell>
        </row>
        <row r="888">
          <cell r="K888">
            <v>165951.67999999999</v>
          </cell>
        </row>
        <row r="889">
          <cell r="C889" t="str">
            <v>BA2780</v>
          </cell>
          <cell r="K889">
            <v>0</v>
          </cell>
        </row>
        <row r="890">
          <cell r="C890" t="str">
            <v>BA2790</v>
          </cell>
          <cell r="K890">
            <v>44125</v>
          </cell>
        </row>
        <row r="891">
          <cell r="C891" t="str">
            <v>BA2800</v>
          </cell>
          <cell r="K891">
            <v>0</v>
          </cell>
        </row>
        <row r="892">
          <cell r="C892" t="str">
            <v>BA2810</v>
          </cell>
          <cell r="K892">
            <v>121826.68</v>
          </cell>
        </row>
        <row r="893">
          <cell r="C893" t="str">
            <v>BA2811</v>
          </cell>
          <cell r="K893">
            <v>0</v>
          </cell>
        </row>
        <row r="894">
          <cell r="C894" t="str">
            <v>BA2771</v>
          </cell>
          <cell r="K894">
            <v>0</v>
          </cell>
        </row>
        <row r="895">
          <cell r="K895">
            <v>2226.52</v>
          </cell>
        </row>
        <row r="896">
          <cell r="K896">
            <v>0</v>
          </cell>
        </row>
        <row r="897">
          <cell r="C897" t="str">
            <v>CA0120</v>
          </cell>
          <cell r="K897">
            <v>0</v>
          </cell>
        </row>
        <row r="898">
          <cell r="C898" t="str">
            <v>CA0130</v>
          </cell>
          <cell r="K898">
            <v>0</v>
          </cell>
        </row>
        <row r="899">
          <cell r="C899" t="str">
            <v>CA0140</v>
          </cell>
          <cell r="K899">
            <v>0</v>
          </cell>
        </row>
        <row r="900">
          <cell r="K900">
            <v>2226.52</v>
          </cell>
        </row>
        <row r="901">
          <cell r="C901" t="str">
            <v>CA0160</v>
          </cell>
          <cell r="K901">
            <v>2226.52</v>
          </cell>
        </row>
        <row r="902">
          <cell r="C902" t="str">
            <v>CA0170</v>
          </cell>
          <cell r="K902">
            <v>0</v>
          </cell>
        </row>
        <row r="903">
          <cell r="K903">
            <v>0</v>
          </cell>
        </row>
        <row r="904">
          <cell r="K904">
            <v>0</v>
          </cell>
        </row>
        <row r="905">
          <cell r="C905" t="str">
            <v>DA0020</v>
          </cell>
          <cell r="K905">
            <v>0</v>
          </cell>
        </row>
        <row r="906">
          <cell r="K906">
            <v>0</v>
          </cell>
        </row>
        <row r="907">
          <cell r="K907">
            <v>0</v>
          </cell>
        </row>
        <row r="908">
          <cell r="C908" t="str">
            <v>EA0270</v>
          </cell>
          <cell r="K908">
            <v>0</v>
          </cell>
        </row>
        <row r="909">
          <cell r="C909" t="str">
            <v>EA0270</v>
          </cell>
          <cell r="K909">
            <v>0</v>
          </cell>
        </row>
        <row r="910">
          <cell r="K910">
            <v>10651540.070000002</v>
          </cell>
        </row>
        <row r="911">
          <cell r="K911">
            <v>10651438.420000002</v>
          </cell>
        </row>
        <row r="912">
          <cell r="C912" t="str">
            <v>EA0290</v>
          </cell>
          <cell r="K912">
            <v>0</v>
          </cell>
        </row>
        <row r="913">
          <cell r="C913" t="str">
            <v>EA0290</v>
          </cell>
          <cell r="K913">
            <v>631754.88</v>
          </cell>
        </row>
        <row r="914">
          <cell r="C914" t="str">
            <v>EA0330</v>
          </cell>
          <cell r="K914">
            <v>0</v>
          </cell>
        </row>
        <row r="915">
          <cell r="C915" t="str">
            <v>EA0340</v>
          </cell>
          <cell r="K915">
            <v>748167.34</v>
          </cell>
        </row>
        <row r="916">
          <cell r="C916" t="str">
            <v>EA0450</v>
          </cell>
          <cell r="K916">
            <v>6442.27</v>
          </cell>
        </row>
        <row r="917">
          <cell r="C917" t="str">
            <v>EA0360</v>
          </cell>
          <cell r="K917">
            <v>0</v>
          </cell>
        </row>
        <row r="918">
          <cell r="C918" t="str">
            <v>EA0380</v>
          </cell>
          <cell r="K918">
            <v>262264.08</v>
          </cell>
        </row>
        <row r="919">
          <cell r="C919" t="str">
            <v>EA0390</v>
          </cell>
          <cell r="K919">
            <v>5977.29</v>
          </cell>
        </row>
        <row r="920">
          <cell r="C920" t="str">
            <v>EA0400</v>
          </cell>
          <cell r="K920">
            <v>155790.74</v>
          </cell>
        </row>
        <row r="921">
          <cell r="C921" t="str">
            <v>EA0410</v>
          </cell>
          <cell r="K921">
            <v>472898.02</v>
          </cell>
        </row>
        <row r="922">
          <cell r="C922" t="str">
            <v>EA0420</v>
          </cell>
          <cell r="K922">
            <v>145743.32</v>
          </cell>
        </row>
        <row r="923">
          <cell r="C923" t="str">
            <v>EA0430</v>
          </cell>
          <cell r="K923">
            <v>558020.61</v>
          </cell>
        </row>
        <row r="924">
          <cell r="C924" t="str">
            <v>EA0440</v>
          </cell>
          <cell r="K924">
            <v>3447049.94</v>
          </cell>
        </row>
        <row r="925">
          <cell r="C925" t="str">
            <v>EA0450</v>
          </cell>
          <cell r="K925">
            <v>51037.46</v>
          </cell>
        </row>
        <row r="926">
          <cell r="C926" t="str">
            <v>EA0461</v>
          </cell>
          <cell r="K926">
            <v>0</v>
          </cell>
        </row>
        <row r="927">
          <cell r="C927" t="str">
            <v>EA0470</v>
          </cell>
          <cell r="K927">
            <v>3039799.99</v>
          </cell>
        </row>
        <row r="928">
          <cell r="C928" t="str">
            <v>EA0490</v>
          </cell>
          <cell r="K928">
            <v>0</v>
          </cell>
        </row>
        <row r="929">
          <cell r="C929" t="str">
            <v>EA0500</v>
          </cell>
          <cell r="K929">
            <v>4533.26</v>
          </cell>
        </row>
        <row r="930">
          <cell r="C930" t="str">
            <v>EA0510</v>
          </cell>
          <cell r="K930">
            <v>0</v>
          </cell>
        </row>
        <row r="931">
          <cell r="C931" t="str">
            <v>EA0520</v>
          </cell>
          <cell r="K931">
            <v>0</v>
          </cell>
        </row>
        <row r="932">
          <cell r="C932" t="str">
            <v>EA0530</v>
          </cell>
          <cell r="K932">
            <v>0</v>
          </cell>
        </row>
        <row r="933">
          <cell r="C933" t="str">
            <v>EA0540</v>
          </cell>
          <cell r="K933">
            <v>896629.79</v>
          </cell>
        </row>
        <row r="934">
          <cell r="C934" t="str">
            <v>EA0550</v>
          </cell>
          <cell r="K934">
            <v>0</v>
          </cell>
        </row>
        <row r="935">
          <cell r="C935" t="str">
            <v>EA0290</v>
          </cell>
          <cell r="K935">
            <v>0</v>
          </cell>
        </row>
        <row r="936">
          <cell r="C936" t="str">
            <v>EA0300</v>
          </cell>
          <cell r="K936">
            <v>225329.43</v>
          </cell>
        </row>
        <row r="937">
          <cell r="C937" t="str">
            <v>EA0560</v>
          </cell>
          <cell r="K937">
            <v>0</v>
          </cell>
        </row>
        <row r="938">
          <cell r="K938">
            <v>101.65</v>
          </cell>
        </row>
        <row r="939">
          <cell r="C939" t="str">
            <v>EA0560</v>
          </cell>
          <cell r="K939">
            <v>101.65</v>
          </cell>
        </row>
        <row r="940">
          <cell r="K940">
            <v>15246894.470000001</v>
          </cell>
        </row>
        <row r="941">
          <cell r="K941">
            <v>15246894.470000001</v>
          </cell>
        </row>
        <row r="942">
          <cell r="C942" t="str">
            <v>YA0020</v>
          </cell>
          <cell r="K942">
            <v>13470412.66</v>
          </cell>
        </row>
        <row r="943">
          <cell r="C943" t="str">
            <v>YA0030</v>
          </cell>
          <cell r="K943">
            <v>994978.51</v>
          </cell>
        </row>
        <row r="944">
          <cell r="C944" t="str">
            <v>YA0050</v>
          </cell>
          <cell r="K944">
            <v>5368.3</v>
          </cell>
        </row>
        <row r="945">
          <cell r="C945" t="str">
            <v>YA0040</v>
          </cell>
          <cell r="K945">
            <v>410581.11</v>
          </cell>
        </row>
        <row r="946">
          <cell r="C946" t="str">
            <v>YA0020</v>
          </cell>
          <cell r="K946">
            <v>0</v>
          </cell>
        </row>
        <row r="947">
          <cell r="C947" t="str">
            <v>YA0070</v>
          </cell>
          <cell r="K947">
            <v>285404.15000000002</v>
          </cell>
        </row>
        <row r="948">
          <cell r="C948" t="str">
            <v>YA0080</v>
          </cell>
          <cell r="K948">
            <v>80149.740000000005</v>
          </cell>
        </row>
        <row r="949">
          <cell r="C949" t="str">
            <v>YA0090</v>
          </cell>
          <cell r="K949">
            <v>0</v>
          </cell>
        </row>
        <row r="950">
          <cell r="K950">
            <v>0</v>
          </cell>
        </row>
        <row r="951">
          <cell r="K951">
            <v>765558837.97000003</v>
          </cell>
        </row>
        <row r="952">
          <cell r="K952">
            <v>688106518.43999994</v>
          </cell>
        </row>
        <row r="953">
          <cell r="K953">
            <v>639471523.94000006</v>
          </cell>
        </row>
        <row r="954">
          <cell r="C954" t="str">
            <v>AA0031</v>
          </cell>
          <cell r="K954">
            <v>639471523.94000006</v>
          </cell>
        </row>
        <row r="955">
          <cell r="C955" t="str">
            <v>AA0032</v>
          </cell>
          <cell r="K955">
            <v>0</v>
          </cell>
        </row>
        <row r="956">
          <cell r="K956">
            <v>0</v>
          </cell>
        </row>
        <row r="957">
          <cell r="C957" t="str">
            <v>AA0034</v>
          </cell>
          <cell r="K957">
            <v>0</v>
          </cell>
        </row>
        <row r="958">
          <cell r="C958" t="str">
            <v>AA0035</v>
          </cell>
          <cell r="K958">
            <v>0</v>
          </cell>
        </row>
        <row r="959">
          <cell r="C959" t="str">
            <v>AA0040</v>
          </cell>
          <cell r="K959">
            <v>0</v>
          </cell>
        </row>
        <row r="960">
          <cell r="C960" t="str">
            <v>AA0036</v>
          </cell>
          <cell r="K960">
            <v>0</v>
          </cell>
        </row>
        <row r="961">
          <cell r="K961">
            <v>0</v>
          </cell>
        </row>
        <row r="962">
          <cell r="K962">
            <v>0</v>
          </cell>
        </row>
        <row r="963">
          <cell r="K963">
            <v>59260249.75</v>
          </cell>
        </row>
        <row r="964">
          <cell r="C964" t="str">
            <v>AA0032</v>
          </cell>
          <cell r="K964">
            <v>329046</v>
          </cell>
        </row>
        <row r="965">
          <cell r="C965" t="str">
            <v>AA0032</v>
          </cell>
          <cell r="K965">
            <v>192131.94</v>
          </cell>
        </row>
        <row r="966">
          <cell r="C966" t="str">
            <v>AA0160</v>
          </cell>
          <cell r="K966">
            <v>3388862.62</v>
          </cell>
        </row>
        <row r="967">
          <cell r="C967" t="str">
            <v>AA0150</v>
          </cell>
          <cell r="K967">
            <v>193899</v>
          </cell>
        </row>
        <row r="968">
          <cell r="C968" t="str">
            <v>AA0070</v>
          </cell>
          <cell r="K968">
            <v>0</v>
          </cell>
        </row>
        <row r="969">
          <cell r="C969" t="str">
            <v>AA0070</v>
          </cell>
          <cell r="K969">
            <v>141328</v>
          </cell>
        </row>
        <row r="970">
          <cell r="C970" t="str">
            <v>AA0070</v>
          </cell>
          <cell r="K970">
            <v>450000</v>
          </cell>
        </row>
        <row r="971">
          <cell r="C971" t="str">
            <v>AA0040</v>
          </cell>
          <cell r="K971">
            <v>0</v>
          </cell>
        </row>
        <row r="972">
          <cell r="C972" t="str">
            <v>AA0040</v>
          </cell>
          <cell r="K972">
            <v>0</v>
          </cell>
        </row>
        <row r="973">
          <cell r="C973" t="str">
            <v>AA0040</v>
          </cell>
          <cell r="K973">
            <v>0</v>
          </cell>
        </row>
        <row r="974">
          <cell r="C974" t="str">
            <v>AA0040</v>
          </cell>
          <cell r="K974">
            <v>0</v>
          </cell>
        </row>
        <row r="975">
          <cell r="C975" t="str">
            <v>AA0040</v>
          </cell>
          <cell r="K975">
            <v>17633671.699999999</v>
          </cell>
        </row>
        <row r="976">
          <cell r="C976" t="str">
            <v>AA0040</v>
          </cell>
          <cell r="K976">
            <v>0</v>
          </cell>
        </row>
        <row r="977">
          <cell r="C977" t="str">
            <v>AA0070</v>
          </cell>
          <cell r="K977">
            <v>0</v>
          </cell>
        </row>
        <row r="978">
          <cell r="C978" t="str">
            <v>AA0070</v>
          </cell>
          <cell r="K978">
            <v>0</v>
          </cell>
        </row>
        <row r="979">
          <cell r="C979" t="str">
            <v>AA0032</v>
          </cell>
          <cell r="K979">
            <v>0</v>
          </cell>
        </row>
        <row r="980">
          <cell r="C980" t="str">
            <v>AA0032</v>
          </cell>
          <cell r="K980">
            <v>0</v>
          </cell>
        </row>
        <row r="981">
          <cell r="C981" t="str">
            <v>AA0032</v>
          </cell>
          <cell r="K981">
            <v>0</v>
          </cell>
        </row>
        <row r="982">
          <cell r="C982" t="str">
            <v>AA0070</v>
          </cell>
          <cell r="K982">
            <v>0</v>
          </cell>
        </row>
        <row r="983">
          <cell r="C983" t="str">
            <v>AA0070</v>
          </cell>
          <cell r="K983">
            <v>0</v>
          </cell>
        </row>
        <row r="984">
          <cell r="C984" t="str">
            <v>AA0040</v>
          </cell>
          <cell r="K984">
            <v>421469</v>
          </cell>
        </row>
        <row r="985">
          <cell r="C985" t="str">
            <v>AA0070</v>
          </cell>
          <cell r="K985">
            <v>0</v>
          </cell>
        </row>
        <row r="986">
          <cell r="C986" t="str">
            <v>AA0070</v>
          </cell>
          <cell r="K986">
            <v>176524.04</v>
          </cell>
        </row>
        <row r="987">
          <cell r="C987" t="str">
            <v>AA0040</v>
          </cell>
          <cell r="K987">
            <v>0</v>
          </cell>
        </row>
        <row r="988">
          <cell r="C988" t="str">
            <v>AA0040</v>
          </cell>
          <cell r="K988">
            <v>1372111</v>
          </cell>
        </row>
        <row r="989">
          <cell r="C989" t="str">
            <v>AA0070</v>
          </cell>
          <cell r="K989">
            <v>0</v>
          </cell>
        </row>
        <row r="990">
          <cell r="C990" t="str">
            <v>AA0150</v>
          </cell>
          <cell r="K990">
            <v>0</v>
          </cell>
        </row>
        <row r="991">
          <cell r="C991" t="str">
            <v>AA0150</v>
          </cell>
          <cell r="K991">
            <v>0</v>
          </cell>
        </row>
        <row r="992">
          <cell r="C992" t="str">
            <v>AA0070</v>
          </cell>
          <cell r="K992">
            <v>6617774.04</v>
          </cell>
        </row>
        <row r="993">
          <cell r="C993" t="str">
            <v>AA0070</v>
          </cell>
          <cell r="K993">
            <v>315026.40000000002</v>
          </cell>
        </row>
        <row r="994">
          <cell r="C994" t="str">
            <v>AA0070</v>
          </cell>
          <cell r="K994">
            <v>0</v>
          </cell>
        </row>
        <row r="995">
          <cell r="C995" t="str">
            <v>AA0070</v>
          </cell>
          <cell r="K995">
            <v>201565</v>
          </cell>
        </row>
        <row r="996">
          <cell r="C996" t="str">
            <v>AA0032</v>
          </cell>
          <cell r="K996">
            <v>0</v>
          </cell>
        </row>
        <row r="997">
          <cell r="C997" t="str">
            <v>AA0070</v>
          </cell>
          <cell r="K997">
            <v>0</v>
          </cell>
        </row>
        <row r="998">
          <cell r="C998" t="str">
            <v>AA0032</v>
          </cell>
          <cell r="K998">
            <v>20000</v>
          </cell>
        </row>
        <row r="999">
          <cell r="C999" t="str">
            <v>AA0032</v>
          </cell>
          <cell r="K999">
            <v>0</v>
          </cell>
        </row>
        <row r="1000">
          <cell r="C1000" t="str">
            <v>AA0032</v>
          </cell>
          <cell r="K1000">
            <v>0</v>
          </cell>
        </row>
        <row r="1001">
          <cell r="C1001" t="str">
            <v>AA0032</v>
          </cell>
          <cell r="K1001">
            <v>0</v>
          </cell>
        </row>
        <row r="1002">
          <cell r="C1002" t="str">
            <v>AA0032</v>
          </cell>
          <cell r="K1002">
            <v>0</v>
          </cell>
        </row>
        <row r="1003">
          <cell r="C1003" t="str">
            <v>AA0032</v>
          </cell>
          <cell r="K1003">
            <v>0</v>
          </cell>
        </row>
        <row r="1004">
          <cell r="C1004" t="str">
            <v>AA0070</v>
          </cell>
          <cell r="K1004">
            <v>0</v>
          </cell>
        </row>
        <row r="1005">
          <cell r="C1005" t="str">
            <v>AA0032</v>
          </cell>
          <cell r="K1005">
            <v>0</v>
          </cell>
        </row>
        <row r="1006">
          <cell r="C1006" t="str">
            <v>AA0032</v>
          </cell>
          <cell r="K1006">
            <v>0</v>
          </cell>
        </row>
        <row r="1007">
          <cell r="C1007" t="str">
            <v>AA0032</v>
          </cell>
          <cell r="K1007">
            <v>0</v>
          </cell>
        </row>
        <row r="1008">
          <cell r="C1008" t="str">
            <v>AA0070</v>
          </cell>
          <cell r="K1008">
            <v>0</v>
          </cell>
        </row>
        <row r="1009">
          <cell r="C1009" t="str">
            <v>AA0032</v>
          </cell>
          <cell r="K1009">
            <v>0</v>
          </cell>
        </row>
        <row r="1010">
          <cell r="C1010" t="str">
            <v>AA0070</v>
          </cell>
          <cell r="K1010">
            <v>0</v>
          </cell>
        </row>
        <row r="1011">
          <cell r="C1011" t="str">
            <v>AA0070</v>
          </cell>
          <cell r="K1011">
            <v>0</v>
          </cell>
        </row>
        <row r="1012">
          <cell r="C1012" t="str">
            <v>AA0032</v>
          </cell>
          <cell r="K1012">
            <v>0</v>
          </cell>
        </row>
        <row r="1013">
          <cell r="C1013" t="str">
            <v>AA0032</v>
          </cell>
          <cell r="K1013">
            <v>0</v>
          </cell>
        </row>
        <row r="1014">
          <cell r="C1014" t="str">
            <v>AA0070</v>
          </cell>
          <cell r="K1014">
            <v>0</v>
          </cell>
        </row>
        <row r="1015">
          <cell r="C1015" t="str">
            <v>AA0070</v>
          </cell>
          <cell r="K1015">
            <v>0</v>
          </cell>
        </row>
        <row r="1016">
          <cell r="C1016" t="str">
            <v>AA0032</v>
          </cell>
          <cell r="K1016">
            <v>0</v>
          </cell>
        </row>
        <row r="1017">
          <cell r="C1017" t="str">
            <v>AA0032</v>
          </cell>
          <cell r="K1017">
            <v>0</v>
          </cell>
        </row>
        <row r="1018">
          <cell r="C1018" t="str">
            <v>AA0070</v>
          </cell>
          <cell r="K1018">
            <v>3097050</v>
          </cell>
        </row>
        <row r="1019">
          <cell r="K1019">
            <v>0</v>
          </cell>
        </row>
        <row r="1020">
          <cell r="C1020" t="str">
            <v>AA0032</v>
          </cell>
          <cell r="K1020">
            <v>24709791.010000002</v>
          </cell>
        </row>
        <row r="1021">
          <cell r="K1021">
            <v>0</v>
          </cell>
        </row>
        <row r="1022">
          <cell r="C1022" t="str">
            <v>AA0170</v>
          </cell>
          <cell r="K1022">
            <v>0</v>
          </cell>
        </row>
        <row r="1023">
          <cell r="C1023" t="str">
            <v>AA0170</v>
          </cell>
          <cell r="K1023">
            <v>0</v>
          </cell>
        </row>
        <row r="1024">
          <cell r="C1024" t="str">
            <v>AA0190</v>
          </cell>
          <cell r="K1024">
            <v>0</v>
          </cell>
        </row>
        <row r="1025">
          <cell r="C1025" t="str">
            <v>AA0200</v>
          </cell>
          <cell r="K1025">
            <v>0</v>
          </cell>
        </row>
        <row r="1026">
          <cell r="C1026" t="str">
            <v>AA0210</v>
          </cell>
          <cell r="K1026">
            <v>0</v>
          </cell>
        </row>
        <row r="1027">
          <cell r="C1027" t="str">
            <v>AA0220</v>
          </cell>
          <cell r="K1027">
            <v>0</v>
          </cell>
        </row>
        <row r="1028">
          <cell r="C1028" t="str">
            <v>AA0141</v>
          </cell>
          <cell r="K1028">
            <v>0</v>
          </cell>
        </row>
        <row r="1029">
          <cell r="K1029">
            <v>1347553.89</v>
          </cell>
        </row>
        <row r="1030">
          <cell r="C1030" t="str">
            <v>AA0170</v>
          </cell>
          <cell r="K1030">
            <v>0</v>
          </cell>
        </row>
        <row r="1031">
          <cell r="C1031" t="str">
            <v>AA0170</v>
          </cell>
          <cell r="K1031">
            <v>0</v>
          </cell>
        </row>
        <row r="1032">
          <cell r="C1032" t="str">
            <v>AA0170</v>
          </cell>
          <cell r="K1032">
            <v>30000</v>
          </cell>
        </row>
        <row r="1033">
          <cell r="C1033" t="str">
            <v>AA0171</v>
          </cell>
          <cell r="K1033">
            <v>0</v>
          </cell>
        </row>
        <row r="1034">
          <cell r="C1034" t="str">
            <v>AA0120</v>
          </cell>
          <cell r="K1034">
            <v>0</v>
          </cell>
        </row>
        <row r="1035">
          <cell r="C1035" t="str">
            <v>AA0130</v>
          </cell>
          <cell r="K1035">
            <v>1317553.8899999999</v>
          </cell>
        </row>
        <row r="1036">
          <cell r="C1036" t="str">
            <v>AA0100</v>
          </cell>
          <cell r="K1036">
            <v>0</v>
          </cell>
        </row>
        <row r="1037">
          <cell r="C1037" t="str">
            <v>AA0080</v>
          </cell>
          <cell r="K1037">
            <v>0</v>
          </cell>
        </row>
        <row r="1038">
          <cell r="C1038" t="str">
            <v>AA0090</v>
          </cell>
          <cell r="K1038">
            <v>0</v>
          </cell>
        </row>
        <row r="1039">
          <cell r="K1039">
            <v>245365.68</v>
          </cell>
        </row>
        <row r="1040">
          <cell r="C1040" t="str">
            <v>AA0230</v>
          </cell>
          <cell r="K1040">
            <v>245365.68</v>
          </cell>
        </row>
        <row r="1041">
          <cell r="C1041" t="str">
            <v>AA0230</v>
          </cell>
          <cell r="K1041">
            <v>0</v>
          </cell>
        </row>
        <row r="1042">
          <cell r="K1042">
            <v>-12218174.82</v>
          </cell>
        </row>
        <row r="1043">
          <cell r="C1043" t="str">
            <v>AA0250</v>
          </cell>
          <cell r="K1043">
            <v>-12218174.82</v>
          </cell>
        </row>
        <row r="1044">
          <cell r="C1044" t="str">
            <v>AA0260</v>
          </cell>
          <cell r="K1044">
            <v>0</v>
          </cell>
        </row>
        <row r="1045">
          <cell r="K1045">
            <v>0</v>
          </cell>
        </row>
        <row r="1046">
          <cell r="C1046" t="str">
            <v>AA0280</v>
          </cell>
          <cell r="K1046">
            <v>0</v>
          </cell>
        </row>
        <row r="1047">
          <cell r="C1047" t="str">
            <v>AA0290</v>
          </cell>
          <cell r="K1047">
            <v>0</v>
          </cell>
        </row>
        <row r="1048">
          <cell r="C1048" t="str">
            <v>AA0300</v>
          </cell>
          <cell r="K1048">
            <v>0</v>
          </cell>
        </row>
        <row r="1049">
          <cell r="C1049" t="str">
            <v>AA0310</v>
          </cell>
          <cell r="K1049">
            <v>0</v>
          </cell>
        </row>
        <row r="1050">
          <cell r="C1050" t="str">
            <v>AA0271</v>
          </cell>
          <cell r="K1050">
            <v>0</v>
          </cell>
        </row>
        <row r="1051">
          <cell r="K1051">
            <v>31189433.25</v>
          </cell>
        </row>
        <row r="1052">
          <cell r="K1052">
            <v>748889.9</v>
          </cell>
        </row>
        <row r="1053">
          <cell r="C1053" t="str">
            <v>AA0660</v>
          </cell>
          <cell r="K1053">
            <v>189476.15</v>
          </cell>
        </row>
        <row r="1054">
          <cell r="C1054" t="str">
            <v>AA0660</v>
          </cell>
          <cell r="K1054">
            <v>62954.64</v>
          </cell>
        </row>
        <row r="1055">
          <cell r="C1055" t="str">
            <v>AA0660</v>
          </cell>
          <cell r="K1055">
            <v>253264.38</v>
          </cell>
        </row>
        <row r="1056">
          <cell r="C1056" t="str">
            <v>AA0660</v>
          </cell>
          <cell r="K1056">
            <v>243194.73</v>
          </cell>
        </row>
        <row r="1057">
          <cell r="C1057" t="str">
            <v>AA0660</v>
          </cell>
          <cell r="K1057">
            <v>0</v>
          </cell>
        </row>
        <row r="1058">
          <cell r="K1058">
            <v>22349328</v>
          </cell>
        </row>
        <row r="1059">
          <cell r="C1059" t="str">
            <v>AA0350</v>
          </cell>
          <cell r="K1059">
            <v>12911366</v>
          </cell>
        </row>
        <row r="1060">
          <cell r="C1060" t="str">
            <v>AA0360</v>
          </cell>
          <cell r="K1060">
            <v>5370857</v>
          </cell>
        </row>
        <row r="1061">
          <cell r="C1061" t="str">
            <v>AA0361</v>
          </cell>
          <cell r="K1061">
            <v>0</v>
          </cell>
        </row>
        <row r="1062">
          <cell r="C1062" t="str">
            <v>AA0370</v>
          </cell>
          <cell r="K1062">
            <v>0</v>
          </cell>
        </row>
        <row r="1063">
          <cell r="C1063" t="str">
            <v>AA0370</v>
          </cell>
          <cell r="K1063">
            <v>0</v>
          </cell>
        </row>
        <row r="1064">
          <cell r="C1064" t="str">
            <v>AA0380</v>
          </cell>
          <cell r="K1064">
            <v>3024636</v>
          </cell>
        </row>
        <row r="1065">
          <cell r="C1065" t="str">
            <v>AA0390</v>
          </cell>
          <cell r="K1065">
            <v>67950</v>
          </cell>
        </row>
        <row r="1066">
          <cell r="C1066" t="str">
            <v>AA0400</v>
          </cell>
          <cell r="K1066">
            <v>308203</v>
          </cell>
        </row>
        <row r="1067">
          <cell r="C1067" t="str">
            <v>AA0410</v>
          </cell>
          <cell r="K1067">
            <v>175959</v>
          </cell>
        </row>
        <row r="1068">
          <cell r="C1068" t="str">
            <v>AA0420</v>
          </cell>
          <cell r="K1068">
            <v>0</v>
          </cell>
        </row>
        <row r="1069">
          <cell r="C1069" t="str">
            <v>AA0430</v>
          </cell>
          <cell r="K1069">
            <v>0</v>
          </cell>
        </row>
        <row r="1070">
          <cell r="C1070" t="str">
            <v>AA0421</v>
          </cell>
          <cell r="K1070">
            <v>0</v>
          </cell>
        </row>
        <row r="1071">
          <cell r="C1071" t="str">
            <v>AA0422</v>
          </cell>
          <cell r="K1071">
            <v>0</v>
          </cell>
        </row>
        <row r="1072">
          <cell r="C1072" t="str">
            <v>AA0423</v>
          </cell>
          <cell r="K1072">
            <v>0</v>
          </cell>
        </row>
        <row r="1073">
          <cell r="C1073" t="str">
            <v>AA0424</v>
          </cell>
          <cell r="K1073">
            <v>490357</v>
          </cell>
        </row>
        <row r="1074">
          <cell r="C1074" t="str">
            <v>AA0425</v>
          </cell>
          <cell r="K1074">
            <v>0</v>
          </cell>
        </row>
        <row r="1075">
          <cell r="K1075">
            <v>2635212</v>
          </cell>
        </row>
        <row r="1076">
          <cell r="C1076" t="str">
            <v>AA0460</v>
          </cell>
          <cell r="K1076">
            <v>1475649</v>
          </cell>
        </row>
        <row r="1077">
          <cell r="C1077" t="str">
            <v>AA0470</v>
          </cell>
          <cell r="K1077">
            <v>371302</v>
          </cell>
        </row>
        <row r="1078">
          <cell r="C1078" t="str">
            <v>AA0471</v>
          </cell>
          <cell r="K1078">
            <v>0</v>
          </cell>
        </row>
        <row r="1079">
          <cell r="C1079" t="str">
            <v>AA0480</v>
          </cell>
          <cell r="K1079">
            <v>0</v>
          </cell>
        </row>
        <row r="1080">
          <cell r="C1080" t="str">
            <v>AA0490</v>
          </cell>
          <cell r="K1080">
            <v>172774</v>
          </cell>
        </row>
        <row r="1081">
          <cell r="C1081" t="str">
            <v>AA0500</v>
          </cell>
          <cell r="K1081">
            <v>100335</v>
          </cell>
        </row>
        <row r="1082">
          <cell r="C1082" t="str">
            <v>AA0510</v>
          </cell>
          <cell r="K1082">
            <v>153750</v>
          </cell>
        </row>
        <row r="1083">
          <cell r="C1083" t="str">
            <v>AA0520</v>
          </cell>
          <cell r="K1083">
            <v>361402</v>
          </cell>
        </row>
        <row r="1084">
          <cell r="C1084" t="str">
            <v>AA0530</v>
          </cell>
          <cell r="K1084">
            <v>0</v>
          </cell>
        </row>
        <row r="1085">
          <cell r="C1085" t="str">
            <v>AA0561</v>
          </cell>
          <cell r="K1085">
            <v>0</v>
          </cell>
        </row>
        <row r="1086">
          <cell r="C1086" t="str">
            <v>AA0541</v>
          </cell>
          <cell r="K1086">
            <v>0</v>
          </cell>
        </row>
        <row r="1087">
          <cell r="C1087" t="str">
            <v>AA0542</v>
          </cell>
          <cell r="K1087">
            <v>0</v>
          </cell>
        </row>
        <row r="1088">
          <cell r="C1088" t="str">
            <v>AA0550</v>
          </cell>
          <cell r="K1088">
            <v>0</v>
          </cell>
        </row>
        <row r="1089">
          <cell r="C1089" t="str">
            <v>AA0560</v>
          </cell>
          <cell r="K1089">
            <v>0</v>
          </cell>
        </row>
        <row r="1090">
          <cell r="C1090" t="str">
            <v>AA0580</v>
          </cell>
          <cell r="K1090">
            <v>0</v>
          </cell>
        </row>
        <row r="1091">
          <cell r="C1091" t="str">
            <v>AA0590</v>
          </cell>
          <cell r="K1091">
            <v>0</v>
          </cell>
        </row>
        <row r="1092">
          <cell r="K1092">
            <v>0</v>
          </cell>
        </row>
        <row r="1093">
          <cell r="C1093" t="str">
            <v>AA0440</v>
          </cell>
          <cell r="K1093">
            <v>0</v>
          </cell>
        </row>
        <row r="1094">
          <cell r="C1094" t="str">
            <v>AA0600</v>
          </cell>
          <cell r="K1094">
            <v>0</v>
          </cell>
        </row>
        <row r="1095">
          <cell r="C1095" t="str">
            <v>AA0601</v>
          </cell>
          <cell r="K1095">
            <v>0</v>
          </cell>
        </row>
        <row r="1096">
          <cell r="C1096" t="str">
            <v>AA0602</v>
          </cell>
          <cell r="K1096">
            <v>0</v>
          </cell>
        </row>
        <row r="1097">
          <cell r="C1097" t="str">
            <v>AA0620</v>
          </cell>
          <cell r="K1097">
            <v>0</v>
          </cell>
        </row>
        <row r="1098">
          <cell r="C1098" t="str">
            <v>AA0630</v>
          </cell>
          <cell r="K1098">
            <v>0</v>
          </cell>
        </row>
        <row r="1099">
          <cell r="C1099" t="str">
            <v>AA0631</v>
          </cell>
          <cell r="K1099">
            <v>0</v>
          </cell>
        </row>
        <row r="1100">
          <cell r="C1100" t="str">
            <v>AA0640</v>
          </cell>
          <cell r="K1100">
            <v>0</v>
          </cell>
        </row>
        <row r="1101">
          <cell r="C1101" t="str">
            <v>AA0650</v>
          </cell>
          <cell r="K1101">
            <v>0</v>
          </cell>
        </row>
        <row r="1102">
          <cell r="C1102" t="str">
            <v>AA0660</v>
          </cell>
          <cell r="K1102">
            <v>0</v>
          </cell>
        </row>
        <row r="1103">
          <cell r="K1103">
            <v>338922.75</v>
          </cell>
        </row>
        <row r="1104">
          <cell r="C1104" t="str">
            <v>AA1070</v>
          </cell>
          <cell r="K1104">
            <v>32000.27</v>
          </cell>
        </row>
        <row r="1105">
          <cell r="C1105" t="str">
            <v>AA1080</v>
          </cell>
          <cell r="K1105">
            <v>7129.83</v>
          </cell>
        </row>
        <row r="1106">
          <cell r="C1106" t="str">
            <v>AA0660</v>
          </cell>
          <cell r="K1106">
            <v>74719</v>
          </cell>
        </row>
        <row r="1107">
          <cell r="C1107" t="str">
            <v>AA1070</v>
          </cell>
          <cell r="K1107">
            <v>0</v>
          </cell>
        </row>
        <row r="1108">
          <cell r="C1108" t="str">
            <v>AA1070</v>
          </cell>
          <cell r="K1108">
            <v>0</v>
          </cell>
        </row>
        <row r="1109">
          <cell r="C1109" t="str">
            <v>AA1070</v>
          </cell>
          <cell r="K1109">
            <v>225073.65</v>
          </cell>
        </row>
        <row r="1110">
          <cell r="C1110" t="str">
            <v>AA1090</v>
          </cell>
          <cell r="K1110">
            <v>0</v>
          </cell>
        </row>
        <row r="1111">
          <cell r="K1111">
            <v>2148975.23</v>
          </cell>
        </row>
        <row r="1112">
          <cell r="C1112" t="str">
            <v>AA1070</v>
          </cell>
          <cell r="K1112">
            <v>60055.67</v>
          </cell>
        </row>
        <row r="1113">
          <cell r="C1113" t="str">
            <v>AA1080</v>
          </cell>
          <cell r="K1113">
            <v>144045</v>
          </cell>
        </row>
        <row r="1114">
          <cell r="C1114" t="str">
            <v>AA1070</v>
          </cell>
          <cell r="K1114">
            <v>27995.119999999999</v>
          </cell>
        </row>
        <row r="1115">
          <cell r="C1115" t="str">
            <v>AA1090</v>
          </cell>
          <cell r="K1115">
            <v>1916879.44</v>
          </cell>
        </row>
        <row r="1116">
          <cell r="K1116">
            <v>2968105.37</v>
          </cell>
        </row>
        <row r="1117">
          <cell r="C1117" t="str">
            <v>AA0680</v>
          </cell>
          <cell r="K1117">
            <v>0</v>
          </cell>
        </row>
        <row r="1118">
          <cell r="C1118" t="str">
            <v>AA0690</v>
          </cell>
          <cell r="K1118">
            <v>2436830.25</v>
          </cell>
        </row>
        <row r="1119">
          <cell r="C1119" t="str">
            <v>AA0700</v>
          </cell>
          <cell r="K1119">
            <v>1760</v>
          </cell>
        </row>
        <row r="1120">
          <cell r="C1120" t="str">
            <v>AA0710</v>
          </cell>
          <cell r="K1120">
            <v>478165.12</v>
          </cell>
        </row>
        <row r="1121">
          <cell r="C1121" t="str">
            <v>AA0720</v>
          </cell>
          <cell r="K1121">
            <v>51350</v>
          </cell>
        </row>
        <row r="1122">
          <cell r="C1122" t="str">
            <v>AA0730</v>
          </cell>
          <cell r="K1122">
            <v>0</v>
          </cell>
        </row>
        <row r="1123">
          <cell r="C1123" t="str">
            <v>AA0740</v>
          </cell>
          <cell r="K1123">
            <v>0</v>
          </cell>
        </row>
        <row r="1124">
          <cell r="K1124">
            <v>18240536.41</v>
          </cell>
        </row>
        <row r="1125">
          <cell r="K1125">
            <v>18240536.41</v>
          </cell>
        </row>
        <row r="1126">
          <cell r="C1126" t="str">
            <v>AA0930</v>
          </cell>
          <cell r="K1126">
            <v>0</v>
          </cell>
        </row>
        <row r="1127">
          <cell r="C1127" t="str">
            <v>AA0430</v>
          </cell>
          <cell r="K1127">
            <v>22081.17</v>
          </cell>
        </row>
        <row r="1128">
          <cell r="C1128" t="str">
            <v>AA0660</v>
          </cell>
          <cell r="K1128">
            <v>0</v>
          </cell>
        </row>
        <row r="1129">
          <cell r="C1129" t="str">
            <v>AA0870</v>
          </cell>
          <cell r="K1129">
            <v>263662</v>
          </cell>
        </row>
        <row r="1130">
          <cell r="C1130" t="str">
            <v>AA0870</v>
          </cell>
          <cell r="K1130">
            <v>426322.85</v>
          </cell>
        </row>
        <row r="1131">
          <cell r="C1131" t="str">
            <v>AA0930</v>
          </cell>
          <cell r="K1131">
            <v>358483.96</v>
          </cell>
        </row>
        <row r="1132">
          <cell r="C1132" t="str">
            <v>AA0760</v>
          </cell>
          <cell r="K1132">
            <v>1335.75</v>
          </cell>
        </row>
        <row r="1133">
          <cell r="C1133" t="str">
            <v>AA0810</v>
          </cell>
          <cell r="K1133">
            <v>32783.47</v>
          </cell>
        </row>
        <row r="1134">
          <cell r="C1134" t="str">
            <v>AA0850</v>
          </cell>
          <cell r="K1134">
            <v>195629.29</v>
          </cell>
        </row>
        <row r="1135">
          <cell r="C1135" t="str">
            <v>AA0780</v>
          </cell>
          <cell r="K1135">
            <v>4752.5</v>
          </cell>
        </row>
        <row r="1136">
          <cell r="C1136" t="str">
            <v>AA0830</v>
          </cell>
          <cell r="K1136">
            <v>31516.68</v>
          </cell>
        </row>
        <row r="1137">
          <cell r="C1137" t="str">
            <v>AA0870</v>
          </cell>
          <cell r="K1137">
            <v>0</v>
          </cell>
        </row>
        <row r="1138">
          <cell r="C1138" t="str">
            <v>AA0790</v>
          </cell>
          <cell r="K1138">
            <v>0</v>
          </cell>
        </row>
        <row r="1139">
          <cell r="C1139" t="str">
            <v>AA0831</v>
          </cell>
          <cell r="K1139">
            <v>0</v>
          </cell>
        </row>
        <row r="1140">
          <cell r="C1140" t="str">
            <v>AA0820</v>
          </cell>
          <cell r="K1140">
            <v>0</v>
          </cell>
        </row>
        <row r="1141">
          <cell r="C1141" t="str">
            <v>AA0860</v>
          </cell>
          <cell r="K1141">
            <v>0</v>
          </cell>
        </row>
        <row r="1142">
          <cell r="C1142" t="str">
            <v>AA0900</v>
          </cell>
          <cell r="K1142">
            <v>0</v>
          </cell>
        </row>
        <row r="1143">
          <cell r="C1143" t="str">
            <v>AA0910</v>
          </cell>
          <cell r="K1143">
            <v>13615518.74</v>
          </cell>
        </row>
        <row r="1144">
          <cell r="C1144" t="str">
            <v>AA0920</v>
          </cell>
          <cell r="K1144">
            <v>3288450</v>
          </cell>
        </row>
        <row r="1145">
          <cell r="C1145" t="str">
            <v>AA0921</v>
          </cell>
          <cell r="K1145">
            <v>0</v>
          </cell>
        </row>
        <row r="1146">
          <cell r="K1146">
            <v>1971473.72</v>
          </cell>
        </row>
        <row r="1147">
          <cell r="K1147">
            <v>1971473.72</v>
          </cell>
        </row>
        <row r="1148">
          <cell r="C1148" t="str">
            <v>AA0950</v>
          </cell>
          <cell r="K1148">
            <v>1966549.15</v>
          </cell>
        </row>
        <row r="1149">
          <cell r="C1149" t="str">
            <v>AA0960</v>
          </cell>
          <cell r="K1149">
            <v>4924.57</v>
          </cell>
        </row>
        <row r="1150">
          <cell r="C1150" t="str">
            <v>AA0970</v>
          </cell>
          <cell r="K1150">
            <v>0</v>
          </cell>
        </row>
        <row r="1151">
          <cell r="K1151">
            <v>9781930.2699999996</v>
          </cell>
        </row>
        <row r="1152">
          <cell r="K1152">
            <v>9781930.2699999996</v>
          </cell>
        </row>
        <row r="1153">
          <cell r="C1153" t="str">
            <v>AA1000</v>
          </cell>
          <cell r="K1153">
            <v>5497900.1299999999</v>
          </cell>
        </row>
        <row r="1154">
          <cell r="C1154" t="str">
            <v>AA0990</v>
          </cell>
          <cell r="K1154">
            <v>974468.16</v>
          </cell>
        </row>
        <row r="1155">
          <cell r="C1155" t="str">
            <v>AA1010</v>
          </cell>
          <cell r="K1155">
            <v>0</v>
          </cell>
        </row>
        <row r="1156">
          <cell r="C1156" t="str">
            <v>AA1020</v>
          </cell>
          <cell r="K1156">
            <v>3300615.46</v>
          </cell>
        </row>
        <row r="1157">
          <cell r="C1157" t="str">
            <v>AA1030</v>
          </cell>
          <cell r="K1157">
            <v>0</v>
          </cell>
        </row>
        <row r="1158">
          <cell r="C1158" t="str">
            <v>AA1040</v>
          </cell>
          <cell r="K1158">
            <v>8946.52</v>
          </cell>
        </row>
        <row r="1159">
          <cell r="K1159">
            <v>0</v>
          </cell>
        </row>
        <row r="1160">
          <cell r="C1160" t="str">
            <v>AA1050</v>
          </cell>
          <cell r="K1160">
            <v>0</v>
          </cell>
        </row>
        <row r="1161">
          <cell r="K1161">
            <v>12026790.74</v>
          </cell>
        </row>
        <row r="1162">
          <cell r="K1162">
            <v>11435357.9</v>
          </cell>
        </row>
        <row r="1163">
          <cell r="C1163" t="str">
            <v>-BA2671</v>
          </cell>
          <cell r="K1163">
            <v>4630824.45</v>
          </cell>
        </row>
        <row r="1164">
          <cell r="C1164" t="str">
            <v>-BA2671</v>
          </cell>
          <cell r="K1164">
            <v>17315.91</v>
          </cell>
        </row>
        <row r="1165">
          <cell r="C1165" t="str">
            <v>-BA2671</v>
          </cell>
          <cell r="K1165">
            <v>22371.69</v>
          </cell>
        </row>
        <row r="1166">
          <cell r="C1166" t="str">
            <v>-BA2671</v>
          </cell>
          <cell r="K1166">
            <v>29610.62</v>
          </cell>
        </row>
        <row r="1167">
          <cell r="C1167" t="str">
            <v>-BA2671</v>
          </cell>
          <cell r="K1167">
            <v>0</v>
          </cell>
        </row>
        <row r="1168">
          <cell r="C1168" t="str">
            <v>-BA2672</v>
          </cell>
          <cell r="K1168">
            <v>0</v>
          </cell>
        </row>
        <row r="1169">
          <cell r="C1169" t="str">
            <v>-BA2672</v>
          </cell>
          <cell r="K1169">
            <v>105223.24</v>
          </cell>
        </row>
        <row r="1170">
          <cell r="C1170" t="str">
            <v>-BA2674</v>
          </cell>
          <cell r="K1170">
            <v>99130.25</v>
          </cell>
        </row>
        <row r="1171">
          <cell r="C1171" t="str">
            <v>-BA2675</v>
          </cell>
          <cell r="K1171">
            <v>0</v>
          </cell>
        </row>
        <row r="1172">
          <cell r="C1172" t="str">
            <v>-BA2675</v>
          </cell>
          <cell r="K1172">
            <v>1098069.25</v>
          </cell>
        </row>
        <row r="1173">
          <cell r="C1173" t="str">
            <v>-BA2673</v>
          </cell>
          <cell r="K1173">
            <v>1733519.45</v>
          </cell>
        </row>
        <row r="1174">
          <cell r="C1174" t="str">
            <v>BA2676</v>
          </cell>
          <cell r="K1174">
            <v>0</v>
          </cell>
        </row>
        <row r="1175">
          <cell r="C1175" t="str">
            <v>-BA2673</v>
          </cell>
          <cell r="K1175">
            <v>66656.89</v>
          </cell>
        </row>
        <row r="1176">
          <cell r="C1176" t="str">
            <v>-BA2671</v>
          </cell>
          <cell r="K1176">
            <v>107958.37</v>
          </cell>
        </row>
        <row r="1177">
          <cell r="C1177" t="str">
            <v>-BA2673</v>
          </cell>
          <cell r="K1177">
            <v>2771307.38</v>
          </cell>
        </row>
        <row r="1178">
          <cell r="C1178" t="str">
            <v>-BA2673</v>
          </cell>
          <cell r="K1178">
            <v>319457.40999999997</v>
          </cell>
        </row>
        <row r="1179">
          <cell r="C1179" t="str">
            <v>-BA2673</v>
          </cell>
          <cell r="K1179">
            <v>0</v>
          </cell>
        </row>
        <row r="1180">
          <cell r="C1180" t="str">
            <v>-BA2673</v>
          </cell>
          <cell r="K1180">
            <v>299801.92</v>
          </cell>
        </row>
        <row r="1181">
          <cell r="C1181" t="str">
            <v>-BA2673</v>
          </cell>
          <cell r="K1181">
            <v>67168.66</v>
          </cell>
        </row>
        <row r="1182">
          <cell r="C1182" t="str">
            <v>-BA2677</v>
          </cell>
          <cell r="K1182">
            <v>0</v>
          </cell>
        </row>
        <row r="1183">
          <cell r="C1183" t="str">
            <v>-BA2677</v>
          </cell>
          <cell r="K1183">
            <v>0</v>
          </cell>
        </row>
        <row r="1184">
          <cell r="C1184" t="str">
            <v>-BA2672</v>
          </cell>
          <cell r="K1184">
            <v>0</v>
          </cell>
        </row>
        <row r="1185">
          <cell r="C1185" t="str">
            <v>-BA2672</v>
          </cell>
          <cell r="K1185">
            <v>0</v>
          </cell>
        </row>
        <row r="1186">
          <cell r="C1186" t="str">
            <v>-BA2672</v>
          </cell>
          <cell r="K1186">
            <v>0</v>
          </cell>
        </row>
        <row r="1187">
          <cell r="C1187" t="str">
            <v>-BA2678</v>
          </cell>
          <cell r="K1187">
            <v>66942.41</v>
          </cell>
        </row>
        <row r="1188">
          <cell r="K1188">
            <v>0</v>
          </cell>
        </row>
        <row r="1189">
          <cell r="K1189">
            <v>591432.84000000008</v>
          </cell>
        </row>
        <row r="1190">
          <cell r="C1190" t="str">
            <v>-BA2681</v>
          </cell>
          <cell r="K1190">
            <v>3528.01</v>
          </cell>
        </row>
        <row r="1191">
          <cell r="C1191" t="str">
            <v>-BA2682</v>
          </cell>
          <cell r="K1191">
            <v>191227.11</v>
          </cell>
        </row>
        <row r="1192">
          <cell r="C1192" t="str">
            <v>-BA2683</v>
          </cell>
          <cell r="K1192">
            <v>34533</v>
          </cell>
        </row>
        <row r="1193">
          <cell r="C1193" t="str">
            <v>-BA2683</v>
          </cell>
          <cell r="K1193">
            <v>12133.98</v>
          </cell>
        </row>
        <row r="1194">
          <cell r="C1194" t="str">
            <v>-BA2684</v>
          </cell>
          <cell r="K1194">
            <v>266737.67</v>
          </cell>
        </row>
        <row r="1195">
          <cell r="C1195" t="str">
            <v>-BA2685</v>
          </cell>
          <cell r="K1195">
            <v>1542.64</v>
          </cell>
        </row>
        <row r="1196">
          <cell r="C1196" t="str">
            <v>-BA2685</v>
          </cell>
          <cell r="K1196">
            <v>0</v>
          </cell>
        </row>
        <row r="1197">
          <cell r="C1197" t="str">
            <v>-BA2685</v>
          </cell>
          <cell r="K1197">
            <v>0</v>
          </cell>
        </row>
        <row r="1198">
          <cell r="C1198" t="str">
            <v>-BA2685</v>
          </cell>
          <cell r="K1198">
            <v>940.81</v>
          </cell>
        </row>
        <row r="1199">
          <cell r="C1199" t="str">
            <v>-BA2685</v>
          </cell>
          <cell r="K1199">
            <v>0</v>
          </cell>
        </row>
        <row r="1200">
          <cell r="C1200" t="str">
            <v>-BA2685</v>
          </cell>
          <cell r="K1200">
            <v>0</v>
          </cell>
        </row>
        <row r="1201">
          <cell r="C1201" t="str">
            <v>-BA2686</v>
          </cell>
          <cell r="K1201">
            <v>80789.62</v>
          </cell>
        </row>
        <row r="1202">
          <cell r="K1202">
            <v>0</v>
          </cell>
        </row>
        <row r="1203">
          <cell r="K1203">
            <v>0.59</v>
          </cell>
        </row>
        <row r="1204">
          <cell r="K1204">
            <v>0.59</v>
          </cell>
        </row>
        <row r="1205">
          <cell r="C1205" t="str">
            <v>CA0040</v>
          </cell>
          <cell r="K1205">
            <v>0</v>
          </cell>
        </row>
        <row r="1206">
          <cell r="C1206" t="str">
            <v>CA0030</v>
          </cell>
          <cell r="K1206">
            <v>0.59</v>
          </cell>
        </row>
        <row r="1207">
          <cell r="C1207" t="str">
            <v>CA0020</v>
          </cell>
          <cell r="K1207">
            <v>0</v>
          </cell>
        </row>
        <row r="1208">
          <cell r="C1208" t="str">
            <v>CA0040</v>
          </cell>
          <cell r="K1208">
            <v>0</v>
          </cell>
        </row>
        <row r="1209">
          <cell r="C1209" t="str">
            <v>CA0070</v>
          </cell>
          <cell r="K1209">
            <v>0</v>
          </cell>
        </row>
        <row r="1210">
          <cell r="C1210" t="str">
            <v>CA0080</v>
          </cell>
          <cell r="K1210">
            <v>0</v>
          </cell>
        </row>
        <row r="1211">
          <cell r="C1211" t="str">
            <v>CA0090</v>
          </cell>
          <cell r="K1211">
            <v>0</v>
          </cell>
        </row>
        <row r="1212">
          <cell r="C1212" t="str">
            <v>CA0100</v>
          </cell>
          <cell r="K1212">
            <v>0</v>
          </cell>
        </row>
        <row r="1213">
          <cell r="C1213" t="str">
            <v>CA0060</v>
          </cell>
          <cell r="K1213">
            <v>0</v>
          </cell>
        </row>
        <row r="1214">
          <cell r="K1214">
            <v>0</v>
          </cell>
        </row>
        <row r="1215">
          <cell r="K1215">
            <v>0</v>
          </cell>
        </row>
        <row r="1216">
          <cell r="C1216" t="str">
            <v>DA0010</v>
          </cell>
          <cell r="K1216">
            <v>0</v>
          </cell>
        </row>
        <row r="1217">
          <cell r="K1217">
            <v>3766.7</v>
          </cell>
        </row>
        <row r="1218">
          <cell r="K1218">
            <v>3766.7</v>
          </cell>
        </row>
        <row r="1219">
          <cell r="C1219" t="str">
            <v>EA0020</v>
          </cell>
          <cell r="K1219">
            <v>0</v>
          </cell>
        </row>
        <row r="1220">
          <cell r="C1220" t="str">
            <v>EA0020</v>
          </cell>
          <cell r="K1220">
            <v>3766.7</v>
          </cell>
        </row>
        <row r="1221">
          <cell r="K1221">
            <v>4238248.34</v>
          </cell>
        </row>
        <row r="1222">
          <cell r="K1222">
            <v>4238248.34</v>
          </cell>
        </row>
        <row r="1223">
          <cell r="C1223" t="str">
            <v>EA0040</v>
          </cell>
          <cell r="K1223">
            <v>0</v>
          </cell>
        </row>
        <row r="1224">
          <cell r="C1224" t="str">
            <v>EA0140</v>
          </cell>
          <cell r="K1224">
            <v>712454.15</v>
          </cell>
        </row>
        <row r="1225">
          <cell r="C1225" t="str">
            <v>EA0080</v>
          </cell>
          <cell r="K1225">
            <v>0</v>
          </cell>
        </row>
        <row r="1226">
          <cell r="C1226" t="str">
            <v>EA0051</v>
          </cell>
          <cell r="K1226">
            <v>0</v>
          </cell>
        </row>
        <row r="1227">
          <cell r="C1227" t="str">
            <v>EA0060</v>
          </cell>
          <cell r="K1227">
            <v>3015336.1</v>
          </cell>
        </row>
        <row r="1228">
          <cell r="C1228" t="str">
            <v>EA0090</v>
          </cell>
          <cell r="K1228">
            <v>74934.570000000007</v>
          </cell>
        </row>
        <row r="1229">
          <cell r="C1229" t="str">
            <v>EA0100</v>
          </cell>
          <cell r="K1229">
            <v>1216.17</v>
          </cell>
        </row>
        <row r="1230">
          <cell r="C1230" t="str">
            <v>EA0110</v>
          </cell>
          <cell r="K1230">
            <v>0</v>
          </cell>
        </row>
        <row r="1231">
          <cell r="C1231" t="str">
            <v>EA0120</v>
          </cell>
          <cell r="K1231">
            <v>12889.85</v>
          </cell>
        </row>
        <row r="1232">
          <cell r="C1232" t="str">
            <v>EA0130</v>
          </cell>
          <cell r="K1232">
            <v>421417.5</v>
          </cell>
        </row>
        <row r="1233">
          <cell r="C1233" t="str">
            <v>EA0160</v>
          </cell>
          <cell r="K1233">
            <v>0</v>
          </cell>
        </row>
        <row r="1234">
          <cell r="C1234" t="str">
            <v>EA0180</v>
          </cell>
          <cell r="K1234">
            <v>0</v>
          </cell>
        </row>
        <row r="1235">
          <cell r="C1235" t="str">
            <v>EA0190</v>
          </cell>
          <cell r="K1235">
            <v>0</v>
          </cell>
        </row>
        <row r="1236">
          <cell r="C1236" t="str">
            <v>EA0200</v>
          </cell>
          <cell r="K1236">
            <v>0</v>
          </cell>
        </row>
        <row r="1237">
          <cell r="C1237" t="str">
            <v>EA0210</v>
          </cell>
          <cell r="K1237">
            <v>0</v>
          </cell>
        </row>
        <row r="1238">
          <cell r="C1238" t="str">
            <v>EA0220</v>
          </cell>
          <cell r="K1238">
            <v>0</v>
          </cell>
        </row>
        <row r="1239">
          <cell r="C1239" t="str">
            <v>EA0230</v>
          </cell>
          <cell r="K1239">
            <v>0</v>
          </cell>
        </row>
        <row r="1240">
          <cell r="C1240" t="str">
            <v>EA0240</v>
          </cell>
          <cell r="K1240">
            <v>0</v>
          </cell>
        </row>
        <row r="1241">
          <cell r="C1241" t="str">
            <v>EA0250</v>
          </cell>
          <cell r="K1241">
            <v>0</v>
          </cell>
        </row>
        <row r="1242">
          <cell r="K1242">
            <v>139.51</v>
          </cell>
        </row>
        <row r="1243">
          <cell r="K1243">
            <v>139.51</v>
          </cell>
        </row>
        <row r="1244">
          <cell r="C1244" t="str">
            <v>EA0250</v>
          </cell>
          <cell r="K1244">
            <v>139.51</v>
          </cell>
        </row>
        <row r="1249">
          <cell r="K1249">
            <v>765558837.97000003</v>
          </cell>
        </row>
        <row r="1250">
          <cell r="K1250">
            <v>765558543.23000002</v>
          </cell>
        </row>
        <row r="1251">
          <cell r="K1251">
            <v>294.74000000953674</v>
          </cell>
        </row>
      </sheetData>
      <sheetData sheetId="2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BASE"/>
      <sheetName val="INDICI 2"/>
      <sheetName val="CEesteso"/>
      <sheetName val="elaborazioni"/>
      <sheetName val="personale"/>
      <sheetName val="risultati"/>
      <sheetName val="Mat diag prod chim"/>
      <sheetName val="Amm.ti"/>
      <sheetName val="Ossigeno terapeutico"/>
      <sheetName val="Manutenzioni"/>
      <sheetName val="Assistenza Indiretta"/>
      <sheetName val="servizi non sanitari"/>
      <sheetName val="spedalità privata"/>
      <sheetName val="specialistica privata"/>
      <sheetName val="Farmaceutica"/>
      <sheetName val="beni 01 0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ziende"/>
      <sheetName val="RACCORDI"/>
      <sheetName val="Mobilità (2)"/>
      <sheetName val="Mobilità"/>
      <sheetName val="sbilancio mobilità"/>
      <sheetName val="Riconc_econ-fin"/>
      <sheetName val="ANALISI FSR_2003"/>
      <sheetName val=" conti"/>
      <sheetName val="attivo"/>
      <sheetName val="passivo"/>
      <sheetName val="conto economico"/>
      <sheetName val="ce ministero999"/>
      <sheetName val="SpMin"/>
      <sheetName val="mob.attiva_reg_extrareg"/>
      <sheetName val="mob_pass_extrareg"/>
      <sheetName val="AO_IRCCS_EE"/>
      <sheetName val="Assegnazioni"/>
      <sheetName val="mob.pass.reg.le"/>
      <sheetName val="Foglio2"/>
      <sheetName val="Foglio1"/>
      <sheetName val="ELABORAZIONI"/>
      <sheetName val="RACCORDIMI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ziende"/>
      <sheetName val="RACCORDI"/>
      <sheetName val="Mobilità (2)"/>
      <sheetName val="Mobilità"/>
      <sheetName val="sbilancio mobilità"/>
      <sheetName val="Riconc_econ-fin"/>
      <sheetName val="ANALISI FSR_2003"/>
      <sheetName val=" conti"/>
      <sheetName val="attivo"/>
      <sheetName val="passivo"/>
      <sheetName val="conto economico"/>
      <sheetName val="ce ministero999"/>
      <sheetName val="SpMin"/>
      <sheetName val="mob.attiva_reg_extrareg"/>
      <sheetName val="mob_pass_extrareg"/>
      <sheetName val="AO_IRCCS_EE"/>
      <sheetName val="Assegnazioni"/>
      <sheetName val="mob.pass.reg.le"/>
      <sheetName val="Foglio2"/>
      <sheetName val="Foglio1"/>
      <sheetName val="ELABORAZIONI"/>
      <sheetName val="RACCORDIMI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i"/>
      <sheetName val="Titolo"/>
      <sheetName val="Parametri"/>
      <sheetName val="Bilancio per costi"/>
      <sheetName val="Bilancio per ricavi"/>
      <sheetName val="Grafico1"/>
      <sheetName val="Titolo A"/>
      <sheetName val="Acquisti"/>
      <sheetName val="Manutenzione"/>
      <sheetName val="Prestaz. Beni e Servizi-Appalti"/>
      <sheetName val="Personale"/>
      <sheetName val="Amministrative"/>
      <sheetName val="Ammort"/>
      <sheetName val="Titolo B"/>
      <sheetName val="Totale diretti"/>
      <sheetName val="Grafico 1"/>
      <sheetName val="Titolo D"/>
      <sheetName val="1° livello"/>
      <sheetName val="Costo interno ed esterno"/>
      <sheetName val="Ricavi"/>
      <sheetName val="Riepilogo"/>
      <sheetName val="Ordinari 98"/>
      <sheetName val="D.H. 98"/>
      <sheetName val="Risorse umane"/>
      <sheetName val="Pag.1"/>
      <sheetName val="Dati 1997"/>
      <sheetName val="Riepilogo-Analisi"/>
      <sheetName val="Pag.1-Analisi"/>
      <sheetName val="Pag.2"/>
      <sheetName val="Pag.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i"/>
      <sheetName val="Titolo"/>
      <sheetName val="Parametri"/>
      <sheetName val="Bilancio per costi"/>
      <sheetName val="Bilancio per ricavi"/>
      <sheetName val="Grafico1"/>
      <sheetName val="Titolo A"/>
      <sheetName val="Acquisti"/>
      <sheetName val="Manutenzione"/>
      <sheetName val="Prestaz. Beni e Servizi-Appalti"/>
      <sheetName val="Personale"/>
      <sheetName val="Amministrative"/>
      <sheetName val="Ammort"/>
      <sheetName val="Titolo B"/>
      <sheetName val="Totale diretti"/>
      <sheetName val="Grafico 1"/>
      <sheetName val="Titolo D"/>
      <sheetName val="1° livello"/>
      <sheetName val="Costo interno ed esterno"/>
      <sheetName val="Ricavi"/>
      <sheetName val="Riepilogo"/>
      <sheetName val="Ordinari 98"/>
      <sheetName val="D.H. 98"/>
      <sheetName val="Risorse umane"/>
      <sheetName val="Pag.1"/>
      <sheetName val="Dati 1997"/>
      <sheetName val="Riepilogo-Analisi"/>
      <sheetName val="Pag.1-Analisi"/>
      <sheetName val="Pag.2"/>
      <sheetName val="Pag.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BASE"/>
      <sheetName val="ELENCHI"/>
      <sheetName val="Foglio3"/>
    </sheetNames>
    <sheetDataSet>
      <sheetData sheetId="0"/>
      <sheetData sheetId="1">
        <row r="2">
          <cell r="A2" t="str">
            <v>Nuova costruzione</v>
          </cell>
        </row>
        <row r="3">
          <cell r="A3" t="str">
            <v>Nuova struttura in presidio esistente</v>
          </cell>
        </row>
        <row r="4">
          <cell r="A4" t="str">
            <v>Adeguamento funzionale/
Ammodernamento/
Riconversione</v>
          </cell>
        </row>
        <row r="5">
          <cell r="A5" t="str">
            <v>Restauro</v>
          </cell>
        </row>
        <row r="6">
          <cell r="A6" t="str">
            <v>Tecnologie informatiche</v>
          </cell>
        </row>
        <row r="7">
          <cell r="A7" t="str">
            <v>Interventi ad elevata componente tecnologica</v>
          </cell>
        </row>
        <row r="8">
          <cell r="A8" t="str">
            <v>Tecnologie biomediche</v>
          </cell>
        </row>
        <row r="9">
          <cell r="A9" t="str">
            <v>Intervento misto / Non classificabile</v>
          </cell>
        </row>
        <row r="13">
          <cell r="C13" t="str">
            <v>Impianti</v>
          </cell>
        </row>
        <row r="14">
          <cell r="C14" t="str">
            <v>Edile-impianti</v>
          </cell>
        </row>
        <row r="15">
          <cell r="C15" t="str">
            <v>Antincendio</v>
          </cell>
        </row>
        <row r="16">
          <cell r="C16" t="str">
            <v>Sismico</v>
          </cell>
        </row>
        <row r="17">
          <cell r="C17" t="str">
            <v>Edile-impianti + Antincendio</v>
          </cell>
        </row>
        <row r="18">
          <cell r="C18" t="str">
            <v>Edile-impianti + Sismico</v>
          </cell>
        </row>
        <row r="19">
          <cell r="C19" t="str">
            <v>Antincendio + Sismico</v>
          </cell>
        </row>
        <row r="20">
          <cell r="A20" t="str">
            <v>Azienda Ospedaliera</v>
          </cell>
          <cell r="C20" t="str">
            <v>Edile-impianti +  Antincendio + Sismico</v>
          </cell>
        </row>
        <row r="21">
          <cell r="A21" t="str">
            <v>IRCCS</v>
          </cell>
          <cell r="C21" t="str">
            <v>Altro</v>
          </cell>
        </row>
        <row r="22">
          <cell r="A22" t="str">
            <v>Policlinico Universitario</v>
          </cell>
        </row>
        <row r="23">
          <cell r="A23" t="str">
            <v>Presidio Ospedaliero</v>
          </cell>
        </row>
        <row r="24">
          <cell r="A24" t="str">
            <v>Altro</v>
          </cell>
          <cell r="C24" t="str">
            <v>Sale operatorie</v>
          </cell>
        </row>
        <row r="25">
          <cell r="C25" t="str">
            <v>Centrali di sterilizzazione</v>
          </cell>
        </row>
        <row r="26">
          <cell r="C26" t="str">
            <v>Bunker per TAC, acceleratori, RMN, PET</v>
          </cell>
        </row>
        <row r="27">
          <cell r="C27" t="str">
            <v>Laboratori</v>
          </cell>
        </row>
        <row r="28">
          <cell r="C28" t="str">
            <v>Altro</v>
          </cell>
        </row>
        <row r="31">
          <cell r="C31" t="str">
            <v>Acquisizione nuove tecnologie</v>
          </cell>
        </row>
        <row r="32">
          <cell r="C32" t="str">
            <v>Sostituzione per obsolescenza</v>
          </cell>
        </row>
      </sheetData>
      <sheetData sheetId="2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glio1"/>
      <sheetName val="INCENTIV2001"/>
      <sheetName val="TABELLE"/>
    </sheetNames>
    <sheetDataSet>
      <sheetData sheetId="0">
        <row r="1">
          <cell r="A1" t="str">
            <v>CATEGORIA</v>
          </cell>
        </row>
      </sheetData>
      <sheetData sheetId="1">
        <row r="1">
          <cell r="A1" t="str">
            <v>CATEGORIA</v>
          </cell>
        </row>
      </sheetData>
      <sheetData sheetId="2">
        <row r="1">
          <cell r="A1" t="str">
            <v>CATEGORIA</v>
          </cell>
          <cell r="B1" t="str">
            <v>TOTALE PUNTEGGIO MAX</v>
          </cell>
        </row>
        <row r="2">
          <cell r="A2" t="str">
            <v>A)</v>
          </cell>
          <cell r="B2">
            <v>50</v>
          </cell>
        </row>
        <row r="3">
          <cell r="A3" t="str">
            <v>B)</v>
          </cell>
          <cell r="B3">
            <v>40</v>
          </cell>
        </row>
        <row r="4">
          <cell r="A4" t="str">
            <v>BS)</v>
          </cell>
          <cell r="B4">
            <v>40</v>
          </cell>
        </row>
        <row r="5">
          <cell r="A5" t="str">
            <v>C)</v>
          </cell>
          <cell r="B5">
            <v>40</v>
          </cell>
        </row>
        <row r="6">
          <cell r="A6" t="str">
            <v>D)</v>
          </cell>
          <cell r="B6">
            <v>45</v>
          </cell>
        </row>
        <row r="7">
          <cell r="A7" t="str">
            <v>DS)</v>
          </cell>
          <cell r="B7">
            <v>50</v>
          </cell>
        </row>
      </sheetData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base"/>
      <sheetName val="tabella"/>
      <sheetName val="tabella 1"/>
      <sheetName val="tabella 2"/>
      <sheetName val="tabella 3"/>
      <sheetName val="codifica"/>
      <sheetName val="tabella rettifiche"/>
      <sheetName val="Foglio1"/>
      <sheetName val="attivo"/>
      <sheetName val="passivo"/>
      <sheetName val="CE"/>
      <sheetName val="attivo Min Sal"/>
      <sheetName val="passivo Min Sal"/>
      <sheetName val="CE Min Sal"/>
      <sheetName val="att Min Sal €"/>
      <sheetName val="pass Min Sal €"/>
      <sheetName val="CE Min Sal €"/>
      <sheetName val="rettifiche"/>
      <sheetName val="attivo rett"/>
      <sheetName val="passivo rett"/>
      <sheetName val="CE rett"/>
      <sheetName val="Mod. CE Esteso"/>
      <sheetName val="Mod CE Ministero"/>
      <sheetName val=""/>
    </sheetNames>
    <sheetDataSet>
      <sheetData sheetId="0" refreshError="1">
        <row r="1">
          <cell r="B1">
            <v>0</v>
          </cell>
          <cell r="C1">
            <v>0</v>
          </cell>
        </row>
        <row r="2">
          <cell r="B2">
            <v>0</v>
          </cell>
          <cell r="C2">
            <v>0</v>
          </cell>
        </row>
        <row r="3">
          <cell r="B3">
            <v>0</v>
          </cell>
          <cell r="C3">
            <v>0</v>
          </cell>
        </row>
        <row r="4">
          <cell r="B4">
            <v>0</v>
          </cell>
          <cell r="C4">
            <v>0</v>
          </cell>
        </row>
        <row r="5">
          <cell r="B5">
            <v>0</v>
          </cell>
          <cell r="C5">
            <v>0</v>
          </cell>
        </row>
        <row r="6">
          <cell r="B6" t="str">
            <v>01010000300</v>
          </cell>
          <cell r="C6">
            <v>1457139868</v>
          </cell>
        </row>
        <row r="7">
          <cell r="B7" t="str">
            <v>01010000500</v>
          </cell>
          <cell r="C7">
            <v>115059086</v>
          </cell>
        </row>
        <row r="8">
          <cell r="B8" t="str">
            <v>01010000700</v>
          </cell>
          <cell r="C8">
            <v>1001359076</v>
          </cell>
        </row>
        <row r="9">
          <cell r="B9" t="str">
            <v>01011000100</v>
          </cell>
          <cell r="C9">
            <v>18838600000</v>
          </cell>
        </row>
        <row r="10">
          <cell r="B10" t="str">
            <v>01011000110</v>
          </cell>
          <cell r="C10">
            <v>90333636462</v>
          </cell>
        </row>
        <row r="11">
          <cell r="B11" t="str">
            <v>01011000120</v>
          </cell>
          <cell r="C11">
            <v>4803900000</v>
          </cell>
        </row>
        <row r="12">
          <cell r="B12" t="str">
            <v>01011000150</v>
          </cell>
          <cell r="C12">
            <v>2049076136</v>
          </cell>
        </row>
        <row r="13">
          <cell r="B13" t="str">
            <v>01011000200</v>
          </cell>
          <cell r="C13">
            <v>15042718244</v>
          </cell>
        </row>
        <row r="14">
          <cell r="B14" t="str">
            <v>01011000250</v>
          </cell>
          <cell r="C14">
            <v>70023600</v>
          </cell>
        </row>
        <row r="15">
          <cell r="B15" t="str">
            <v>01011000300</v>
          </cell>
          <cell r="C15">
            <v>513780638</v>
          </cell>
        </row>
        <row r="16">
          <cell r="B16" t="str">
            <v>01011000305</v>
          </cell>
          <cell r="C16">
            <v>1469358420</v>
          </cell>
        </row>
        <row r="17">
          <cell r="B17" t="str">
            <v>01011000310</v>
          </cell>
          <cell r="C17">
            <v>555503713</v>
          </cell>
        </row>
        <row r="18">
          <cell r="B18" t="str">
            <v>01011000400</v>
          </cell>
          <cell r="C18">
            <v>1296591801</v>
          </cell>
        </row>
        <row r="19">
          <cell r="B19" t="str">
            <v>01011000450</v>
          </cell>
          <cell r="C19">
            <v>2818414299</v>
          </cell>
        </row>
        <row r="20">
          <cell r="B20" t="str">
            <v>01011000460</v>
          </cell>
          <cell r="C20">
            <v>70484092</v>
          </cell>
        </row>
        <row r="21">
          <cell r="B21" t="str">
            <v>01011000500</v>
          </cell>
          <cell r="C21">
            <v>2902503884</v>
          </cell>
        </row>
        <row r="22">
          <cell r="B22" t="str">
            <v>02011000100</v>
          </cell>
          <cell r="C22">
            <v>13346075738</v>
          </cell>
        </row>
        <row r="23">
          <cell r="B23" t="str">
            <v>04010000100</v>
          </cell>
          <cell r="C23">
            <v>1502089328</v>
          </cell>
        </row>
        <row r="24">
          <cell r="B24" t="str">
            <v>04010000150</v>
          </cell>
          <cell r="C24">
            <v>4052399</v>
          </cell>
        </row>
        <row r="25">
          <cell r="B25" t="str">
            <v>04010000200</v>
          </cell>
          <cell r="C25">
            <v>24314396</v>
          </cell>
        </row>
        <row r="26">
          <cell r="B26" t="str">
            <v>04010000250</v>
          </cell>
          <cell r="C26">
            <v>30618128</v>
          </cell>
        </row>
        <row r="27">
          <cell r="B27" t="str">
            <v>04010000300</v>
          </cell>
          <cell r="C27">
            <v>566435364</v>
          </cell>
        </row>
        <row r="28">
          <cell r="B28" t="str">
            <v>04010000350</v>
          </cell>
          <cell r="C28">
            <v>148137706</v>
          </cell>
        </row>
        <row r="29">
          <cell r="B29" t="str">
            <v>04010000999</v>
          </cell>
          <cell r="C29">
            <v>2227018529</v>
          </cell>
        </row>
        <row r="30">
          <cell r="B30" t="str">
            <v>04011000100</v>
          </cell>
          <cell r="C30">
            <v>11192689</v>
          </cell>
        </row>
        <row r="31">
          <cell r="B31" t="str">
            <v>04011000150</v>
          </cell>
          <cell r="C31">
            <v>137874579</v>
          </cell>
        </row>
        <row r="32">
          <cell r="B32" t="str">
            <v>04011000200</v>
          </cell>
          <cell r="C32">
            <v>219896</v>
          </cell>
        </row>
        <row r="33">
          <cell r="B33" t="str">
            <v>04011000300</v>
          </cell>
          <cell r="C33">
            <v>64605345</v>
          </cell>
        </row>
        <row r="34">
          <cell r="B34" t="str">
            <v>04011000999</v>
          </cell>
          <cell r="C34">
            <v>6003152</v>
          </cell>
        </row>
        <row r="35">
          <cell r="B35" t="str">
            <v>05010000100</v>
          </cell>
          <cell r="C35">
            <v>13455856823</v>
          </cell>
        </row>
        <row r="36">
          <cell r="B36" t="str">
            <v>05011000100</v>
          </cell>
          <cell r="C36">
            <v>2704891836</v>
          </cell>
        </row>
        <row r="37">
          <cell r="B37" t="str">
            <v>05012000150</v>
          </cell>
          <cell r="C37">
            <v>1859687228</v>
          </cell>
        </row>
        <row r="38">
          <cell r="B38" t="str">
            <v>05012000200</v>
          </cell>
          <cell r="C38">
            <v>3025744838</v>
          </cell>
        </row>
        <row r="39">
          <cell r="B39" t="str">
            <v>05013000100</v>
          </cell>
          <cell r="C39">
            <v>0</v>
          </cell>
        </row>
        <row r="40">
          <cell r="B40" t="str">
            <v>05013000150</v>
          </cell>
          <cell r="C40">
            <v>0</v>
          </cell>
        </row>
        <row r="41">
          <cell r="B41" t="str">
            <v>05013000300</v>
          </cell>
          <cell r="C41">
            <v>0</v>
          </cell>
        </row>
        <row r="42">
          <cell r="B42" t="str">
            <v>05013000350</v>
          </cell>
          <cell r="C42">
            <v>0</v>
          </cell>
        </row>
        <row r="43">
          <cell r="B43" t="str">
            <v>05013000400</v>
          </cell>
          <cell r="C43">
            <v>0</v>
          </cell>
        </row>
        <row r="44">
          <cell r="B44" t="str">
            <v>05013000450</v>
          </cell>
          <cell r="C44">
            <v>0</v>
          </cell>
        </row>
        <row r="45">
          <cell r="B45" t="str">
            <v>05014000100</v>
          </cell>
          <cell r="C45">
            <v>60398020</v>
          </cell>
        </row>
        <row r="46">
          <cell r="B46" t="str">
            <v>05014000150</v>
          </cell>
          <cell r="C46">
            <v>515599677</v>
          </cell>
        </row>
        <row r="47">
          <cell r="B47" t="str">
            <v>05014000175</v>
          </cell>
          <cell r="C47">
            <v>24906000</v>
          </cell>
        </row>
        <row r="48">
          <cell r="B48" t="str">
            <v>05014000200</v>
          </cell>
          <cell r="C48">
            <v>3866951</v>
          </cell>
        </row>
        <row r="49">
          <cell r="B49" t="str">
            <v>05014000250</v>
          </cell>
          <cell r="C49">
            <v>204003008</v>
          </cell>
        </row>
        <row r="50">
          <cell r="B50" t="str">
            <v>05014000300</v>
          </cell>
          <cell r="C50">
            <v>7211984</v>
          </cell>
        </row>
        <row r="51">
          <cell r="B51" t="str">
            <v>05014000350</v>
          </cell>
          <cell r="C51">
            <v>112329567</v>
          </cell>
        </row>
        <row r="52">
          <cell r="B52" t="str">
            <v>05015000100</v>
          </cell>
          <cell r="C52">
            <v>299453408</v>
          </cell>
        </row>
        <row r="53">
          <cell r="B53" t="str">
            <v>07010000101</v>
          </cell>
          <cell r="C53">
            <v>932559</v>
          </cell>
        </row>
        <row r="54">
          <cell r="B54" t="str">
            <v>07010000102</v>
          </cell>
          <cell r="C54">
            <v>43209273</v>
          </cell>
        </row>
        <row r="55">
          <cell r="B55" t="str">
            <v>07010000103</v>
          </cell>
          <cell r="C55">
            <v>1780304</v>
          </cell>
        </row>
        <row r="56">
          <cell r="B56" t="str">
            <v>07010000104</v>
          </cell>
          <cell r="C56">
            <v>8855877</v>
          </cell>
        </row>
        <row r="57">
          <cell r="B57" t="str">
            <v>07010000105</v>
          </cell>
          <cell r="C57">
            <v>26101674</v>
          </cell>
        </row>
        <row r="58">
          <cell r="B58" t="str">
            <v>07010000106</v>
          </cell>
          <cell r="C58">
            <v>2331960</v>
          </cell>
        </row>
        <row r="59">
          <cell r="B59" t="str">
            <v>07010000107</v>
          </cell>
          <cell r="C59">
            <v>0</v>
          </cell>
        </row>
        <row r="60">
          <cell r="B60" t="str">
            <v>07010000108</v>
          </cell>
          <cell r="C60">
            <v>42179982</v>
          </cell>
        </row>
        <row r="61">
          <cell r="B61" t="str">
            <v>07010000109</v>
          </cell>
          <cell r="C61">
            <v>7949641</v>
          </cell>
        </row>
        <row r="62">
          <cell r="B62" t="str">
            <v>07010000110</v>
          </cell>
          <cell r="C62">
            <v>0</v>
          </cell>
        </row>
        <row r="63">
          <cell r="B63">
            <v>0</v>
          </cell>
          <cell r="C63">
            <v>0</v>
          </cell>
        </row>
        <row r="64">
          <cell r="B64">
            <v>0</v>
          </cell>
          <cell r="C64">
            <v>0</v>
          </cell>
        </row>
        <row r="65">
          <cell r="B65">
            <v>0</v>
          </cell>
          <cell r="C65">
            <v>0</v>
          </cell>
        </row>
        <row r="66">
          <cell r="B66">
            <v>0</v>
          </cell>
          <cell r="C66">
            <v>0</v>
          </cell>
        </row>
        <row r="67">
          <cell r="B67">
            <v>0</v>
          </cell>
          <cell r="C67">
            <v>0</v>
          </cell>
        </row>
        <row r="68">
          <cell r="B68" t="str">
            <v>07010000111</v>
          </cell>
          <cell r="C68">
            <v>0</v>
          </cell>
        </row>
        <row r="69">
          <cell r="B69" t="str">
            <v>07010000112</v>
          </cell>
          <cell r="C69">
            <v>0</v>
          </cell>
        </row>
        <row r="70">
          <cell r="B70" t="str">
            <v>07010000113</v>
          </cell>
          <cell r="C70">
            <v>0</v>
          </cell>
        </row>
        <row r="71">
          <cell r="B71" t="str">
            <v>07010000114</v>
          </cell>
          <cell r="C71">
            <v>19939</v>
          </cell>
        </row>
        <row r="72">
          <cell r="B72" t="str">
            <v>07010000115</v>
          </cell>
          <cell r="C72">
            <v>58999950</v>
          </cell>
        </row>
        <row r="73">
          <cell r="B73" t="str">
            <v>07010000116</v>
          </cell>
          <cell r="C73">
            <v>0</v>
          </cell>
        </row>
        <row r="74">
          <cell r="B74" t="str">
            <v>07010000117</v>
          </cell>
          <cell r="C74">
            <v>54712060</v>
          </cell>
        </row>
        <row r="75">
          <cell r="B75" t="str">
            <v>07011000101</v>
          </cell>
          <cell r="C75">
            <v>42597558</v>
          </cell>
        </row>
        <row r="76">
          <cell r="B76" t="str">
            <v>07011000102</v>
          </cell>
          <cell r="C76">
            <v>175168330</v>
          </cell>
        </row>
        <row r="77">
          <cell r="B77" t="str">
            <v>07011000103</v>
          </cell>
          <cell r="C77">
            <v>53768452</v>
          </cell>
        </row>
        <row r="78">
          <cell r="B78" t="str">
            <v>07011000104</v>
          </cell>
          <cell r="C78">
            <v>40160800</v>
          </cell>
        </row>
        <row r="79">
          <cell r="B79" t="str">
            <v>07011000105</v>
          </cell>
          <cell r="C79">
            <v>33301748</v>
          </cell>
        </row>
        <row r="80">
          <cell r="B80" t="str">
            <v>07011000106</v>
          </cell>
          <cell r="C80">
            <v>38054569</v>
          </cell>
        </row>
        <row r="81">
          <cell r="B81" t="str">
            <v>07011000107</v>
          </cell>
          <cell r="C81">
            <v>25276297</v>
          </cell>
        </row>
        <row r="82">
          <cell r="B82" t="str">
            <v>07011000108</v>
          </cell>
          <cell r="C82">
            <v>61148872</v>
          </cell>
        </row>
        <row r="83">
          <cell r="B83" t="str">
            <v>07011000109</v>
          </cell>
          <cell r="C83">
            <v>9564096</v>
          </cell>
        </row>
        <row r="84">
          <cell r="B84" t="str">
            <v>07011000110</v>
          </cell>
          <cell r="C84">
            <v>121294860</v>
          </cell>
        </row>
        <row r="85">
          <cell r="B85" t="str">
            <v>07012000100</v>
          </cell>
          <cell r="C85">
            <v>7928425414</v>
          </cell>
        </row>
        <row r="86">
          <cell r="B86" t="str">
            <v>07012000200</v>
          </cell>
          <cell r="C86">
            <v>21379740</v>
          </cell>
        </row>
        <row r="87">
          <cell r="B87" t="str">
            <v>08011000150</v>
          </cell>
          <cell r="C87">
            <v>1028304284</v>
          </cell>
        </row>
        <row r="88">
          <cell r="B88" t="str">
            <v>08011000200</v>
          </cell>
          <cell r="C88">
            <v>15517466</v>
          </cell>
        </row>
        <row r="89">
          <cell r="B89" t="str">
            <v>08011000300</v>
          </cell>
          <cell r="C89">
            <v>695995712</v>
          </cell>
        </row>
        <row r="90">
          <cell r="B90" t="str">
            <v>08012000100</v>
          </cell>
          <cell r="C90">
            <v>167079342</v>
          </cell>
        </row>
        <row r="91">
          <cell r="B91" t="str">
            <v>08012000150</v>
          </cell>
          <cell r="C91">
            <v>295523167</v>
          </cell>
        </row>
        <row r="92">
          <cell r="B92" t="str">
            <v>10010000100</v>
          </cell>
          <cell r="C92">
            <v>2352470340</v>
          </cell>
        </row>
        <row r="93">
          <cell r="B93" t="str">
            <v>10010000250</v>
          </cell>
          <cell r="C93">
            <v>3669039560</v>
          </cell>
        </row>
        <row r="94">
          <cell r="B94" t="str">
            <v>10010000400</v>
          </cell>
          <cell r="C94">
            <v>54673072</v>
          </cell>
        </row>
        <row r="95">
          <cell r="B95" t="str">
            <v>20010000100</v>
          </cell>
          <cell r="C95">
            <v>-3093331611</v>
          </cell>
        </row>
        <row r="96">
          <cell r="B96" t="str">
            <v>20010000175</v>
          </cell>
          <cell r="C96">
            <v>-10310000000</v>
          </cell>
        </row>
        <row r="97">
          <cell r="B97" t="str">
            <v>20010000300</v>
          </cell>
          <cell r="C97">
            <v>0</v>
          </cell>
        </row>
        <row r="98">
          <cell r="B98" t="str">
            <v>20015000100</v>
          </cell>
          <cell r="C98">
            <v>-9607175118</v>
          </cell>
        </row>
        <row r="99">
          <cell r="B99" t="str">
            <v>20015000150</v>
          </cell>
          <cell r="C99">
            <v>-27850875523</v>
          </cell>
        </row>
        <row r="100">
          <cell r="B100" t="str">
            <v>20020000100</v>
          </cell>
          <cell r="C100">
            <v>-111807499</v>
          </cell>
        </row>
        <row r="101">
          <cell r="B101" t="str">
            <v>20020000150</v>
          </cell>
          <cell r="C101">
            <v>41830388138</v>
          </cell>
        </row>
        <row r="102">
          <cell r="B102" t="str">
            <v>20025000150</v>
          </cell>
          <cell r="C102">
            <v>0</v>
          </cell>
        </row>
        <row r="103">
          <cell r="B103" t="str">
            <v>22011000110</v>
          </cell>
          <cell r="C103">
            <v>-73011055962</v>
          </cell>
        </row>
        <row r="104">
          <cell r="B104" t="str">
            <v>22011000150</v>
          </cell>
          <cell r="C104">
            <v>-582375159</v>
          </cell>
        </row>
        <row r="105">
          <cell r="B105" t="str">
            <v>22011000200</v>
          </cell>
          <cell r="C105">
            <v>-4866584826</v>
          </cell>
        </row>
        <row r="106">
          <cell r="B106" t="str">
            <v>22011000250</v>
          </cell>
          <cell r="C106">
            <v>-8752950</v>
          </cell>
        </row>
        <row r="107">
          <cell r="B107" t="str">
            <v>22011000300</v>
          </cell>
          <cell r="C107">
            <v>-132889901</v>
          </cell>
        </row>
        <row r="108">
          <cell r="B108" t="str">
            <v>22011000305</v>
          </cell>
          <cell r="C108">
            <v>-344885914</v>
          </cell>
        </row>
        <row r="109">
          <cell r="B109" t="str">
            <v>22011000310</v>
          </cell>
          <cell r="C109">
            <v>-268604898</v>
          </cell>
        </row>
        <row r="110">
          <cell r="B110" t="str">
            <v>22011000400</v>
          </cell>
          <cell r="C110">
            <v>-796797615</v>
          </cell>
        </row>
        <row r="111">
          <cell r="B111" t="str">
            <v>22011000450</v>
          </cell>
          <cell r="C111">
            <v>-1519283512</v>
          </cell>
        </row>
        <row r="112">
          <cell r="B112" t="str">
            <v>22011000460</v>
          </cell>
          <cell r="C112">
            <v>-25018946</v>
          </cell>
        </row>
        <row r="113">
          <cell r="B113" t="str">
            <v>22011000500</v>
          </cell>
          <cell r="C113">
            <v>-1778251070</v>
          </cell>
        </row>
        <row r="114">
          <cell r="B114" t="str">
            <v>23010000100</v>
          </cell>
          <cell r="C114">
            <v>-31666354</v>
          </cell>
        </row>
        <row r="115">
          <cell r="B115" t="str">
            <v>23010000150</v>
          </cell>
          <cell r="C115">
            <v>-426915950</v>
          </cell>
        </row>
        <row r="116">
          <cell r="B116" t="str">
            <v>23010500100</v>
          </cell>
          <cell r="C116">
            <v>-2956936600</v>
          </cell>
        </row>
        <row r="117">
          <cell r="B117" t="str">
            <v>23010500150</v>
          </cell>
          <cell r="C117">
            <v>-291094680</v>
          </cell>
        </row>
        <row r="118">
          <cell r="B118" t="str">
            <v>23010700250</v>
          </cell>
          <cell r="C118">
            <v>-2407943000</v>
          </cell>
        </row>
        <row r="119">
          <cell r="B119" t="str">
            <v>23011000100</v>
          </cell>
          <cell r="C119">
            <v>-817824255</v>
          </cell>
        </row>
        <row r="120">
          <cell r="B120" t="str">
            <v>23012000100</v>
          </cell>
          <cell r="C120">
            <v>-2708938672</v>
          </cell>
        </row>
        <row r="121">
          <cell r="B121" t="str">
            <v>23012000150</v>
          </cell>
          <cell r="C121">
            <v>-7209370893</v>
          </cell>
        </row>
        <row r="122">
          <cell r="B122" t="str">
            <v>23012000200</v>
          </cell>
          <cell r="C122">
            <v>-575025579</v>
          </cell>
        </row>
        <row r="123">
          <cell r="B123" t="str">
            <v>24010000100</v>
          </cell>
          <cell r="C123">
            <v>-3000000</v>
          </cell>
        </row>
        <row r="124">
          <cell r="B124" t="str">
            <v>26012000100</v>
          </cell>
          <cell r="C124">
            <v>-2759958</v>
          </cell>
        </row>
        <row r="125">
          <cell r="B125">
            <v>0</v>
          </cell>
          <cell r="C125">
            <v>0</v>
          </cell>
        </row>
        <row r="126">
          <cell r="B126">
            <v>0</v>
          </cell>
          <cell r="C126">
            <v>0</v>
          </cell>
        </row>
        <row r="127">
          <cell r="B127">
            <v>0</v>
          </cell>
          <cell r="C127">
            <v>0</v>
          </cell>
        </row>
        <row r="128">
          <cell r="B128">
            <v>0</v>
          </cell>
          <cell r="C128">
            <v>0</v>
          </cell>
        </row>
        <row r="129">
          <cell r="B129">
            <v>0</v>
          </cell>
          <cell r="C129">
            <v>0</v>
          </cell>
        </row>
        <row r="130">
          <cell r="B130" t="str">
            <v>26013000150</v>
          </cell>
          <cell r="C130">
            <v>-286881365</v>
          </cell>
        </row>
        <row r="131">
          <cell r="B131" t="str">
            <v>26013000200</v>
          </cell>
          <cell r="C131">
            <v>-314175446</v>
          </cell>
        </row>
        <row r="132">
          <cell r="B132" t="str">
            <v>26014000100</v>
          </cell>
          <cell r="C132">
            <v>-8337091</v>
          </cell>
        </row>
        <row r="133">
          <cell r="B133" t="str">
            <v>26014000200</v>
          </cell>
          <cell r="C133">
            <v>-101924042</v>
          </cell>
        </row>
        <row r="134">
          <cell r="B134" t="str">
            <v>26014000300</v>
          </cell>
          <cell r="C134">
            <v>-17304227</v>
          </cell>
        </row>
        <row r="135">
          <cell r="B135" t="str">
            <v>26014000310</v>
          </cell>
          <cell r="C135">
            <v>-341523594</v>
          </cell>
        </row>
        <row r="136">
          <cell r="B136" t="str">
            <v>26014000320</v>
          </cell>
          <cell r="C136">
            <v>-32178066</v>
          </cell>
        </row>
        <row r="137">
          <cell r="B137" t="str">
            <v>26014000330</v>
          </cell>
          <cell r="C137">
            <v>-8710000</v>
          </cell>
        </row>
        <row r="138">
          <cell r="B138" t="str">
            <v>26014000340</v>
          </cell>
          <cell r="C138">
            <v>-1820000</v>
          </cell>
        </row>
        <row r="139">
          <cell r="B139" t="str">
            <v>26014000350</v>
          </cell>
          <cell r="C139">
            <v>-11270531</v>
          </cell>
        </row>
        <row r="140">
          <cell r="B140" t="str">
            <v>26014000400</v>
          </cell>
          <cell r="C140">
            <v>0</v>
          </cell>
        </row>
        <row r="141">
          <cell r="B141" t="str">
            <v>26014000450</v>
          </cell>
          <cell r="C141">
            <v>-12503715</v>
          </cell>
        </row>
        <row r="142">
          <cell r="B142" t="str">
            <v>26014000460</v>
          </cell>
          <cell r="C142">
            <v>-211717</v>
          </cell>
        </row>
        <row r="143">
          <cell r="B143" t="str">
            <v>26014000500</v>
          </cell>
          <cell r="C143">
            <v>-16132548</v>
          </cell>
        </row>
        <row r="144">
          <cell r="B144" t="str">
            <v>26014000550</v>
          </cell>
          <cell r="C144">
            <v>-9551753</v>
          </cell>
        </row>
        <row r="145">
          <cell r="B145" t="str">
            <v>26014000850</v>
          </cell>
          <cell r="C145">
            <v>-3468555790</v>
          </cell>
        </row>
        <row r="146">
          <cell r="B146" t="str">
            <v>26016000100</v>
          </cell>
          <cell r="C146">
            <v>-4564366298</v>
          </cell>
        </row>
        <row r="147">
          <cell r="B147" t="str">
            <v>26016000150</v>
          </cell>
          <cell r="C147">
            <v>-25118141951</v>
          </cell>
        </row>
        <row r="148">
          <cell r="B148" t="str">
            <v>26016000200</v>
          </cell>
          <cell r="C148">
            <v>-28613759</v>
          </cell>
        </row>
        <row r="149">
          <cell r="B149" t="str">
            <v>26016000250</v>
          </cell>
          <cell r="C149">
            <v>-302125561</v>
          </cell>
        </row>
        <row r="150">
          <cell r="B150" t="str">
            <v>26016000300</v>
          </cell>
          <cell r="C150">
            <v>-1037725109</v>
          </cell>
        </row>
        <row r="151">
          <cell r="B151" t="str">
            <v>26016000400</v>
          </cell>
          <cell r="C151">
            <v>-13602075</v>
          </cell>
        </row>
        <row r="152">
          <cell r="B152" t="str">
            <v>26016000450</v>
          </cell>
          <cell r="C152">
            <v>-944698</v>
          </cell>
        </row>
        <row r="153">
          <cell r="B153" t="str">
            <v>26016000500</v>
          </cell>
          <cell r="C153">
            <v>-1337663238</v>
          </cell>
        </row>
        <row r="154">
          <cell r="B154" t="str">
            <v>26016000550</v>
          </cell>
          <cell r="C154">
            <v>-331638</v>
          </cell>
        </row>
        <row r="155">
          <cell r="B155" t="str">
            <v>26016000600</v>
          </cell>
          <cell r="C155">
            <v>-86702480</v>
          </cell>
        </row>
        <row r="156">
          <cell r="B156" t="str">
            <v>26016000700</v>
          </cell>
          <cell r="C156">
            <v>-2623618782</v>
          </cell>
        </row>
        <row r="157">
          <cell r="B157" t="str">
            <v>26016000750</v>
          </cell>
          <cell r="C157">
            <v>-57799243</v>
          </cell>
        </row>
        <row r="158">
          <cell r="B158" t="str">
            <v>26016000850</v>
          </cell>
          <cell r="C158">
            <v>-408394618</v>
          </cell>
        </row>
        <row r="159">
          <cell r="B159" t="str">
            <v>27010000100</v>
          </cell>
          <cell r="C159">
            <v>0</v>
          </cell>
        </row>
        <row r="160">
          <cell r="B160" t="str">
            <v>27010000150</v>
          </cell>
          <cell r="C160">
            <v>-43570752</v>
          </cell>
        </row>
        <row r="161">
          <cell r="B161" t="str">
            <v>27011000125</v>
          </cell>
          <cell r="C161">
            <v>-4641457475</v>
          </cell>
        </row>
        <row r="162">
          <cell r="B162" t="str">
            <v>27011000300</v>
          </cell>
          <cell r="C162">
            <v>-969007293</v>
          </cell>
        </row>
        <row r="163">
          <cell r="B163" t="str">
            <v>27011000375</v>
          </cell>
          <cell r="C163">
            <v>-148059123</v>
          </cell>
        </row>
        <row r="164">
          <cell r="B164" t="str">
            <v>27011000400</v>
          </cell>
          <cell r="C164">
            <v>-6744726</v>
          </cell>
        </row>
        <row r="165">
          <cell r="B165" t="str">
            <v>27011000425</v>
          </cell>
          <cell r="C165">
            <v>-21253051</v>
          </cell>
        </row>
        <row r="166">
          <cell r="B166" t="str">
            <v>27011000525</v>
          </cell>
          <cell r="C166">
            <v>-1661563</v>
          </cell>
        </row>
        <row r="167">
          <cell r="B167" t="str">
            <v>27011000550</v>
          </cell>
          <cell r="C167">
            <v>-4924905</v>
          </cell>
        </row>
        <row r="168">
          <cell r="B168" t="str">
            <v>27011000625</v>
          </cell>
          <cell r="C168">
            <v>-2869880130</v>
          </cell>
        </row>
        <row r="169">
          <cell r="B169" t="str">
            <v>27011000650</v>
          </cell>
          <cell r="C169">
            <v>-34313996</v>
          </cell>
        </row>
        <row r="170">
          <cell r="B170" t="str">
            <v>27012000100</v>
          </cell>
          <cell r="C170">
            <v>-8710317336</v>
          </cell>
        </row>
        <row r="171">
          <cell r="B171" t="str">
            <v>27012000200</v>
          </cell>
          <cell r="C171">
            <v>-98717736</v>
          </cell>
        </row>
        <row r="172">
          <cell r="B172" t="str">
            <v>27012000250</v>
          </cell>
          <cell r="C172">
            <v>-10300003</v>
          </cell>
        </row>
        <row r="173">
          <cell r="B173" t="str">
            <v>27510000100</v>
          </cell>
          <cell r="C173">
            <v>-49268808274</v>
          </cell>
        </row>
        <row r="174">
          <cell r="B174" t="str">
            <v>28010000150</v>
          </cell>
          <cell r="C174">
            <v>-158575988</v>
          </cell>
        </row>
        <row r="175">
          <cell r="B175" t="str">
            <v>28011000100</v>
          </cell>
          <cell r="C175">
            <v>-3683250</v>
          </cell>
        </row>
        <row r="176">
          <cell r="B176" t="str">
            <v>28011000200</v>
          </cell>
          <cell r="C176">
            <v>-585088530</v>
          </cell>
        </row>
        <row r="177">
          <cell r="B177" t="str">
            <v>28012000100</v>
          </cell>
          <cell r="C177">
            <v>-1534134023</v>
          </cell>
        </row>
        <row r="178">
          <cell r="B178" t="str">
            <v>28012000150</v>
          </cell>
          <cell r="C178">
            <v>-741517</v>
          </cell>
        </row>
        <row r="179">
          <cell r="B179" t="str">
            <v>29010000150</v>
          </cell>
          <cell r="C179">
            <v>0</v>
          </cell>
        </row>
        <row r="180">
          <cell r="B180" t="str">
            <v>30010000100</v>
          </cell>
          <cell r="C180">
            <v>-2352470340</v>
          </cell>
        </row>
        <row r="181">
          <cell r="B181" t="str">
            <v>30010000250</v>
          </cell>
          <cell r="C181">
            <v>-3669039560</v>
          </cell>
        </row>
        <row r="182">
          <cell r="B182" t="str">
            <v>30010000400</v>
          </cell>
          <cell r="C182">
            <v>-54673072</v>
          </cell>
        </row>
        <row r="183">
          <cell r="B183" t="str">
            <v>40010000100</v>
          </cell>
          <cell r="C183">
            <v>8701187475</v>
          </cell>
        </row>
        <row r="184">
          <cell r="B184" t="str">
            <v>40010000125</v>
          </cell>
          <cell r="C184">
            <v>1218683393</v>
          </cell>
        </row>
        <row r="185">
          <cell r="B185" t="str">
            <v>40010000150</v>
          </cell>
          <cell r="C185">
            <v>1904188355</v>
          </cell>
        </row>
        <row r="186">
          <cell r="B186" t="str">
            <v>40010000200</v>
          </cell>
          <cell r="C186">
            <v>4506144345</v>
          </cell>
        </row>
        <row r="187">
          <cell r="B187">
            <v>0</v>
          </cell>
          <cell r="C187">
            <v>0</v>
          </cell>
        </row>
        <row r="188">
          <cell r="B188">
            <v>0</v>
          </cell>
          <cell r="C188">
            <v>0</v>
          </cell>
        </row>
        <row r="189">
          <cell r="B189">
            <v>0</v>
          </cell>
          <cell r="C189">
            <v>0</v>
          </cell>
        </row>
        <row r="190">
          <cell r="B190">
            <v>0</v>
          </cell>
          <cell r="C190">
            <v>0</v>
          </cell>
        </row>
        <row r="191">
          <cell r="B191">
            <v>0</v>
          </cell>
          <cell r="C191">
            <v>0</v>
          </cell>
        </row>
        <row r="192">
          <cell r="B192" t="str">
            <v>40010000250</v>
          </cell>
          <cell r="C192">
            <v>1303632286</v>
          </cell>
        </row>
        <row r="193">
          <cell r="B193" t="str">
            <v>40010000300</v>
          </cell>
          <cell r="C193">
            <v>7755495283</v>
          </cell>
        </row>
        <row r="194">
          <cell r="B194" t="str">
            <v>40010000350</v>
          </cell>
          <cell r="C194">
            <v>9747546916</v>
          </cell>
        </row>
        <row r="195">
          <cell r="B195" t="str">
            <v>40010000400</v>
          </cell>
          <cell r="C195">
            <v>32460568</v>
          </cell>
        </row>
        <row r="196">
          <cell r="B196" t="str">
            <v>40010000450</v>
          </cell>
          <cell r="C196">
            <v>2640480</v>
          </cell>
        </row>
        <row r="197">
          <cell r="B197" t="str">
            <v>40010000999</v>
          </cell>
          <cell r="C197">
            <v>56999367</v>
          </cell>
        </row>
        <row r="198">
          <cell r="B198" t="str">
            <v>40011000100</v>
          </cell>
          <cell r="C198">
            <v>1184316155</v>
          </cell>
        </row>
        <row r="199">
          <cell r="B199" t="str">
            <v>40011000150</v>
          </cell>
          <cell r="C199">
            <v>574003328</v>
          </cell>
        </row>
        <row r="200">
          <cell r="B200" t="str">
            <v>40011000200</v>
          </cell>
          <cell r="C200">
            <v>1403348883</v>
          </cell>
        </row>
        <row r="201">
          <cell r="B201" t="str">
            <v>40011000250</v>
          </cell>
          <cell r="C201">
            <v>263723004</v>
          </cell>
        </row>
        <row r="202">
          <cell r="B202" t="str">
            <v>40011000300</v>
          </cell>
          <cell r="C202">
            <v>663864236</v>
          </cell>
        </row>
        <row r="203">
          <cell r="B203" t="str">
            <v>40011000500</v>
          </cell>
          <cell r="C203">
            <v>88780490</v>
          </cell>
        </row>
        <row r="204">
          <cell r="B204" t="str">
            <v>40011000550</v>
          </cell>
          <cell r="C204">
            <v>62611680</v>
          </cell>
        </row>
        <row r="205">
          <cell r="B205" t="str">
            <v>40011000600</v>
          </cell>
          <cell r="C205">
            <v>578880</v>
          </cell>
        </row>
        <row r="206">
          <cell r="B206" t="str">
            <v>40011000650</v>
          </cell>
          <cell r="C206">
            <v>58528015</v>
          </cell>
        </row>
        <row r="207">
          <cell r="B207" t="str">
            <v>40011000750</v>
          </cell>
          <cell r="C207">
            <v>66066338</v>
          </cell>
        </row>
        <row r="208">
          <cell r="B208" t="str">
            <v>40011000999</v>
          </cell>
          <cell r="C208">
            <v>574867471</v>
          </cell>
        </row>
        <row r="209">
          <cell r="B209" t="str">
            <v>41010000100</v>
          </cell>
          <cell r="C209">
            <v>142336497</v>
          </cell>
        </row>
        <row r="210">
          <cell r="B210" t="str">
            <v>41010000150</v>
          </cell>
          <cell r="C210">
            <v>748379046</v>
          </cell>
        </row>
        <row r="211">
          <cell r="B211" t="str">
            <v>41010000200</v>
          </cell>
          <cell r="C211">
            <v>99283862</v>
          </cell>
        </row>
        <row r="212">
          <cell r="B212" t="str">
            <v>41010000250</v>
          </cell>
          <cell r="C212">
            <v>2056898219</v>
          </cell>
        </row>
        <row r="213">
          <cell r="B213" t="str">
            <v>41010000350</v>
          </cell>
          <cell r="C213">
            <v>109086388</v>
          </cell>
        </row>
        <row r="214">
          <cell r="B214" t="str">
            <v>41010000999</v>
          </cell>
          <cell r="C214">
            <v>489170937</v>
          </cell>
        </row>
        <row r="215">
          <cell r="B215" t="str">
            <v>42010000100</v>
          </cell>
          <cell r="C215">
            <v>20239869322</v>
          </cell>
        </row>
        <row r="216">
          <cell r="B216" t="str">
            <v>42010000120</v>
          </cell>
          <cell r="C216">
            <v>1715673798</v>
          </cell>
        </row>
        <row r="217">
          <cell r="B217" t="str">
            <v>42010000200</v>
          </cell>
          <cell r="C217">
            <v>2422233913</v>
          </cell>
        </row>
        <row r="218">
          <cell r="B218" t="str">
            <v>42010000220</v>
          </cell>
          <cell r="C218">
            <v>338987380</v>
          </cell>
        </row>
        <row r="219">
          <cell r="B219" t="str">
            <v>42010000250</v>
          </cell>
          <cell r="C219">
            <v>6099270861</v>
          </cell>
        </row>
        <row r="220">
          <cell r="B220" t="str">
            <v>42010000260</v>
          </cell>
          <cell r="C220">
            <v>511357183</v>
          </cell>
        </row>
        <row r="221">
          <cell r="B221" t="str">
            <v>42010000300</v>
          </cell>
          <cell r="C221">
            <v>97778086933</v>
          </cell>
        </row>
        <row r="222">
          <cell r="B222" t="str">
            <v>42010000320</v>
          </cell>
          <cell r="C222">
            <v>50861780</v>
          </cell>
        </row>
        <row r="223">
          <cell r="B223" t="str">
            <v>42010000999</v>
          </cell>
          <cell r="C223">
            <v>0</v>
          </cell>
        </row>
        <row r="224">
          <cell r="B224" t="str">
            <v>42011000100</v>
          </cell>
          <cell r="C224">
            <v>1740373044</v>
          </cell>
        </row>
        <row r="225">
          <cell r="B225" t="str">
            <v>42011000120</v>
          </cell>
          <cell r="C225">
            <v>316898657</v>
          </cell>
        </row>
        <row r="226">
          <cell r="B226" t="str">
            <v>42011000150</v>
          </cell>
          <cell r="C226">
            <v>780251080</v>
          </cell>
        </row>
        <row r="227">
          <cell r="B227" t="str">
            <v>42011000160</v>
          </cell>
          <cell r="C227">
            <v>23153019</v>
          </cell>
        </row>
        <row r="228">
          <cell r="B228" t="str">
            <v>42011000200</v>
          </cell>
          <cell r="C228">
            <v>4151637445</v>
          </cell>
        </row>
        <row r="229">
          <cell r="B229" t="str">
            <v>42011000220</v>
          </cell>
          <cell r="C229">
            <v>56082846</v>
          </cell>
        </row>
        <row r="230">
          <cell r="B230" t="str">
            <v>42011000250</v>
          </cell>
          <cell r="C230">
            <v>1035587102</v>
          </cell>
        </row>
        <row r="231">
          <cell r="B231" t="str">
            <v>42011000260</v>
          </cell>
          <cell r="C231">
            <v>57089866</v>
          </cell>
        </row>
        <row r="232">
          <cell r="B232" t="str">
            <v>42011000350</v>
          </cell>
          <cell r="C232">
            <v>250075893</v>
          </cell>
        </row>
        <row r="233">
          <cell r="B233" t="str">
            <v>42011000360</v>
          </cell>
          <cell r="C233">
            <v>51120871</v>
          </cell>
        </row>
        <row r="234">
          <cell r="B234" t="str">
            <v>42011000999</v>
          </cell>
          <cell r="C234">
            <v>0</v>
          </cell>
        </row>
        <row r="235">
          <cell r="B235" t="str">
            <v>42012000100</v>
          </cell>
          <cell r="C235">
            <v>9794522434</v>
          </cell>
        </row>
        <row r="236">
          <cell r="B236" t="str">
            <v>42012000150</v>
          </cell>
          <cell r="C236">
            <v>967650297</v>
          </cell>
        </row>
        <row r="237">
          <cell r="B237" t="str">
            <v>42012000200</v>
          </cell>
          <cell r="C237">
            <v>850241393</v>
          </cell>
        </row>
        <row r="238">
          <cell r="B238" t="str">
            <v>42012000250</v>
          </cell>
          <cell r="C238">
            <v>3915803260</v>
          </cell>
        </row>
        <row r="239">
          <cell r="B239" t="str">
            <v>42012000300</v>
          </cell>
          <cell r="C239">
            <v>898774762</v>
          </cell>
        </row>
        <row r="240">
          <cell r="B240" t="str">
            <v>42012000350</v>
          </cell>
          <cell r="C240">
            <v>2390025527</v>
          </cell>
        </row>
        <row r="241">
          <cell r="B241" t="str">
            <v>42012000999</v>
          </cell>
          <cell r="C241">
            <v>7076658</v>
          </cell>
        </row>
        <row r="242">
          <cell r="B242" t="str">
            <v>42013000100</v>
          </cell>
          <cell r="C242">
            <v>184773195</v>
          </cell>
        </row>
        <row r="243">
          <cell r="B243" t="str">
            <v>42014000100</v>
          </cell>
          <cell r="C243">
            <v>38288249</v>
          </cell>
        </row>
        <row r="244">
          <cell r="B244" t="str">
            <v>42014000250</v>
          </cell>
          <cell r="C244">
            <v>128850654</v>
          </cell>
        </row>
        <row r="245">
          <cell r="B245" t="str">
            <v>42014000300</v>
          </cell>
          <cell r="C245">
            <v>416904149</v>
          </cell>
        </row>
        <row r="246">
          <cell r="B246" t="str">
            <v>42014500100</v>
          </cell>
          <cell r="C246">
            <v>48000000</v>
          </cell>
        </row>
        <row r="247">
          <cell r="B247" t="str">
            <v>42014500150</v>
          </cell>
          <cell r="C247">
            <v>1046370</v>
          </cell>
        </row>
        <row r="248">
          <cell r="B248" t="str">
            <v>42014500200</v>
          </cell>
          <cell r="C248">
            <v>519902070</v>
          </cell>
        </row>
        <row r="249">
          <cell r="B249">
            <v>0</v>
          </cell>
          <cell r="C249">
            <v>0</v>
          </cell>
        </row>
        <row r="250">
          <cell r="B250">
            <v>0</v>
          </cell>
          <cell r="C250">
            <v>0</v>
          </cell>
        </row>
        <row r="251">
          <cell r="B251">
            <v>0</v>
          </cell>
          <cell r="C251">
            <v>0</v>
          </cell>
        </row>
        <row r="252">
          <cell r="B252">
            <v>0</v>
          </cell>
          <cell r="C252">
            <v>0</v>
          </cell>
        </row>
        <row r="253">
          <cell r="B253">
            <v>0</v>
          </cell>
          <cell r="C253">
            <v>0</v>
          </cell>
        </row>
        <row r="254">
          <cell r="B254" t="str">
            <v>42014500300</v>
          </cell>
          <cell r="C254">
            <v>295273334</v>
          </cell>
        </row>
        <row r="255">
          <cell r="B255" t="str">
            <v>42015000100</v>
          </cell>
          <cell r="C255">
            <v>9600000</v>
          </cell>
        </row>
        <row r="256">
          <cell r="B256" t="str">
            <v>42015000300</v>
          </cell>
          <cell r="C256">
            <v>600000</v>
          </cell>
        </row>
        <row r="257">
          <cell r="B257" t="str">
            <v>42015000450</v>
          </cell>
          <cell r="C257">
            <v>291563673</v>
          </cell>
        </row>
        <row r="258">
          <cell r="B258" t="str">
            <v>42015000900</v>
          </cell>
          <cell r="C258">
            <v>28853680</v>
          </cell>
        </row>
        <row r="259">
          <cell r="B259" t="str">
            <v>42016000150</v>
          </cell>
          <cell r="C259">
            <v>358872103</v>
          </cell>
        </row>
        <row r="260">
          <cell r="B260" t="str">
            <v>42016000200</v>
          </cell>
          <cell r="C260">
            <v>3220029554</v>
          </cell>
        </row>
        <row r="261">
          <cell r="B261" t="str">
            <v>42016000250</v>
          </cell>
          <cell r="C261">
            <v>246842123</v>
          </cell>
        </row>
        <row r="262">
          <cell r="B262" t="str">
            <v>42016000350</v>
          </cell>
          <cell r="C262">
            <v>122315700</v>
          </cell>
        </row>
        <row r="263">
          <cell r="B263" t="str">
            <v>42016000450</v>
          </cell>
          <cell r="C263">
            <v>67373396</v>
          </cell>
        </row>
        <row r="264">
          <cell r="B264" t="str">
            <v>42016000500</v>
          </cell>
          <cell r="C264">
            <v>18895406</v>
          </cell>
        </row>
        <row r="265">
          <cell r="B265" t="str">
            <v>42016000550</v>
          </cell>
          <cell r="C265">
            <v>418705880</v>
          </cell>
        </row>
        <row r="266">
          <cell r="B266" t="str">
            <v>42016000600</v>
          </cell>
          <cell r="C266">
            <v>23227844</v>
          </cell>
        </row>
        <row r="267">
          <cell r="B267" t="str">
            <v>42016000999</v>
          </cell>
          <cell r="C267">
            <v>6271374</v>
          </cell>
        </row>
        <row r="268">
          <cell r="B268" t="str">
            <v>42017000100</v>
          </cell>
          <cell r="C268">
            <v>297246520</v>
          </cell>
        </row>
        <row r="269">
          <cell r="B269" t="str">
            <v>42017000150</v>
          </cell>
          <cell r="C269">
            <v>253320963</v>
          </cell>
        </row>
        <row r="270">
          <cell r="B270" t="str">
            <v>42017000250</v>
          </cell>
          <cell r="C270">
            <v>893015997</v>
          </cell>
        </row>
        <row r="271">
          <cell r="B271">
            <v>0</v>
          </cell>
          <cell r="C271">
            <v>0</v>
          </cell>
        </row>
        <row r="272">
          <cell r="B272" t="str">
            <v>42018000110</v>
          </cell>
          <cell r="C272">
            <v>182651000</v>
          </cell>
        </row>
        <row r="273">
          <cell r="B273" t="str">
            <v>42018000120</v>
          </cell>
          <cell r="C273">
            <v>2210804000</v>
          </cell>
        </row>
        <row r="274">
          <cell r="B274" t="str">
            <v>42018000130</v>
          </cell>
          <cell r="C274">
            <v>1042000</v>
          </cell>
        </row>
        <row r="275">
          <cell r="B275" t="str">
            <v>42018000160</v>
          </cell>
          <cell r="C275">
            <v>3244076000</v>
          </cell>
        </row>
        <row r="276">
          <cell r="B276" t="str">
            <v>42018000170</v>
          </cell>
          <cell r="C276">
            <v>851329000</v>
          </cell>
        </row>
        <row r="277">
          <cell r="B277" t="str">
            <v>42018000140</v>
          </cell>
          <cell r="C277">
            <v>8986126000</v>
          </cell>
        </row>
        <row r="278">
          <cell r="B278" t="str">
            <v>42018000141</v>
          </cell>
          <cell r="C278">
            <v>314445000</v>
          </cell>
        </row>
        <row r="279">
          <cell r="B279" t="str">
            <v>42018000142</v>
          </cell>
          <cell r="C279">
            <v>794834000</v>
          </cell>
        </row>
        <row r="280">
          <cell r="B280" t="str">
            <v>42018000150</v>
          </cell>
          <cell r="C280">
            <v>56561148000</v>
          </cell>
        </row>
        <row r="281">
          <cell r="B281" t="str">
            <v>42018000151</v>
          </cell>
          <cell r="C281">
            <v>1974753000</v>
          </cell>
        </row>
        <row r="282">
          <cell r="B282" t="str">
            <v>42018000152</v>
          </cell>
          <cell r="C282">
            <v>19270588000</v>
          </cell>
        </row>
        <row r="283">
          <cell r="B283" t="str">
            <v>42018000200</v>
          </cell>
          <cell r="C283">
            <v>15021346000</v>
          </cell>
        </row>
        <row r="284">
          <cell r="B284" t="str">
            <v>43010000150</v>
          </cell>
          <cell r="C284">
            <v>192457829</v>
          </cell>
        </row>
        <row r="285">
          <cell r="B285" t="str">
            <v>43010000400</v>
          </cell>
          <cell r="C285">
            <v>11780000</v>
          </cell>
        </row>
        <row r="286">
          <cell r="B286" t="str">
            <v>44010000100</v>
          </cell>
          <cell r="C286">
            <v>908782873</v>
          </cell>
        </row>
        <row r="287">
          <cell r="B287" t="str">
            <v>44012000100</v>
          </cell>
          <cell r="C287">
            <v>1607388154</v>
          </cell>
        </row>
        <row r="288">
          <cell r="B288" t="str">
            <v>44014000100</v>
          </cell>
          <cell r="C288">
            <v>117788121</v>
          </cell>
        </row>
        <row r="289">
          <cell r="B289" t="str">
            <v>45010000100</v>
          </cell>
          <cell r="C289">
            <v>99107819944</v>
          </cell>
        </row>
        <row r="290">
          <cell r="B290" t="str">
            <v>45010000150</v>
          </cell>
          <cell r="C290">
            <v>13030617942</v>
          </cell>
        </row>
        <row r="291">
          <cell r="B291" t="str">
            <v>45010000200</v>
          </cell>
          <cell r="C291">
            <v>2559488462</v>
          </cell>
        </row>
        <row r="292">
          <cell r="B292" t="str">
            <v>45011000100</v>
          </cell>
          <cell r="C292">
            <v>30611119362</v>
          </cell>
        </row>
        <row r="293">
          <cell r="B293" t="str">
            <v>46010000100</v>
          </cell>
          <cell r="C293">
            <v>264628887</v>
          </cell>
        </row>
        <row r="294">
          <cell r="B294" t="str">
            <v>46010000150</v>
          </cell>
          <cell r="C294">
            <v>106573892</v>
          </cell>
        </row>
        <row r="295">
          <cell r="B295" t="str">
            <v>46010000200</v>
          </cell>
          <cell r="C295">
            <v>272000</v>
          </cell>
        </row>
        <row r="296">
          <cell r="B296" t="str">
            <v>46011000100</v>
          </cell>
          <cell r="C296">
            <v>95462819</v>
          </cell>
        </row>
        <row r="297">
          <cell r="B297" t="str">
            <v>47010000100</v>
          </cell>
          <cell r="C297">
            <v>19241385438</v>
          </cell>
        </row>
        <row r="298">
          <cell r="B298" t="str">
            <v>47010000150</v>
          </cell>
          <cell r="C298">
            <v>2475885100</v>
          </cell>
        </row>
        <row r="299">
          <cell r="B299" t="str">
            <v>47010000200</v>
          </cell>
          <cell r="C299">
            <v>36213493</v>
          </cell>
        </row>
        <row r="300">
          <cell r="B300" t="str">
            <v>47011000100</v>
          </cell>
          <cell r="C300">
            <v>5620935650</v>
          </cell>
        </row>
        <row r="301">
          <cell r="B301" t="str">
            <v>48010000100</v>
          </cell>
          <cell r="C301">
            <v>10006616880</v>
          </cell>
        </row>
        <row r="302">
          <cell r="B302" t="str">
            <v>48010000150</v>
          </cell>
          <cell r="C302">
            <v>789917151</v>
          </cell>
        </row>
        <row r="303">
          <cell r="B303" t="str">
            <v>48010000200</v>
          </cell>
          <cell r="C303">
            <v>944898888</v>
          </cell>
        </row>
        <row r="304">
          <cell r="B304" t="str">
            <v>48011000100</v>
          </cell>
          <cell r="C304">
            <v>2815258383</v>
          </cell>
        </row>
        <row r="305">
          <cell r="B305" t="str">
            <v>49010000100</v>
          </cell>
          <cell r="C305">
            <v>199999972</v>
          </cell>
        </row>
        <row r="306">
          <cell r="B306" t="str">
            <v>49010000200</v>
          </cell>
          <cell r="C306">
            <v>37985672</v>
          </cell>
        </row>
        <row r="307">
          <cell r="B307" t="str">
            <v>49011000100</v>
          </cell>
          <cell r="C307">
            <v>140005308</v>
          </cell>
        </row>
        <row r="308">
          <cell r="B308" t="str">
            <v>49011000200</v>
          </cell>
          <cell r="C308">
            <v>36060328</v>
          </cell>
        </row>
        <row r="309">
          <cell r="B309" t="str">
            <v>49012000100</v>
          </cell>
          <cell r="C309">
            <v>140005308</v>
          </cell>
        </row>
        <row r="310">
          <cell r="B310" t="str">
            <v>49012000200</v>
          </cell>
          <cell r="C310">
            <v>37486259</v>
          </cell>
        </row>
        <row r="311">
          <cell r="B311" t="str">
            <v>49014000100</v>
          </cell>
          <cell r="C311">
            <v>109410000</v>
          </cell>
        </row>
        <row r="312">
          <cell r="B312" t="str">
            <v>49014000150</v>
          </cell>
          <cell r="C312">
            <v>8771065</v>
          </cell>
        </row>
        <row r="313">
          <cell r="B313" t="str">
            <v>49014000200</v>
          </cell>
          <cell r="C313">
            <v>1283972</v>
          </cell>
        </row>
        <row r="314">
          <cell r="B314" t="str">
            <v>49015000100</v>
          </cell>
          <cell r="C314">
            <v>214088868</v>
          </cell>
        </row>
        <row r="315">
          <cell r="B315" t="str">
            <v>49015000150</v>
          </cell>
          <cell r="C315">
            <v>9602200</v>
          </cell>
        </row>
        <row r="316">
          <cell r="B316" t="str">
            <v>49015000200</v>
          </cell>
          <cell r="C316">
            <v>94171834</v>
          </cell>
        </row>
        <row r="317">
          <cell r="B317" t="str">
            <v>49015000250</v>
          </cell>
          <cell r="C317">
            <v>203376942</v>
          </cell>
        </row>
        <row r="318">
          <cell r="B318" t="str">
            <v>49015000300</v>
          </cell>
          <cell r="C318">
            <v>1452678</v>
          </cell>
        </row>
        <row r="319">
          <cell r="B319" t="str">
            <v>49015000350</v>
          </cell>
          <cell r="C319">
            <v>1479995633</v>
          </cell>
        </row>
        <row r="320">
          <cell r="B320" t="str">
            <v>49015000400</v>
          </cell>
          <cell r="C320">
            <v>500736926</v>
          </cell>
        </row>
        <row r="321">
          <cell r="B321" t="str">
            <v>49015000425</v>
          </cell>
          <cell r="C321">
            <v>1209560488</v>
          </cell>
        </row>
        <row r="322">
          <cell r="B322">
            <v>0</v>
          </cell>
          <cell r="C322">
            <v>0</v>
          </cell>
        </row>
        <row r="323">
          <cell r="B323">
            <v>0</v>
          </cell>
          <cell r="C323">
            <v>0</v>
          </cell>
        </row>
        <row r="324">
          <cell r="B324">
            <v>0</v>
          </cell>
          <cell r="C324">
            <v>0</v>
          </cell>
        </row>
        <row r="325">
          <cell r="B325">
            <v>0</v>
          </cell>
          <cell r="C325">
            <v>0</v>
          </cell>
        </row>
        <row r="326">
          <cell r="B326">
            <v>0</v>
          </cell>
          <cell r="C326">
            <v>0</v>
          </cell>
        </row>
        <row r="327">
          <cell r="B327" t="str">
            <v>49015000450</v>
          </cell>
          <cell r="C327">
            <v>1861341736</v>
          </cell>
        </row>
        <row r="328">
          <cell r="B328" t="str">
            <v>49015000500</v>
          </cell>
          <cell r="C328">
            <v>1063411</v>
          </cell>
        </row>
        <row r="329">
          <cell r="B329" t="str">
            <v>49015000550</v>
          </cell>
          <cell r="C329">
            <v>363168486</v>
          </cell>
        </row>
        <row r="330">
          <cell r="B330" t="str">
            <v>49015000600</v>
          </cell>
          <cell r="C330">
            <v>55683191</v>
          </cell>
        </row>
        <row r="331">
          <cell r="B331" t="str">
            <v>49015000650</v>
          </cell>
          <cell r="C331">
            <v>1055598080</v>
          </cell>
        </row>
        <row r="332">
          <cell r="B332" t="str">
            <v>49015000700</v>
          </cell>
          <cell r="C332">
            <v>665953947</v>
          </cell>
        </row>
        <row r="333">
          <cell r="B333" t="str">
            <v>50011000100</v>
          </cell>
          <cell r="C333">
            <v>384259264</v>
          </cell>
        </row>
        <row r="334">
          <cell r="B334" t="str">
            <v>50011000150</v>
          </cell>
          <cell r="C334">
            <v>285044145</v>
          </cell>
        </row>
        <row r="335">
          <cell r="B335" t="str">
            <v>50015000100</v>
          </cell>
          <cell r="C335">
            <v>38302601</v>
          </cell>
        </row>
        <row r="336">
          <cell r="B336" t="str">
            <v>50016000100</v>
          </cell>
          <cell r="C336">
            <v>296473297</v>
          </cell>
        </row>
        <row r="337">
          <cell r="B337" t="str">
            <v>50017000100</v>
          </cell>
          <cell r="C337">
            <v>218161535</v>
          </cell>
        </row>
        <row r="338">
          <cell r="B338" t="str">
            <v>51010000100</v>
          </cell>
          <cell r="C338">
            <v>173067090</v>
          </cell>
        </row>
        <row r="339">
          <cell r="B339" t="str">
            <v>51010000125</v>
          </cell>
          <cell r="C339">
            <v>1272699733</v>
          </cell>
        </row>
        <row r="340">
          <cell r="B340" t="str">
            <v>51010000175</v>
          </cell>
          <cell r="C340">
            <v>1254662109</v>
          </cell>
        </row>
        <row r="341">
          <cell r="B341" t="str">
            <v>51010000225</v>
          </cell>
          <cell r="C341">
            <v>143366712</v>
          </cell>
        </row>
        <row r="342">
          <cell r="B342" t="str">
            <v>51010000250</v>
          </cell>
          <cell r="C342">
            <v>956306349</v>
          </cell>
        </row>
        <row r="343">
          <cell r="B343" t="str">
            <v>51010000300</v>
          </cell>
          <cell r="C343">
            <v>863554565</v>
          </cell>
        </row>
        <row r="344">
          <cell r="B344" t="str">
            <v>51010000400</v>
          </cell>
          <cell r="C344">
            <v>373633655</v>
          </cell>
        </row>
        <row r="345">
          <cell r="B345" t="str">
            <v>51010000475</v>
          </cell>
          <cell r="C345">
            <v>806058632</v>
          </cell>
        </row>
        <row r="346">
          <cell r="B346" t="str">
            <v>51010000525</v>
          </cell>
          <cell r="C346">
            <v>32916000</v>
          </cell>
        </row>
        <row r="347">
          <cell r="B347" t="str">
            <v>51010000550</v>
          </cell>
          <cell r="C347">
            <v>92880000</v>
          </cell>
        </row>
        <row r="348">
          <cell r="B348" t="str">
            <v>51010000900</v>
          </cell>
          <cell r="C348">
            <v>1180115738</v>
          </cell>
        </row>
        <row r="349">
          <cell r="B349" t="str">
            <v>52510000100</v>
          </cell>
          <cell r="C349">
            <v>79099826</v>
          </cell>
        </row>
        <row r="350">
          <cell r="B350" t="str">
            <v>53010000100</v>
          </cell>
          <cell r="C350">
            <v>236065790</v>
          </cell>
        </row>
        <row r="351">
          <cell r="B351" t="str">
            <v>53011000100</v>
          </cell>
          <cell r="C351">
            <v>12547042145</v>
          </cell>
        </row>
        <row r="352">
          <cell r="B352" t="str">
            <v>53011000200</v>
          </cell>
          <cell r="C352">
            <v>676000</v>
          </cell>
        </row>
        <row r="353">
          <cell r="B353" t="str">
            <v>53012000999</v>
          </cell>
          <cell r="C353">
            <v>199831319</v>
          </cell>
        </row>
        <row r="354">
          <cell r="B354" t="str">
            <v>54010000300</v>
          </cell>
          <cell r="C354">
            <v>485312042</v>
          </cell>
        </row>
        <row r="355">
          <cell r="B355" t="str">
            <v>54010000500</v>
          </cell>
          <cell r="C355">
            <v>70523514</v>
          </cell>
        </row>
        <row r="356">
          <cell r="B356" t="str">
            <v>54011000110</v>
          </cell>
          <cell r="C356">
            <v>292865730</v>
          </cell>
        </row>
        <row r="357">
          <cell r="B357" t="str">
            <v>54011000150</v>
          </cell>
          <cell r="C357">
            <v>220131115</v>
          </cell>
        </row>
        <row r="358">
          <cell r="B358" t="str">
            <v>54011000200</v>
          </cell>
          <cell r="C358">
            <v>1650995246</v>
          </cell>
        </row>
        <row r="359">
          <cell r="B359" t="str">
            <v>54011000250</v>
          </cell>
          <cell r="C359">
            <v>8752950</v>
          </cell>
        </row>
        <row r="360">
          <cell r="B360" t="str">
            <v>54011000300</v>
          </cell>
          <cell r="C360">
            <v>46704049</v>
          </cell>
        </row>
        <row r="361">
          <cell r="B361" t="str">
            <v>54011000305</v>
          </cell>
          <cell r="C361">
            <v>153221959</v>
          </cell>
        </row>
        <row r="362">
          <cell r="B362" t="str">
            <v>54011000310</v>
          </cell>
          <cell r="C362">
            <v>126851664</v>
          </cell>
        </row>
        <row r="363">
          <cell r="B363" t="str">
            <v>54011000400</v>
          </cell>
          <cell r="C363">
            <v>310797950</v>
          </cell>
        </row>
        <row r="364">
          <cell r="B364" t="str">
            <v>54011000450</v>
          </cell>
          <cell r="C364">
            <v>422497383</v>
          </cell>
        </row>
        <row r="365">
          <cell r="B365" t="str">
            <v>54011000460</v>
          </cell>
          <cell r="C365">
            <v>8810511</v>
          </cell>
        </row>
        <row r="366">
          <cell r="B366" t="str">
            <v>54011000500</v>
          </cell>
          <cell r="C366">
            <v>391334110</v>
          </cell>
        </row>
        <row r="367">
          <cell r="B367" t="str">
            <v>55010000150</v>
          </cell>
          <cell r="C367">
            <v>300000000</v>
          </cell>
        </row>
        <row r="368">
          <cell r="B368" t="str">
            <v>55010000200</v>
          </cell>
          <cell r="C368">
            <v>575025579</v>
          </cell>
        </row>
        <row r="369">
          <cell r="B369" t="str">
            <v>55010500100</v>
          </cell>
          <cell r="C369">
            <v>2956936600</v>
          </cell>
        </row>
        <row r="370">
          <cell r="B370" t="str">
            <v>55010700100</v>
          </cell>
          <cell r="C370">
            <v>2407943000</v>
          </cell>
        </row>
        <row r="371">
          <cell r="B371" t="str">
            <v>55011000100</v>
          </cell>
          <cell r="C371">
            <v>107588100</v>
          </cell>
        </row>
        <row r="372">
          <cell r="B372" t="str">
            <v>57510000100</v>
          </cell>
          <cell r="C372">
            <v>107527103</v>
          </cell>
        </row>
        <row r="373">
          <cell r="B373" t="str">
            <v>58012000100</v>
          </cell>
          <cell r="C373">
            <v>1047081163</v>
          </cell>
        </row>
        <row r="374">
          <cell r="B374" t="str">
            <v>58510000100</v>
          </cell>
          <cell r="C374">
            <v>1739366716</v>
          </cell>
        </row>
        <row r="375">
          <cell r="B375" t="str">
            <v>58510000150</v>
          </cell>
          <cell r="C375">
            <v>3140910</v>
          </cell>
        </row>
        <row r="376">
          <cell r="B376" t="str">
            <v>58510000200</v>
          </cell>
          <cell r="C376">
            <v>28191148</v>
          </cell>
        </row>
        <row r="377">
          <cell r="B377" t="str">
            <v>58510000250</v>
          </cell>
          <cell r="C377">
            <v>35679775</v>
          </cell>
        </row>
        <row r="378">
          <cell r="B378" t="str">
            <v>58510000300</v>
          </cell>
          <cell r="C378">
            <v>655852462</v>
          </cell>
        </row>
        <row r="379">
          <cell r="B379" t="str">
            <v>58510000350</v>
          </cell>
          <cell r="C379">
            <v>171893202</v>
          </cell>
        </row>
        <row r="380">
          <cell r="B380" t="str">
            <v>58510000999</v>
          </cell>
          <cell r="C380">
            <v>2578481954</v>
          </cell>
        </row>
        <row r="381">
          <cell r="B381" t="str">
            <v>58511000100</v>
          </cell>
          <cell r="C381">
            <v>24638109</v>
          </cell>
        </row>
        <row r="382">
          <cell r="B382" t="str">
            <v>58511000150</v>
          </cell>
          <cell r="C382">
            <v>303173259</v>
          </cell>
        </row>
        <row r="383">
          <cell r="B383" t="str">
            <v>58511000200</v>
          </cell>
          <cell r="C383">
            <v>422700</v>
          </cell>
        </row>
        <row r="384">
          <cell r="B384">
            <v>0</v>
          </cell>
          <cell r="C384">
            <v>0</v>
          </cell>
        </row>
        <row r="385">
          <cell r="B385">
            <v>0</v>
          </cell>
          <cell r="C385">
            <v>0</v>
          </cell>
        </row>
        <row r="386">
          <cell r="B386">
            <v>0</v>
          </cell>
          <cell r="C386">
            <v>0</v>
          </cell>
        </row>
        <row r="387">
          <cell r="B387">
            <v>0</v>
          </cell>
          <cell r="C387">
            <v>0</v>
          </cell>
        </row>
        <row r="388">
          <cell r="B388">
            <v>0</v>
          </cell>
          <cell r="C388">
            <v>0</v>
          </cell>
        </row>
        <row r="389">
          <cell r="B389" t="str">
            <v>58511000300</v>
          </cell>
          <cell r="C389">
            <v>142050486</v>
          </cell>
        </row>
        <row r="390">
          <cell r="B390" t="str">
            <v>58511000999</v>
          </cell>
          <cell r="C390">
            <v>13210626</v>
          </cell>
        </row>
        <row r="391">
          <cell r="B391" t="str">
            <v>59010000100</v>
          </cell>
          <cell r="C391">
            <v>101032</v>
          </cell>
        </row>
        <row r="392">
          <cell r="B392" t="str">
            <v>59010000110</v>
          </cell>
          <cell r="C392">
            <v>217594</v>
          </cell>
        </row>
        <row r="393">
          <cell r="B393" t="str">
            <v>60010000100</v>
          </cell>
          <cell r="C393">
            <v>-464421525000</v>
          </cell>
        </row>
        <row r="394">
          <cell r="B394" t="str">
            <v>60010000150</v>
          </cell>
          <cell r="C394">
            <v>0</v>
          </cell>
        </row>
        <row r="395">
          <cell r="B395" t="str">
            <v>60012000100</v>
          </cell>
          <cell r="C395">
            <v>-904961018</v>
          </cell>
        </row>
        <row r="396">
          <cell r="B396" t="str">
            <v>60012000150</v>
          </cell>
          <cell r="C396">
            <v>-707920000</v>
          </cell>
        </row>
        <row r="397">
          <cell r="B397" t="str">
            <v>60012000200</v>
          </cell>
          <cell r="C397">
            <v>-385251645</v>
          </cell>
        </row>
        <row r="398">
          <cell r="B398" t="str">
            <v>60012000300</v>
          </cell>
          <cell r="C398">
            <v>-273287033</v>
          </cell>
        </row>
        <row r="399">
          <cell r="B399" t="str">
            <v>60012000600</v>
          </cell>
          <cell r="C399">
            <v>-778779886</v>
          </cell>
        </row>
        <row r="400">
          <cell r="B400" t="str">
            <v>60012000700</v>
          </cell>
          <cell r="C400">
            <v>-29166366</v>
          </cell>
        </row>
        <row r="401">
          <cell r="B401" t="str">
            <v>61010000100</v>
          </cell>
          <cell r="C401">
            <v>-3049983</v>
          </cell>
        </row>
        <row r="402">
          <cell r="B402" t="str">
            <v>61010000150</v>
          </cell>
          <cell r="C402">
            <v>-90190307</v>
          </cell>
        </row>
        <row r="403">
          <cell r="B403" t="str">
            <v>61010000200</v>
          </cell>
          <cell r="C403">
            <v>-933240990</v>
          </cell>
        </row>
        <row r="404">
          <cell r="B404" t="str">
            <v>61010000500</v>
          </cell>
          <cell r="C404">
            <v>-1212873363</v>
          </cell>
        </row>
        <row r="405">
          <cell r="B405" t="str">
            <v>61010000550</v>
          </cell>
          <cell r="C405">
            <v>-90621769</v>
          </cell>
        </row>
        <row r="406">
          <cell r="B406" t="str">
            <v>61010000700</v>
          </cell>
          <cell r="C406">
            <v>-312244178</v>
          </cell>
        </row>
        <row r="407">
          <cell r="B407" t="str">
            <v>61011000150</v>
          </cell>
          <cell r="C407">
            <v>-378159038</v>
          </cell>
        </row>
        <row r="408">
          <cell r="B408" t="str">
            <v>61011000200</v>
          </cell>
          <cell r="C408">
            <v>-2227995582</v>
          </cell>
        </row>
        <row r="409">
          <cell r="B409" t="str">
            <v>61011000450</v>
          </cell>
          <cell r="C409">
            <v>-149369204</v>
          </cell>
        </row>
        <row r="410">
          <cell r="B410" t="str">
            <v>61012000100</v>
          </cell>
          <cell r="C410">
            <v>-66531683</v>
          </cell>
        </row>
        <row r="411">
          <cell r="B411" t="str">
            <v>61012000150</v>
          </cell>
          <cell r="C411">
            <v>-266666</v>
          </cell>
        </row>
        <row r="412">
          <cell r="B412" t="str">
            <v>61012000225</v>
          </cell>
          <cell r="C412">
            <v>-15102166</v>
          </cell>
        </row>
        <row r="413">
          <cell r="B413" t="str">
            <v>61012000250</v>
          </cell>
          <cell r="C413">
            <v>-13795757</v>
          </cell>
        </row>
        <row r="414">
          <cell r="B414" t="str">
            <v>61012000275</v>
          </cell>
          <cell r="C414">
            <v>-241780000</v>
          </cell>
        </row>
        <row r="415">
          <cell r="B415" t="str">
            <v>61012000300</v>
          </cell>
          <cell r="C415">
            <v>0</v>
          </cell>
        </row>
        <row r="416">
          <cell r="B416" t="str">
            <v>61013000450</v>
          </cell>
          <cell r="C416">
            <v>-5240000</v>
          </cell>
        </row>
        <row r="417">
          <cell r="B417" t="str">
            <v>61013000900</v>
          </cell>
          <cell r="C417">
            <v>-489031054</v>
          </cell>
        </row>
        <row r="418">
          <cell r="B418" t="str">
            <v>61018000100</v>
          </cell>
          <cell r="C418">
            <v>-34681422000</v>
          </cell>
        </row>
        <row r="419">
          <cell r="B419" t="str">
            <v>61018000200</v>
          </cell>
          <cell r="C419">
            <v>-10901927000</v>
          </cell>
        </row>
        <row r="420">
          <cell r="B420" t="str">
            <v>62010000100</v>
          </cell>
          <cell r="C420">
            <v>-252907762</v>
          </cell>
        </row>
        <row r="421">
          <cell r="B421" t="str">
            <v>62011000100</v>
          </cell>
          <cell r="C421">
            <v>-12723144</v>
          </cell>
        </row>
        <row r="422">
          <cell r="B422" t="str">
            <v>62011000150</v>
          </cell>
          <cell r="C422">
            <v>-15526254</v>
          </cell>
        </row>
        <row r="423">
          <cell r="B423" t="str">
            <v>62012000100</v>
          </cell>
          <cell r="C423">
            <v>-7518734</v>
          </cell>
        </row>
        <row r="424">
          <cell r="B424" t="str">
            <v>62012000150</v>
          </cell>
          <cell r="C424">
            <v>-347343443</v>
          </cell>
        </row>
        <row r="425">
          <cell r="B425" t="str">
            <v>62012000200</v>
          </cell>
          <cell r="C425">
            <v>-24906000</v>
          </cell>
        </row>
        <row r="426">
          <cell r="B426" t="str">
            <v>62012000250</v>
          </cell>
          <cell r="C426">
            <v>-100359758</v>
          </cell>
        </row>
        <row r="427">
          <cell r="B427" t="str">
            <v>63010000100</v>
          </cell>
          <cell r="C427">
            <v>-3372501237</v>
          </cell>
        </row>
        <row r="428">
          <cell r="B428" t="str">
            <v>63010000150</v>
          </cell>
          <cell r="C428">
            <v>-254654200</v>
          </cell>
        </row>
        <row r="429">
          <cell r="B429" t="str">
            <v>64011000100</v>
          </cell>
          <cell r="C429">
            <v>-2321226</v>
          </cell>
        </row>
        <row r="430">
          <cell r="B430" t="str">
            <v>64011000150</v>
          </cell>
          <cell r="C430">
            <v>-127037</v>
          </cell>
        </row>
        <row r="431">
          <cell r="B431" t="str">
            <v>64012000100</v>
          </cell>
          <cell r="C431">
            <v>-14465911</v>
          </cell>
        </row>
        <row r="432">
          <cell r="B432" t="str">
            <v>66010000150</v>
          </cell>
          <cell r="C432">
            <v>-451064747</v>
          </cell>
        </row>
        <row r="433">
          <cell r="B433" t="str">
            <v>68010000100</v>
          </cell>
          <cell r="C433">
            <v>-1632202064</v>
          </cell>
        </row>
        <row r="434">
          <cell r="B434" t="str">
            <v>68010000150</v>
          </cell>
          <cell r="C434">
            <v>-275968176</v>
          </cell>
        </row>
        <row r="435">
          <cell r="B435" t="str">
            <v>68510000100</v>
          </cell>
          <cell r="C435">
            <v>-1502089328</v>
          </cell>
        </row>
        <row r="436">
          <cell r="B436" t="str">
            <v>68510000150</v>
          </cell>
          <cell r="C436">
            <v>-4052399</v>
          </cell>
        </row>
        <row r="437">
          <cell r="B437" t="str">
            <v>68510000200</v>
          </cell>
          <cell r="C437">
            <v>-24314396</v>
          </cell>
        </row>
        <row r="438">
          <cell r="B438" t="str">
            <v>68510000250</v>
          </cell>
          <cell r="C438">
            <v>-30618128</v>
          </cell>
        </row>
        <row r="439">
          <cell r="B439" t="str">
            <v>68510000300</v>
          </cell>
          <cell r="C439">
            <v>-566435364</v>
          </cell>
        </row>
        <row r="440">
          <cell r="B440" t="str">
            <v>68510000350</v>
          </cell>
          <cell r="C440">
            <v>-148137706</v>
          </cell>
        </row>
        <row r="441">
          <cell r="B441" t="str">
            <v>68510000999</v>
          </cell>
          <cell r="C441">
            <v>-2227018529</v>
          </cell>
        </row>
        <row r="442">
          <cell r="B442" t="str">
            <v>68511000100</v>
          </cell>
          <cell r="C442">
            <v>-11192689</v>
          </cell>
        </row>
        <row r="443">
          <cell r="B443" t="str">
            <v>68511000150</v>
          </cell>
          <cell r="C443">
            <v>-137874579</v>
          </cell>
        </row>
        <row r="444">
          <cell r="B444" t="str">
            <v>68511000200</v>
          </cell>
          <cell r="C444">
            <v>-219896</v>
          </cell>
        </row>
        <row r="445">
          <cell r="B445" t="str">
            <v>68511000300</v>
          </cell>
          <cell r="C445">
            <v>-64605345</v>
          </cell>
        </row>
        <row r="446">
          <cell r="B446">
            <v>0</v>
          </cell>
          <cell r="C446">
            <v>0</v>
          </cell>
        </row>
        <row r="447">
          <cell r="B447">
            <v>0</v>
          </cell>
          <cell r="C447">
            <v>0</v>
          </cell>
        </row>
        <row r="448">
          <cell r="B448">
            <v>0</v>
          </cell>
          <cell r="C448">
            <v>0</v>
          </cell>
        </row>
        <row r="449">
          <cell r="B449">
            <v>0</v>
          </cell>
          <cell r="C449">
            <v>0</v>
          </cell>
        </row>
        <row r="450">
          <cell r="B450">
            <v>0</v>
          </cell>
          <cell r="C450">
            <v>0</v>
          </cell>
        </row>
        <row r="451">
          <cell r="B451" t="str">
            <v>68511000999</v>
          </cell>
          <cell r="C451">
            <v>-6003152</v>
          </cell>
        </row>
        <row r="452">
          <cell r="B452" t="str">
            <v>69510000100</v>
          </cell>
          <cell r="C452">
            <v>-2430902</v>
          </cell>
        </row>
        <row r="453">
          <cell r="B453">
            <v>0</v>
          </cell>
          <cell r="C453">
            <v>0</v>
          </cell>
        </row>
        <row r="454">
          <cell r="B454">
            <v>0</v>
          </cell>
          <cell r="C454">
            <v>0</v>
          </cell>
        </row>
        <row r="455">
          <cell r="B455">
            <v>0</v>
          </cell>
          <cell r="C455">
            <v>0</v>
          </cell>
        </row>
        <row r="456">
          <cell r="B456">
            <v>0</v>
          </cell>
          <cell r="C456">
            <v>0</v>
          </cell>
        </row>
        <row r="457">
          <cell r="B457">
            <v>0</v>
          </cell>
          <cell r="C457">
            <v>0</v>
          </cell>
        </row>
        <row r="458">
          <cell r="B458">
            <v>0</v>
          </cell>
          <cell r="C458">
            <v>0</v>
          </cell>
        </row>
        <row r="459">
          <cell r="B459">
            <v>0</v>
          </cell>
          <cell r="C459">
            <v>0</v>
          </cell>
        </row>
        <row r="460">
          <cell r="B460">
            <v>0</v>
          </cell>
          <cell r="C460">
            <v>0</v>
          </cell>
        </row>
        <row r="461">
          <cell r="B461">
            <v>0</v>
          </cell>
          <cell r="C461">
            <v>0</v>
          </cell>
        </row>
        <row r="462">
          <cell r="B462">
            <v>0</v>
          </cell>
          <cell r="C462" t="e">
            <v>#VALUE!</v>
          </cell>
        </row>
        <row r="463">
          <cell r="B463">
            <v>0</v>
          </cell>
          <cell r="C463">
            <v>0</v>
          </cell>
        </row>
        <row r="464">
          <cell r="B464">
            <v>0</v>
          </cell>
          <cell r="C464">
            <v>0</v>
          </cell>
        </row>
        <row r="465">
          <cell r="B465">
            <v>0</v>
          </cell>
          <cell r="C465">
            <v>0</v>
          </cell>
        </row>
        <row r="466">
          <cell r="B466">
            <v>0</v>
          </cell>
          <cell r="C466">
            <v>0</v>
          </cell>
        </row>
        <row r="467">
          <cell r="B467">
            <v>0</v>
          </cell>
          <cell r="C467">
            <v>0</v>
          </cell>
        </row>
        <row r="468">
          <cell r="B468">
            <v>0</v>
          </cell>
          <cell r="C468">
            <v>0</v>
          </cell>
        </row>
        <row r="469">
          <cell r="B469">
            <v>0</v>
          </cell>
          <cell r="C469">
            <v>0</v>
          </cell>
        </row>
        <row r="470">
          <cell r="B470">
            <v>0</v>
          </cell>
          <cell r="C470">
            <v>0</v>
          </cell>
        </row>
        <row r="471">
          <cell r="B471">
            <v>0</v>
          </cell>
          <cell r="C471">
            <v>0</v>
          </cell>
        </row>
        <row r="472">
          <cell r="B472">
            <v>0</v>
          </cell>
          <cell r="C472">
            <v>0</v>
          </cell>
        </row>
        <row r="473">
          <cell r="B473">
            <v>0</v>
          </cell>
          <cell r="C473">
            <v>0</v>
          </cell>
        </row>
        <row r="474">
          <cell r="B474">
            <v>0</v>
          </cell>
          <cell r="C474">
            <v>0</v>
          </cell>
        </row>
        <row r="475">
          <cell r="B475">
            <v>0</v>
          </cell>
          <cell r="C475">
            <v>0</v>
          </cell>
        </row>
        <row r="476">
          <cell r="B476">
            <v>0</v>
          </cell>
          <cell r="C476">
            <v>0</v>
          </cell>
        </row>
        <row r="477">
          <cell r="B477">
            <v>0</v>
          </cell>
          <cell r="C477">
            <v>0</v>
          </cell>
        </row>
        <row r="478">
          <cell r="B478">
            <v>0</v>
          </cell>
          <cell r="C478">
            <v>0</v>
          </cell>
        </row>
        <row r="479">
          <cell r="B479">
            <v>0</v>
          </cell>
          <cell r="C479">
            <v>0</v>
          </cell>
        </row>
        <row r="480">
          <cell r="B480">
            <v>0</v>
          </cell>
          <cell r="C480">
            <v>0</v>
          </cell>
        </row>
        <row r="481">
          <cell r="B481">
            <v>0</v>
          </cell>
          <cell r="C481">
            <v>0</v>
          </cell>
        </row>
        <row r="482">
          <cell r="B482">
            <v>0</v>
          </cell>
          <cell r="C482">
            <v>0</v>
          </cell>
        </row>
        <row r="483">
          <cell r="B483">
            <v>0</v>
          </cell>
          <cell r="C483">
            <v>0</v>
          </cell>
        </row>
        <row r="484">
          <cell r="B484">
            <v>0</v>
          </cell>
          <cell r="C484">
            <v>0</v>
          </cell>
        </row>
        <row r="485">
          <cell r="B485">
            <v>0</v>
          </cell>
          <cell r="C485">
            <v>0</v>
          </cell>
        </row>
        <row r="486">
          <cell r="B486">
            <v>0</v>
          </cell>
          <cell r="C486">
            <v>0</v>
          </cell>
        </row>
        <row r="487">
          <cell r="B487">
            <v>0</v>
          </cell>
          <cell r="C487">
            <v>0</v>
          </cell>
        </row>
        <row r="488">
          <cell r="B488">
            <v>0</v>
          </cell>
          <cell r="C488">
            <v>0</v>
          </cell>
        </row>
        <row r="489">
          <cell r="B489">
            <v>0</v>
          </cell>
          <cell r="C489">
            <v>0</v>
          </cell>
        </row>
        <row r="490">
          <cell r="B490">
            <v>0</v>
          </cell>
          <cell r="C490">
            <v>0</v>
          </cell>
        </row>
        <row r="491">
          <cell r="B491">
            <v>0</v>
          </cell>
          <cell r="C491">
            <v>0</v>
          </cell>
        </row>
        <row r="492">
          <cell r="B492">
            <v>0</v>
          </cell>
          <cell r="C492">
            <v>0</v>
          </cell>
        </row>
        <row r="493">
          <cell r="B493">
            <v>0</v>
          </cell>
          <cell r="C493" t="e">
            <v>#VALUE!</v>
          </cell>
        </row>
        <row r="494">
          <cell r="B494">
            <v>0</v>
          </cell>
          <cell r="C494">
            <v>0</v>
          </cell>
        </row>
        <row r="495">
          <cell r="B495">
            <v>0</v>
          </cell>
          <cell r="C495">
            <v>0</v>
          </cell>
        </row>
        <row r="496">
          <cell r="B496">
            <v>0</v>
          </cell>
          <cell r="C496">
            <v>0</v>
          </cell>
        </row>
        <row r="497">
          <cell r="B497">
            <v>0</v>
          </cell>
          <cell r="C497">
            <v>0</v>
          </cell>
        </row>
        <row r="498">
          <cell r="B498">
            <v>0</v>
          </cell>
          <cell r="C498">
            <v>0</v>
          </cell>
        </row>
        <row r="499">
          <cell r="B499">
            <v>0</v>
          </cell>
          <cell r="C499">
            <v>0</v>
          </cell>
        </row>
        <row r="500">
          <cell r="B500">
            <v>0</v>
          </cell>
          <cell r="C500">
            <v>0</v>
          </cell>
        </row>
        <row r="501">
          <cell r="B501">
            <v>0</v>
          </cell>
          <cell r="C501">
            <v>0</v>
          </cell>
        </row>
        <row r="502">
          <cell r="B502">
            <v>0</v>
          </cell>
          <cell r="C502">
            <v>0</v>
          </cell>
        </row>
        <row r="503">
          <cell r="B503">
            <v>0</v>
          </cell>
          <cell r="C503">
            <v>0</v>
          </cell>
        </row>
        <row r="504">
          <cell r="B504">
            <v>0</v>
          </cell>
          <cell r="C504">
            <v>0</v>
          </cell>
        </row>
        <row r="505">
          <cell r="B505">
            <v>0</v>
          </cell>
          <cell r="C505">
            <v>0</v>
          </cell>
        </row>
        <row r="506">
          <cell r="B506">
            <v>0</v>
          </cell>
          <cell r="C506">
            <v>0</v>
          </cell>
        </row>
        <row r="507">
          <cell r="B507">
            <v>0</v>
          </cell>
          <cell r="C507">
            <v>0</v>
          </cell>
        </row>
        <row r="508">
          <cell r="B508">
            <v>0</v>
          </cell>
          <cell r="C508">
            <v>0</v>
          </cell>
        </row>
        <row r="509">
          <cell r="B509">
            <v>0</v>
          </cell>
          <cell r="C509">
            <v>0</v>
          </cell>
        </row>
        <row r="510">
          <cell r="B510">
            <v>0</v>
          </cell>
          <cell r="C510">
            <v>0</v>
          </cell>
        </row>
        <row r="511">
          <cell r="B511">
            <v>0</v>
          </cell>
          <cell r="C511">
            <v>0</v>
          </cell>
        </row>
        <row r="512">
          <cell r="B512">
            <v>0</v>
          </cell>
          <cell r="C512">
            <v>0</v>
          </cell>
        </row>
        <row r="513">
          <cell r="B513">
            <v>0</v>
          </cell>
          <cell r="C513">
            <v>0</v>
          </cell>
        </row>
        <row r="514">
          <cell r="B514">
            <v>0</v>
          </cell>
          <cell r="C514">
            <v>0</v>
          </cell>
        </row>
        <row r="515">
          <cell r="B515">
            <v>0</v>
          </cell>
          <cell r="C515">
            <v>0</v>
          </cell>
        </row>
        <row r="516">
          <cell r="B516">
            <v>0</v>
          </cell>
          <cell r="C516">
            <v>0</v>
          </cell>
        </row>
        <row r="517">
          <cell r="B517">
            <v>0</v>
          </cell>
          <cell r="C517">
            <v>0</v>
          </cell>
        </row>
        <row r="518">
          <cell r="B518">
            <v>0</v>
          </cell>
          <cell r="C518">
            <v>0</v>
          </cell>
        </row>
        <row r="519">
          <cell r="B519">
            <v>0</v>
          </cell>
          <cell r="C519">
            <v>0</v>
          </cell>
        </row>
        <row r="520">
          <cell r="B520">
            <v>0</v>
          </cell>
          <cell r="C520">
            <v>0</v>
          </cell>
        </row>
        <row r="521">
          <cell r="B521">
            <v>0</v>
          </cell>
          <cell r="C521">
            <v>0</v>
          </cell>
        </row>
        <row r="522">
          <cell r="B522">
            <v>0</v>
          </cell>
          <cell r="C522">
            <v>0</v>
          </cell>
        </row>
        <row r="523">
          <cell r="B523">
            <v>0</v>
          </cell>
          <cell r="C523">
            <v>0</v>
          </cell>
        </row>
        <row r="524">
          <cell r="B524">
            <v>0</v>
          </cell>
          <cell r="C524">
            <v>0</v>
          </cell>
        </row>
        <row r="525">
          <cell r="B525">
            <v>0</v>
          </cell>
          <cell r="C525">
            <v>0</v>
          </cell>
        </row>
        <row r="526">
          <cell r="B526">
            <v>0</v>
          </cell>
          <cell r="C526">
            <v>0</v>
          </cell>
        </row>
        <row r="527">
          <cell r="B527">
            <v>0</v>
          </cell>
          <cell r="C527">
            <v>0</v>
          </cell>
        </row>
        <row r="528">
          <cell r="B528">
            <v>0</v>
          </cell>
          <cell r="C528">
            <v>0</v>
          </cell>
        </row>
        <row r="529">
          <cell r="B529">
            <v>0</v>
          </cell>
          <cell r="C529">
            <v>0</v>
          </cell>
        </row>
        <row r="530">
          <cell r="B530">
            <v>0</v>
          </cell>
          <cell r="C530">
            <v>0</v>
          </cell>
        </row>
        <row r="531">
          <cell r="B531">
            <v>0</v>
          </cell>
          <cell r="C531">
            <v>0</v>
          </cell>
        </row>
        <row r="532">
          <cell r="B532">
            <v>0</v>
          </cell>
          <cell r="C532">
            <v>0</v>
          </cell>
        </row>
        <row r="533">
          <cell r="B533">
            <v>0</v>
          </cell>
          <cell r="C533">
            <v>0</v>
          </cell>
        </row>
        <row r="534">
          <cell r="B534">
            <v>0</v>
          </cell>
          <cell r="C534">
            <v>0</v>
          </cell>
        </row>
        <row r="535">
          <cell r="B535">
            <v>0</v>
          </cell>
          <cell r="C535">
            <v>0</v>
          </cell>
        </row>
        <row r="536">
          <cell r="B536">
            <v>0</v>
          </cell>
          <cell r="C536">
            <v>0</v>
          </cell>
        </row>
        <row r="537">
          <cell r="B537">
            <v>0</v>
          </cell>
          <cell r="C537">
            <v>0</v>
          </cell>
        </row>
        <row r="538">
          <cell r="B538">
            <v>0</v>
          </cell>
          <cell r="C538">
            <v>0</v>
          </cell>
        </row>
        <row r="539">
          <cell r="B539">
            <v>0</v>
          </cell>
          <cell r="C539">
            <v>0</v>
          </cell>
        </row>
        <row r="540">
          <cell r="B540">
            <v>0</v>
          </cell>
          <cell r="C540">
            <v>0</v>
          </cell>
        </row>
        <row r="541">
          <cell r="B541">
            <v>0</v>
          </cell>
          <cell r="C541" t="e">
            <v>#VALUE!</v>
          </cell>
        </row>
        <row r="542">
          <cell r="B542">
            <v>0</v>
          </cell>
          <cell r="C542">
            <v>0</v>
          </cell>
        </row>
        <row r="543">
          <cell r="B543">
            <v>0</v>
          </cell>
          <cell r="C543">
            <v>0</v>
          </cell>
        </row>
        <row r="544">
          <cell r="B544">
            <v>0</v>
          </cell>
          <cell r="C544">
            <v>0</v>
          </cell>
        </row>
        <row r="545">
          <cell r="B545">
            <v>0</v>
          </cell>
          <cell r="C545">
            <v>0</v>
          </cell>
        </row>
        <row r="546">
          <cell r="B546">
            <v>0</v>
          </cell>
          <cell r="C546">
            <v>0</v>
          </cell>
        </row>
        <row r="547">
          <cell r="B547">
            <v>0</v>
          </cell>
          <cell r="C547">
            <v>0</v>
          </cell>
        </row>
        <row r="548">
          <cell r="B548">
            <v>0</v>
          </cell>
          <cell r="C548">
            <v>0</v>
          </cell>
        </row>
        <row r="549">
          <cell r="B549">
            <v>0</v>
          </cell>
          <cell r="C549">
            <v>0</v>
          </cell>
        </row>
        <row r="550">
          <cell r="B550">
            <v>0</v>
          </cell>
          <cell r="C550">
            <v>0</v>
          </cell>
        </row>
        <row r="551">
          <cell r="B551">
            <v>0</v>
          </cell>
          <cell r="C551">
            <v>0</v>
          </cell>
        </row>
        <row r="552">
          <cell r="B552">
            <v>0</v>
          </cell>
          <cell r="C552">
            <v>0</v>
          </cell>
        </row>
        <row r="553">
          <cell r="B553">
            <v>0</v>
          </cell>
          <cell r="C553">
            <v>0</v>
          </cell>
        </row>
        <row r="554">
          <cell r="B554">
            <v>0</v>
          </cell>
          <cell r="C554">
            <v>0</v>
          </cell>
        </row>
        <row r="555">
          <cell r="B555">
            <v>0</v>
          </cell>
          <cell r="C555">
            <v>0</v>
          </cell>
        </row>
        <row r="556">
          <cell r="B556">
            <v>0</v>
          </cell>
          <cell r="C556">
            <v>0</v>
          </cell>
        </row>
        <row r="557">
          <cell r="B557">
            <v>0</v>
          </cell>
          <cell r="C557">
            <v>0</v>
          </cell>
        </row>
        <row r="558">
          <cell r="B558">
            <v>0</v>
          </cell>
          <cell r="C558">
            <v>0</v>
          </cell>
        </row>
        <row r="559">
          <cell r="B559">
            <v>0</v>
          </cell>
          <cell r="C559">
            <v>0</v>
          </cell>
        </row>
        <row r="560">
          <cell r="B560">
            <v>0</v>
          </cell>
          <cell r="C560">
            <v>0</v>
          </cell>
        </row>
        <row r="561">
          <cell r="B561">
            <v>0</v>
          </cell>
          <cell r="C561">
            <v>0</v>
          </cell>
        </row>
        <row r="562">
          <cell r="B562">
            <v>0</v>
          </cell>
          <cell r="C562">
            <v>0</v>
          </cell>
        </row>
        <row r="563">
          <cell r="B563">
            <v>0</v>
          </cell>
          <cell r="C563">
            <v>0</v>
          </cell>
        </row>
        <row r="564">
          <cell r="B564">
            <v>0</v>
          </cell>
          <cell r="C564">
            <v>0</v>
          </cell>
        </row>
        <row r="565">
          <cell r="B565">
            <v>0</v>
          </cell>
          <cell r="C565">
            <v>0</v>
          </cell>
        </row>
        <row r="566">
          <cell r="B566">
            <v>0</v>
          </cell>
          <cell r="C566">
            <v>0</v>
          </cell>
        </row>
        <row r="567">
          <cell r="B567">
            <v>0</v>
          </cell>
          <cell r="C567">
            <v>0</v>
          </cell>
        </row>
        <row r="568">
          <cell r="B568">
            <v>0</v>
          </cell>
          <cell r="C568">
            <v>0</v>
          </cell>
        </row>
        <row r="569">
          <cell r="B569">
            <v>0</v>
          </cell>
          <cell r="C569">
            <v>0</v>
          </cell>
        </row>
        <row r="570">
          <cell r="B570">
            <v>0</v>
          </cell>
          <cell r="C570">
            <v>0</v>
          </cell>
        </row>
        <row r="571">
          <cell r="B571">
            <v>0</v>
          </cell>
          <cell r="C571">
            <v>0</v>
          </cell>
        </row>
        <row r="572">
          <cell r="B572">
            <v>0</v>
          </cell>
          <cell r="C572">
            <v>0</v>
          </cell>
        </row>
        <row r="573">
          <cell r="B573">
            <v>0</v>
          </cell>
          <cell r="C573">
            <v>0</v>
          </cell>
        </row>
        <row r="574">
          <cell r="B574">
            <v>0</v>
          </cell>
          <cell r="C574">
            <v>0</v>
          </cell>
        </row>
        <row r="575">
          <cell r="B575">
            <v>0</v>
          </cell>
          <cell r="C575">
            <v>0</v>
          </cell>
        </row>
        <row r="576">
          <cell r="B576">
            <v>0</v>
          </cell>
          <cell r="C576">
            <v>0</v>
          </cell>
        </row>
        <row r="577">
          <cell r="B577">
            <v>0</v>
          </cell>
          <cell r="C577">
            <v>0</v>
          </cell>
        </row>
        <row r="578">
          <cell r="B578">
            <v>0</v>
          </cell>
          <cell r="C578">
            <v>0</v>
          </cell>
        </row>
        <row r="579">
          <cell r="B579">
            <v>0</v>
          </cell>
          <cell r="C579">
            <v>0</v>
          </cell>
        </row>
        <row r="580">
          <cell r="B580">
            <v>0</v>
          </cell>
          <cell r="C580">
            <v>0</v>
          </cell>
        </row>
        <row r="581">
          <cell r="B581">
            <v>0</v>
          </cell>
          <cell r="C581">
            <v>0</v>
          </cell>
        </row>
        <row r="582">
          <cell r="B582">
            <v>0</v>
          </cell>
          <cell r="C582">
            <v>0</v>
          </cell>
        </row>
        <row r="583">
          <cell r="B583">
            <v>0</v>
          </cell>
          <cell r="C583">
            <v>0</v>
          </cell>
        </row>
        <row r="584">
          <cell r="B584">
            <v>0</v>
          </cell>
          <cell r="C584">
            <v>0</v>
          </cell>
        </row>
        <row r="585">
          <cell r="B585">
            <v>0</v>
          </cell>
          <cell r="C585">
            <v>0</v>
          </cell>
        </row>
        <row r="586">
          <cell r="B586">
            <v>0</v>
          </cell>
          <cell r="C586">
            <v>0</v>
          </cell>
        </row>
        <row r="587">
          <cell r="B587">
            <v>0</v>
          </cell>
          <cell r="C587">
            <v>0</v>
          </cell>
        </row>
        <row r="588">
          <cell r="B588">
            <v>0</v>
          </cell>
          <cell r="C588">
            <v>0</v>
          </cell>
        </row>
        <row r="589">
          <cell r="B589">
            <v>0</v>
          </cell>
          <cell r="C589">
            <v>0</v>
          </cell>
        </row>
        <row r="590">
          <cell r="B590">
            <v>0</v>
          </cell>
          <cell r="C590">
            <v>0</v>
          </cell>
        </row>
        <row r="591">
          <cell r="B591">
            <v>0</v>
          </cell>
          <cell r="C591">
            <v>0</v>
          </cell>
        </row>
        <row r="592">
          <cell r="B592">
            <v>0</v>
          </cell>
          <cell r="C592">
            <v>0</v>
          </cell>
        </row>
        <row r="593">
          <cell r="B593">
            <v>0</v>
          </cell>
          <cell r="C593">
            <v>0</v>
          </cell>
        </row>
        <row r="594">
          <cell r="B594">
            <v>0</v>
          </cell>
          <cell r="C594">
            <v>0</v>
          </cell>
        </row>
        <row r="595">
          <cell r="B595">
            <v>0</v>
          </cell>
          <cell r="C595">
            <v>0</v>
          </cell>
        </row>
        <row r="596">
          <cell r="B596">
            <v>0</v>
          </cell>
          <cell r="C596">
            <v>0</v>
          </cell>
        </row>
        <row r="597">
          <cell r="B597">
            <v>0</v>
          </cell>
          <cell r="C597">
            <v>0</v>
          </cell>
        </row>
        <row r="598">
          <cell r="B598">
            <v>0</v>
          </cell>
          <cell r="C598">
            <v>0</v>
          </cell>
        </row>
        <row r="599">
          <cell r="B599">
            <v>0</v>
          </cell>
          <cell r="C599">
            <v>0</v>
          </cell>
        </row>
        <row r="600">
          <cell r="B600">
            <v>0</v>
          </cell>
          <cell r="C600">
            <v>0</v>
          </cell>
        </row>
        <row r="601">
          <cell r="B601">
            <v>0</v>
          </cell>
          <cell r="C601">
            <v>0</v>
          </cell>
        </row>
        <row r="602">
          <cell r="B602">
            <v>0</v>
          </cell>
          <cell r="C602">
            <v>0</v>
          </cell>
        </row>
        <row r="603">
          <cell r="B603">
            <v>0</v>
          </cell>
          <cell r="C603">
            <v>0</v>
          </cell>
        </row>
        <row r="604">
          <cell r="B604">
            <v>0</v>
          </cell>
          <cell r="C604">
            <v>0</v>
          </cell>
        </row>
        <row r="605">
          <cell r="B605">
            <v>0</v>
          </cell>
          <cell r="C605">
            <v>0</v>
          </cell>
        </row>
        <row r="606">
          <cell r="B606">
            <v>0</v>
          </cell>
          <cell r="C606">
            <v>0</v>
          </cell>
        </row>
        <row r="607">
          <cell r="B607">
            <v>0</v>
          </cell>
          <cell r="C607">
            <v>0</v>
          </cell>
        </row>
        <row r="608">
          <cell r="B608">
            <v>0</v>
          </cell>
          <cell r="C608">
            <v>0</v>
          </cell>
        </row>
        <row r="609">
          <cell r="B609">
            <v>0</v>
          </cell>
          <cell r="C609">
            <v>0</v>
          </cell>
        </row>
        <row r="610">
          <cell r="B610">
            <v>0</v>
          </cell>
          <cell r="C610">
            <v>0</v>
          </cell>
        </row>
        <row r="611">
          <cell r="B611">
            <v>0</v>
          </cell>
          <cell r="C611">
            <v>0</v>
          </cell>
        </row>
        <row r="612">
          <cell r="B612">
            <v>0</v>
          </cell>
          <cell r="C612">
            <v>0</v>
          </cell>
        </row>
        <row r="613">
          <cell r="B613">
            <v>0</v>
          </cell>
          <cell r="C613">
            <v>0</v>
          </cell>
        </row>
        <row r="614">
          <cell r="B614">
            <v>0</v>
          </cell>
          <cell r="C614">
            <v>0</v>
          </cell>
        </row>
        <row r="615">
          <cell r="B615">
            <v>0</v>
          </cell>
          <cell r="C615">
            <v>0</v>
          </cell>
        </row>
        <row r="616">
          <cell r="B616">
            <v>0</v>
          </cell>
          <cell r="C616">
            <v>0</v>
          </cell>
        </row>
        <row r="617">
          <cell r="B617">
            <v>0</v>
          </cell>
          <cell r="C617">
            <v>0</v>
          </cell>
        </row>
        <row r="618">
          <cell r="B618">
            <v>0</v>
          </cell>
          <cell r="C618">
            <v>0</v>
          </cell>
        </row>
        <row r="619">
          <cell r="B619">
            <v>0</v>
          </cell>
          <cell r="C619">
            <v>0</v>
          </cell>
        </row>
        <row r="620">
          <cell r="B620">
            <v>0</v>
          </cell>
          <cell r="C620">
            <v>0</v>
          </cell>
        </row>
        <row r="621">
          <cell r="B621">
            <v>0</v>
          </cell>
          <cell r="C621">
            <v>0</v>
          </cell>
        </row>
        <row r="622">
          <cell r="B622">
            <v>0</v>
          </cell>
          <cell r="C622">
            <v>0</v>
          </cell>
        </row>
        <row r="623">
          <cell r="B623">
            <v>0</v>
          </cell>
          <cell r="C623">
            <v>0</v>
          </cell>
        </row>
        <row r="624">
          <cell r="B624">
            <v>0</v>
          </cell>
          <cell r="C624">
            <v>0</v>
          </cell>
        </row>
        <row r="625">
          <cell r="B625">
            <v>0</v>
          </cell>
          <cell r="C625">
            <v>0</v>
          </cell>
        </row>
        <row r="626">
          <cell r="B626">
            <v>0</v>
          </cell>
          <cell r="C626">
            <v>0</v>
          </cell>
        </row>
        <row r="627">
          <cell r="B627">
            <v>0</v>
          </cell>
          <cell r="C627">
            <v>0</v>
          </cell>
        </row>
        <row r="628">
          <cell r="B628">
            <v>0</v>
          </cell>
          <cell r="C628">
            <v>0</v>
          </cell>
        </row>
        <row r="629">
          <cell r="B629">
            <v>0</v>
          </cell>
          <cell r="C629">
            <v>0</v>
          </cell>
        </row>
        <row r="630">
          <cell r="B630">
            <v>0</v>
          </cell>
          <cell r="C630">
            <v>0</v>
          </cell>
        </row>
        <row r="631">
          <cell r="B631">
            <v>0</v>
          </cell>
          <cell r="C631">
            <v>0</v>
          </cell>
        </row>
        <row r="632">
          <cell r="B632">
            <v>0</v>
          </cell>
          <cell r="C632">
            <v>0</v>
          </cell>
        </row>
        <row r="633">
          <cell r="B633">
            <v>0</v>
          </cell>
          <cell r="C633">
            <v>0</v>
          </cell>
        </row>
        <row r="634">
          <cell r="B634">
            <v>0</v>
          </cell>
          <cell r="C634">
            <v>0</v>
          </cell>
        </row>
        <row r="635">
          <cell r="B635">
            <v>0</v>
          </cell>
          <cell r="C635">
            <v>0</v>
          </cell>
        </row>
        <row r="636">
          <cell r="B636">
            <v>0</v>
          </cell>
          <cell r="C636">
            <v>0</v>
          </cell>
        </row>
        <row r="637">
          <cell r="B637">
            <v>0</v>
          </cell>
          <cell r="C637">
            <v>0</v>
          </cell>
        </row>
        <row r="638">
          <cell r="B638">
            <v>0</v>
          </cell>
          <cell r="C638">
            <v>0</v>
          </cell>
        </row>
        <row r="639">
          <cell r="B639">
            <v>0</v>
          </cell>
          <cell r="C639">
            <v>0</v>
          </cell>
        </row>
        <row r="640">
          <cell r="B640">
            <v>0</v>
          </cell>
          <cell r="C640">
            <v>0</v>
          </cell>
        </row>
        <row r="641">
          <cell r="B641">
            <v>0</v>
          </cell>
          <cell r="C641">
            <v>0</v>
          </cell>
        </row>
        <row r="642">
          <cell r="B642">
            <v>0</v>
          </cell>
          <cell r="C642">
            <v>0</v>
          </cell>
        </row>
        <row r="643">
          <cell r="B643">
            <v>0</v>
          </cell>
          <cell r="C643">
            <v>0</v>
          </cell>
        </row>
        <row r="644">
          <cell r="B644">
            <v>0</v>
          </cell>
          <cell r="C644">
            <v>0</v>
          </cell>
        </row>
        <row r="645">
          <cell r="B645">
            <v>0</v>
          </cell>
          <cell r="C645">
            <v>0</v>
          </cell>
        </row>
        <row r="646">
          <cell r="B646">
            <v>0</v>
          </cell>
          <cell r="C646">
            <v>0</v>
          </cell>
        </row>
        <row r="647">
          <cell r="B647">
            <v>0</v>
          </cell>
          <cell r="C647">
            <v>0</v>
          </cell>
        </row>
        <row r="648">
          <cell r="B648">
            <v>0</v>
          </cell>
          <cell r="C648">
            <v>0</v>
          </cell>
        </row>
        <row r="649">
          <cell r="B649">
            <v>0</v>
          </cell>
          <cell r="C649">
            <v>0</v>
          </cell>
        </row>
        <row r="650">
          <cell r="B650">
            <v>0</v>
          </cell>
          <cell r="C650">
            <v>0</v>
          </cell>
        </row>
        <row r="651">
          <cell r="B651">
            <v>0</v>
          </cell>
          <cell r="C651">
            <v>0</v>
          </cell>
        </row>
        <row r="652">
          <cell r="B652">
            <v>0</v>
          </cell>
          <cell r="C652">
            <v>0</v>
          </cell>
        </row>
        <row r="653">
          <cell r="B653">
            <v>0</v>
          </cell>
          <cell r="C653">
            <v>0</v>
          </cell>
        </row>
        <row r="654">
          <cell r="B654">
            <v>0</v>
          </cell>
          <cell r="C654">
            <v>0</v>
          </cell>
        </row>
        <row r="655">
          <cell r="B655">
            <v>0</v>
          </cell>
          <cell r="C655">
            <v>0</v>
          </cell>
        </row>
        <row r="656">
          <cell r="B656">
            <v>0</v>
          </cell>
          <cell r="C656">
            <v>0</v>
          </cell>
        </row>
        <row r="657">
          <cell r="B657">
            <v>0</v>
          </cell>
          <cell r="C657">
            <v>0</v>
          </cell>
        </row>
        <row r="658">
          <cell r="B658">
            <v>0</v>
          </cell>
          <cell r="C658">
            <v>0</v>
          </cell>
        </row>
        <row r="659">
          <cell r="B659">
            <v>0</v>
          </cell>
          <cell r="C659">
            <v>0</v>
          </cell>
        </row>
        <row r="660">
          <cell r="B660">
            <v>0</v>
          </cell>
          <cell r="C660">
            <v>0</v>
          </cell>
        </row>
        <row r="661">
          <cell r="B661">
            <v>0</v>
          </cell>
          <cell r="C661">
            <v>0</v>
          </cell>
        </row>
        <row r="662">
          <cell r="B662">
            <v>0</v>
          </cell>
          <cell r="C662">
            <v>0</v>
          </cell>
        </row>
        <row r="663">
          <cell r="B663">
            <v>0</v>
          </cell>
          <cell r="C663">
            <v>0</v>
          </cell>
        </row>
        <row r="664">
          <cell r="B664">
            <v>0</v>
          </cell>
          <cell r="C664">
            <v>0</v>
          </cell>
        </row>
        <row r="665">
          <cell r="B665">
            <v>0</v>
          </cell>
          <cell r="C665">
            <v>0</v>
          </cell>
        </row>
        <row r="666">
          <cell r="B666">
            <v>0</v>
          </cell>
          <cell r="C666">
            <v>0</v>
          </cell>
        </row>
        <row r="667">
          <cell r="B667">
            <v>0</v>
          </cell>
          <cell r="C667">
            <v>0</v>
          </cell>
        </row>
        <row r="668">
          <cell r="B668">
            <v>0</v>
          </cell>
          <cell r="C668">
            <v>0</v>
          </cell>
        </row>
        <row r="669">
          <cell r="B669">
            <v>0</v>
          </cell>
          <cell r="C669">
            <v>0</v>
          </cell>
        </row>
        <row r="670">
          <cell r="B670">
            <v>0</v>
          </cell>
          <cell r="C670">
            <v>0</v>
          </cell>
        </row>
        <row r="671">
          <cell r="B671">
            <v>0</v>
          </cell>
          <cell r="C671">
            <v>0</v>
          </cell>
        </row>
        <row r="672">
          <cell r="B672">
            <v>0</v>
          </cell>
          <cell r="C672">
            <v>0</v>
          </cell>
        </row>
        <row r="673">
          <cell r="B673">
            <v>0</v>
          </cell>
          <cell r="C673">
            <v>0</v>
          </cell>
        </row>
        <row r="674">
          <cell r="B674">
            <v>0</v>
          </cell>
          <cell r="C674">
            <v>0</v>
          </cell>
        </row>
        <row r="675">
          <cell r="B675">
            <v>0</v>
          </cell>
          <cell r="C675">
            <v>0</v>
          </cell>
        </row>
        <row r="676">
          <cell r="B676">
            <v>0</v>
          </cell>
          <cell r="C676">
            <v>0</v>
          </cell>
        </row>
        <row r="677">
          <cell r="B677">
            <v>0</v>
          </cell>
          <cell r="C677">
            <v>0</v>
          </cell>
        </row>
        <row r="678">
          <cell r="B678">
            <v>0</v>
          </cell>
          <cell r="C678">
            <v>0</v>
          </cell>
        </row>
        <row r="679">
          <cell r="B679">
            <v>0</v>
          </cell>
          <cell r="C679">
            <v>0</v>
          </cell>
        </row>
        <row r="680">
          <cell r="B680">
            <v>0</v>
          </cell>
          <cell r="C680">
            <v>0</v>
          </cell>
        </row>
        <row r="681">
          <cell r="B681">
            <v>0</v>
          </cell>
          <cell r="C681">
            <v>0</v>
          </cell>
        </row>
        <row r="682">
          <cell r="B682">
            <v>0</v>
          </cell>
          <cell r="C682">
            <v>0</v>
          </cell>
        </row>
        <row r="683">
          <cell r="B683">
            <v>0</v>
          </cell>
          <cell r="C683">
            <v>0</v>
          </cell>
        </row>
        <row r="684">
          <cell r="B684">
            <v>0</v>
          </cell>
          <cell r="C684">
            <v>0</v>
          </cell>
        </row>
        <row r="685">
          <cell r="B685">
            <v>0</v>
          </cell>
          <cell r="C685">
            <v>0</v>
          </cell>
        </row>
        <row r="686">
          <cell r="B686">
            <v>0</v>
          </cell>
          <cell r="C686">
            <v>0</v>
          </cell>
        </row>
        <row r="687">
          <cell r="B687">
            <v>0</v>
          </cell>
          <cell r="C687">
            <v>0</v>
          </cell>
        </row>
        <row r="688">
          <cell r="B688">
            <v>0</v>
          </cell>
          <cell r="C688">
            <v>0</v>
          </cell>
        </row>
        <row r="689">
          <cell r="B689">
            <v>0</v>
          </cell>
          <cell r="C689">
            <v>0</v>
          </cell>
        </row>
        <row r="690">
          <cell r="B690">
            <v>0</v>
          </cell>
          <cell r="C690">
            <v>0</v>
          </cell>
        </row>
        <row r="691">
          <cell r="B691">
            <v>0</v>
          </cell>
          <cell r="C691">
            <v>0</v>
          </cell>
        </row>
        <row r="692">
          <cell r="B692">
            <v>0</v>
          </cell>
          <cell r="C692">
            <v>0</v>
          </cell>
        </row>
        <row r="693">
          <cell r="B693">
            <v>0</v>
          </cell>
          <cell r="C693">
            <v>0</v>
          </cell>
        </row>
        <row r="694">
          <cell r="B694">
            <v>0</v>
          </cell>
          <cell r="C694">
            <v>0</v>
          </cell>
        </row>
        <row r="695">
          <cell r="B695">
            <v>0</v>
          </cell>
          <cell r="C695">
            <v>0</v>
          </cell>
        </row>
        <row r="696">
          <cell r="B696">
            <v>0</v>
          </cell>
          <cell r="C696">
            <v>0</v>
          </cell>
        </row>
        <row r="697">
          <cell r="B697">
            <v>0</v>
          </cell>
          <cell r="C697">
            <v>0</v>
          </cell>
        </row>
        <row r="698">
          <cell r="B698">
            <v>0</v>
          </cell>
          <cell r="C698">
            <v>0</v>
          </cell>
        </row>
        <row r="699">
          <cell r="B699">
            <v>0</v>
          </cell>
          <cell r="C699">
            <v>0</v>
          </cell>
        </row>
        <row r="700">
          <cell r="B700">
            <v>0</v>
          </cell>
          <cell r="C700">
            <v>0</v>
          </cell>
        </row>
        <row r="701">
          <cell r="B701">
            <v>0</v>
          </cell>
          <cell r="C701">
            <v>0</v>
          </cell>
        </row>
        <row r="702">
          <cell r="B702">
            <v>0</v>
          </cell>
          <cell r="C702">
            <v>0</v>
          </cell>
        </row>
        <row r="703">
          <cell r="B703">
            <v>0</v>
          </cell>
          <cell r="C703">
            <v>0</v>
          </cell>
        </row>
        <row r="704">
          <cell r="B704">
            <v>0</v>
          </cell>
          <cell r="C704">
            <v>0</v>
          </cell>
        </row>
        <row r="705">
          <cell r="B705">
            <v>0</v>
          </cell>
          <cell r="C705">
            <v>0</v>
          </cell>
        </row>
        <row r="706">
          <cell r="B706">
            <v>0</v>
          </cell>
          <cell r="C706">
            <v>0</v>
          </cell>
        </row>
        <row r="707">
          <cell r="B707">
            <v>0</v>
          </cell>
          <cell r="C707">
            <v>0</v>
          </cell>
        </row>
        <row r="708">
          <cell r="B708">
            <v>0</v>
          </cell>
          <cell r="C708">
            <v>0</v>
          </cell>
        </row>
        <row r="709">
          <cell r="B709">
            <v>0</v>
          </cell>
          <cell r="C709">
            <v>0</v>
          </cell>
        </row>
        <row r="710">
          <cell r="B710">
            <v>0</v>
          </cell>
          <cell r="C710">
            <v>0</v>
          </cell>
        </row>
        <row r="711">
          <cell r="B711">
            <v>0</v>
          </cell>
          <cell r="C711">
            <v>0</v>
          </cell>
        </row>
        <row r="712">
          <cell r="B712">
            <v>0</v>
          </cell>
          <cell r="C712">
            <v>0</v>
          </cell>
        </row>
        <row r="713">
          <cell r="B713">
            <v>0</v>
          </cell>
          <cell r="C713">
            <v>0</v>
          </cell>
        </row>
        <row r="714">
          <cell r="B714">
            <v>0</v>
          </cell>
          <cell r="C714">
            <v>0</v>
          </cell>
        </row>
        <row r="715">
          <cell r="B715">
            <v>0</v>
          </cell>
          <cell r="C715">
            <v>0</v>
          </cell>
        </row>
        <row r="716">
          <cell r="B716">
            <v>0</v>
          </cell>
          <cell r="C716">
            <v>0</v>
          </cell>
        </row>
        <row r="717">
          <cell r="B717">
            <v>0</v>
          </cell>
          <cell r="C717">
            <v>0</v>
          </cell>
        </row>
        <row r="718">
          <cell r="B718">
            <v>0</v>
          </cell>
          <cell r="C718">
            <v>0</v>
          </cell>
        </row>
        <row r="719">
          <cell r="B719">
            <v>0</v>
          </cell>
          <cell r="C719">
            <v>0</v>
          </cell>
        </row>
        <row r="720">
          <cell r="B720">
            <v>0</v>
          </cell>
          <cell r="C720">
            <v>0</v>
          </cell>
        </row>
        <row r="721">
          <cell r="B721">
            <v>0</v>
          </cell>
          <cell r="C721">
            <v>0</v>
          </cell>
        </row>
        <row r="722">
          <cell r="B722">
            <v>0</v>
          </cell>
          <cell r="C722">
            <v>0</v>
          </cell>
        </row>
        <row r="723">
          <cell r="B723">
            <v>0</v>
          </cell>
          <cell r="C723">
            <v>0</v>
          </cell>
        </row>
        <row r="724">
          <cell r="B724">
            <v>0</v>
          </cell>
          <cell r="C724">
            <v>0</v>
          </cell>
        </row>
        <row r="725">
          <cell r="B725">
            <v>0</v>
          </cell>
          <cell r="C725">
            <v>0</v>
          </cell>
        </row>
        <row r="726">
          <cell r="B726">
            <v>0</v>
          </cell>
          <cell r="C726">
            <v>0</v>
          </cell>
        </row>
        <row r="727">
          <cell r="B727">
            <v>0</v>
          </cell>
          <cell r="C727">
            <v>0</v>
          </cell>
        </row>
        <row r="728">
          <cell r="B728">
            <v>0</v>
          </cell>
          <cell r="C728">
            <v>0</v>
          </cell>
        </row>
        <row r="729">
          <cell r="B729">
            <v>0</v>
          </cell>
          <cell r="C729">
            <v>0</v>
          </cell>
        </row>
        <row r="730">
          <cell r="B730">
            <v>0</v>
          </cell>
          <cell r="C730">
            <v>0</v>
          </cell>
        </row>
        <row r="731">
          <cell r="B731">
            <v>0</v>
          </cell>
          <cell r="C731">
            <v>0</v>
          </cell>
        </row>
        <row r="732">
          <cell r="B732">
            <v>0</v>
          </cell>
          <cell r="C732">
            <v>0</v>
          </cell>
        </row>
        <row r="733">
          <cell r="B733">
            <v>0</v>
          </cell>
          <cell r="C733">
            <v>0</v>
          </cell>
        </row>
        <row r="734">
          <cell r="B734">
            <v>0</v>
          </cell>
          <cell r="C734">
            <v>0</v>
          </cell>
        </row>
        <row r="735">
          <cell r="B735">
            <v>0</v>
          </cell>
          <cell r="C735">
            <v>0</v>
          </cell>
        </row>
        <row r="736">
          <cell r="B736">
            <v>0</v>
          </cell>
          <cell r="C736">
            <v>0</v>
          </cell>
        </row>
        <row r="737">
          <cell r="B737">
            <v>0</v>
          </cell>
          <cell r="C737">
            <v>0</v>
          </cell>
        </row>
        <row r="738">
          <cell r="B738">
            <v>0</v>
          </cell>
          <cell r="C738">
            <v>0</v>
          </cell>
        </row>
        <row r="739">
          <cell r="B739">
            <v>0</v>
          </cell>
          <cell r="C739">
            <v>0</v>
          </cell>
        </row>
        <row r="740">
          <cell r="B740">
            <v>0</v>
          </cell>
          <cell r="C740">
            <v>0</v>
          </cell>
        </row>
        <row r="741">
          <cell r="B741">
            <v>0</v>
          </cell>
          <cell r="C741">
            <v>0</v>
          </cell>
        </row>
        <row r="742">
          <cell r="B742">
            <v>0</v>
          </cell>
          <cell r="C742">
            <v>0</v>
          </cell>
        </row>
        <row r="743">
          <cell r="B743">
            <v>0</v>
          </cell>
          <cell r="C743">
            <v>0</v>
          </cell>
        </row>
        <row r="744">
          <cell r="B744">
            <v>0</v>
          </cell>
          <cell r="C744">
            <v>0</v>
          </cell>
        </row>
        <row r="745">
          <cell r="B745">
            <v>0</v>
          </cell>
          <cell r="C745">
            <v>0</v>
          </cell>
        </row>
        <row r="746">
          <cell r="B746">
            <v>0</v>
          </cell>
          <cell r="C746">
            <v>0</v>
          </cell>
        </row>
        <row r="747">
          <cell r="B747">
            <v>0</v>
          </cell>
          <cell r="C747">
            <v>0</v>
          </cell>
        </row>
        <row r="748">
          <cell r="B748">
            <v>0</v>
          </cell>
          <cell r="C748">
            <v>0</v>
          </cell>
        </row>
        <row r="749">
          <cell r="B749">
            <v>0</v>
          </cell>
          <cell r="C749">
            <v>0</v>
          </cell>
        </row>
        <row r="750">
          <cell r="B750">
            <v>0</v>
          </cell>
          <cell r="C750">
            <v>0</v>
          </cell>
        </row>
        <row r="751">
          <cell r="B751">
            <v>0</v>
          </cell>
          <cell r="C751">
            <v>0</v>
          </cell>
        </row>
        <row r="752">
          <cell r="B752">
            <v>0</v>
          </cell>
          <cell r="C752">
            <v>0</v>
          </cell>
        </row>
        <row r="753">
          <cell r="B753">
            <v>0</v>
          </cell>
          <cell r="C753">
            <v>0</v>
          </cell>
        </row>
        <row r="754">
          <cell r="B754">
            <v>0</v>
          </cell>
          <cell r="C754">
            <v>0</v>
          </cell>
        </row>
        <row r="755">
          <cell r="B755">
            <v>0</v>
          </cell>
          <cell r="C755">
            <v>0</v>
          </cell>
        </row>
        <row r="756">
          <cell r="B756">
            <v>0</v>
          </cell>
          <cell r="C756">
            <v>0</v>
          </cell>
        </row>
        <row r="757">
          <cell r="B757">
            <v>0</v>
          </cell>
          <cell r="C757">
            <v>0</v>
          </cell>
        </row>
        <row r="758">
          <cell r="B758">
            <v>0</v>
          </cell>
          <cell r="C758">
            <v>0</v>
          </cell>
        </row>
        <row r="759">
          <cell r="B759">
            <v>0</v>
          </cell>
          <cell r="C759">
            <v>0</v>
          </cell>
        </row>
        <row r="760">
          <cell r="B760">
            <v>0</v>
          </cell>
          <cell r="C760">
            <v>0</v>
          </cell>
        </row>
        <row r="761">
          <cell r="B761">
            <v>0</v>
          </cell>
          <cell r="C761">
            <v>0</v>
          </cell>
        </row>
        <row r="762">
          <cell r="B762">
            <v>0</v>
          </cell>
          <cell r="C762">
            <v>0</v>
          </cell>
        </row>
        <row r="763">
          <cell r="B763">
            <v>0</v>
          </cell>
          <cell r="C763">
            <v>0</v>
          </cell>
        </row>
        <row r="764">
          <cell r="B764">
            <v>0</v>
          </cell>
          <cell r="C764">
            <v>0</v>
          </cell>
        </row>
        <row r="765">
          <cell r="B765">
            <v>0</v>
          </cell>
          <cell r="C765">
            <v>0</v>
          </cell>
        </row>
        <row r="766">
          <cell r="B766">
            <v>0</v>
          </cell>
          <cell r="C766">
            <v>0</v>
          </cell>
        </row>
        <row r="767">
          <cell r="B767">
            <v>0</v>
          </cell>
          <cell r="C767">
            <v>0</v>
          </cell>
        </row>
        <row r="768">
          <cell r="B768">
            <v>0</v>
          </cell>
          <cell r="C768">
            <v>0</v>
          </cell>
        </row>
        <row r="769">
          <cell r="B769">
            <v>0</v>
          </cell>
          <cell r="C769">
            <v>0</v>
          </cell>
        </row>
        <row r="770">
          <cell r="B770">
            <v>0</v>
          </cell>
          <cell r="C770">
            <v>0</v>
          </cell>
        </row>
        <row r="771">
          <cell r="B771">
            <v>0</v>
          </cell>
          <cell r="C771">
            <v>0</v>
          </cell>
        </row>
        <row r="772">
          <cell r="B772">
            <v>0</v>
          </cell>
          <cell r="C772">
            <v>0</v>
          </cell>
        </row>
        <row r="773">
          <cell r="B773">
            <v>0</v>
          </cell>
          <cell r="C773">
            <v>0</v>
          </cell>
        </row>
        <row r="774">
          <cell r="B774">
            <v>0</v>
          </cell>
          <cell r="C774">
            <v>0</v>
          </cell>
        </row>
        <row r="775">
          <cell r="B775">
            <v>0</v>
          </cell>
          <cell r="C775">
            <v>0</v>
          </cell>
        </row>
        <row r="776">
          <cell r="B776">
            <v>0</v>
          </cell>
          <cell r="C776">
            <v>0</v>
          </cell>
        </row>
        <row r="777">
          <cell r="B777">
            <v>0</v>
          </cell>
          <cell r="C777">
            <v>0</v>
          </cell>
        </row>
        <row r="778">
          <cell r="B778">
            <v>0</v>
          </cell>
          <cell r="C778">
            <v>0</v>
          </cell>
        </row>
        <row r="779">
          <cell r="B779">
            <v>0</v>
          </cell>
          <cell r="C779">
            <v>0</v>
          </cell>
        </row>
        <row r="780">
          <cell r="B780">
            <v>0</v>
          </cell>
          <cell r="C780">
            <v>0</v>
          </cell>
        </row>
        <row r="781">
          <cell r="B781">
            <v>0</v>
          </cell>
          <cell r="C781">
            <v>0</v>
          </cell>
        </row>
        <row r="782">
          <cell r="B782">
            <v>0</v>
          </cell>
          <cell r="C782">
            <v>0</v>
          </cell>
        </row>
        <row r="783">
          <cell r="B783">
            <v>0</v>
          </cell>
          <cell r="C783">
            <v>0</v>
          </cell>
        </row>
        <row r="784">
          <cell r="B784">
            <v>0</v>
          </cell>
          <cell r="C784">
            <v>0</v>
          </cell>
        </row>
        <row r="785">
          <cell r="B785">
            <v>0</v>
          </cell>
          <cell r="C785">
            <v>0</v>
          </cell>
        </row>
        <row r="786">
          <cell r="B786">
            <v>0</v>
          </cell>
          <cell r="C786">
            <v>0</v>
          </cell>
        </row>
        <row r="787">
          <cell r="B787">
            <v>0</v>
          </cell>
          <cell r="C787">
            <v>0</v>
          </cell>
        </row>
        <row r="788">
          <cell r="B788">
            <v>0</v>
          </cell>
          <cell r="C788">
            <v>0</v>
          </cell>
        </row>
        <row r="789">
          <cell r="B789">
            <v>0</v>
          </cell>
          <cell r="C789">
            <v>0</v>
          </cell>
        </row>
        <row r="790">
          <cell r="B790">
            <v>0</v>
          </cell>
          <cell r="C790">
            <v>0</v>
          </cell>
        </row>
        <row r="791">
          <cell r="B791">
            <v>0</v>
          </cell>
          <cell r="C791">
            <v>0</v>
          </cell>
        </row>
        <row r="792">
          <cell r="B792">
            <v>0</v>
          </cell>
          <cell r="C792">
            <v>0</v>
          </cell>
        </row>
        <row r="793">
          <cell r="B793">
            <v>0</v>
          </cell>
          <cell r="C793">
            <v>0</v>
          </cell>
        </row>
        <row r="794">
          <cell r="B794">
            <v>0</v>
          </cell>
          <cell r="C794">
            <v>0</v>
          </cell>
        </row>
        <row r="795">
          <cell r="B795">
            <v>0</v>
          </cell>
          <cell r="C795">
            <v>0</v>
          </cell>
        </row>
        <row r="796">
          <cell r="B796">
            <v>0</v>
          </cell>
          <cell r="C796">
            <v>0</v>
          </cell>
        </row>
        <row r="797">
          <cell r="B797">
            <v>0</v>
          </cell>
          <cell r="C797">
            <v>0</v>
          </cell>
        </row>
        <row r="798">
          <cell r="B798">
            <v>0</v>
          </cell>
          <cell r="C798">
            <v>0</v>
          </cell>
        </row>
        <row r="799">
          <cell r="B799">
            <v>0</v>
          </cell>
          <cell r="C799">
            <v>0</v>
          </cell>
        </row>
        <row r="800">
          <cell r="B800">
            <v>0</v>
          </cell>
          <cell r="C800">
            <v>0</v>
          </cell>
        </row>
        <row r="801">
          <cell r="B801">
            <v>0</v>
          </cell>
          <cell r="C801">
            <v>0</v>
          </cell>
        </row>
        <row r="802">
          <cell r="B802">
            <v>0</v>
          </cell>
          <cell r="C802">
            <v>0</v>
          </cell>
        </row>
        <row r="803">
          <cell r="B803">
            <v>0</v>
          </cell>
          <cell r="C803">
            <v>0</v>
          </cell>
        </row>
        <row r="804">
          <cell r="B804">
            <v>0</v>
          </cell>
          <cell r="C804">
            <v>0</v>
          </cell>
        </row>
        <row r="805">
          <cell r="B805">
            <v>0</v>
          </cell>
          <cell r="C805">
            <v>0</v>
          </cell>
        </row>
        <row r="806">
          <cell r="B806">
            <v>0</v>
          </cell>
          <cell r="C806">
            <v>0</v>
          </cell>
        </row>
        <row r="807">
          <cell r="B807">
            <v>0</v>
          </cell>
          <cell r="C807">
            <v>0</v>
          </cell>
        </row>
        <row r="808">
          <cell r="B808">
            <v>0</v>
          </cell>
          <cell r="C808">
            <v>0</v>
          </cell>
        </row>
        <row r="809">
          <cell r="B809">
            <v>0</v>
          </cell>
          <cell r="C809">
            <v>0</v>
          </cell>
        </row>
        <row r="810">
          <cell r="B810">
            <v>0</v>
          </cell>
          <cell r="C810">
            <v>0</v>
          </cell>
        </row>
        <row r="811">
          <cell r="B811">
            <v>0</v>
          </cell>
          <cell r="C811">
            <v>0</v>
          </cell>
        </row>
        <row r="812">
          <cell r="B812">
            <v>0</v>
          </cell>
          <cell r="C812">
            <v>0</v>
          </cell>
        </row>
        <row r="813">
          <cell r="B813">
            <v>0</v>
          </cell>
          <cell r="C813">
            <v>0</v>
          </cell>
        </row>
        <row r="814">
          <cell r="B814">
            <v>0</v>
          </cell>
          <cell r="C814">
            <v>0</v>
          </cell>
        </row>
        <row r="815">
          <cell r="B815">
            <v>0</v>
          </cell>
          <cell r="C815">
            <v>0</v>
          </cell>
        </row>
        <row r="816">
          <cell r="B816">
            <v>0</v>
          </cell>
          <cell r="C816">
            <v>0</v>
          </cell>
        </row>
        <row r="817">
          <cell r="B817">
            <v>0</v>
          </cell>
          <cell r="C817">
            <v>0</v>
          </cell>
        </row>
        <row r="818">
          <cell r="B818">
            <v>0</v>
          </cell>
          <cell r="C818">
            <v>0</v>
          </cell>
        </row>
        <row r="819">
          <cell r="B819">
            <v>0</v>
          </cell>
          <cell r="C819">
            <v>0</v>
          </cell>
        </row>
        <row r="820">
          <cell r="B820">
            <v>0</v>
          </cell>
          <cell r="C820">
            <v>0</v>
          </cell>
        </row>
        <row r="821">
          <cell r="B821">
            <v>0</v>
          </cell>
          <cell r="C821">
            <v>0</v>
          </cell>
        </row>
        <row r="822">
          <cell r="B822">
            <v>0</v>
          </cell>
          <cell r="C822">
            <v>0</v>
          </cell>
        </row>
        <row r="823">
          <cell r="B823">
            <v>0</v>
          </cell>
          <cell r="C823">
            <v>0</v>
          </cell>
        </row>
        <row r="824">
          <cell r="B824">
            <v>0</v>
          </cell>
          <cell r="C824">
            <v>0</v>
          </cell>
        </row>
        <row r="825">
          <cell r="B825">
            <v>0</v>
          </cell>
          <cell r="C825">
            <v>0</v>
          </cell>
        </row>
        <row r="826">
          <cell r="B826">
            <v>0</v>
          </cell>
          <cell r="C826">
            <v>0</v>
          </cell>
        </row>
        <row r="827">
          <cell r="B827">
            <v>0</v>
          </cell>
          <cell r="C827">
            <v>0</v>
          </cell>
        </row>
        <row r="828">
          <cell r="B828">
            <v>0</v>
          </cell>
          <cell r="C828">
            <v>0</v>
          </cell>
        </row>
        <row r="829">
          <cell r="B829">
            <v>0</v>
          </cell>
          <cell r="C829">
            <v>0</v>
          </cell>
        </row>
        <row r="830">
          <cell r="B830">
            <v>0</v>
          </cell>
          <cell r="C830">
            <v>0</v>
          </cell>
        </row>
        <row r="831">
          <cell r="B831">
            <v>0</v>
          </cell>
          <cell r="C831">
            <v>0</v>
          </cell>
        </row>
        <row r="832">
          <cell r="B832">
            <v>0</v>
          </cell>
          <cell r="C832">
            <v>0</v>
          </cell>
        </row>
        <row r="833">
          <cell r="B833">
            <v>0</v>
          </cell>
          <cell r="C833">
            <v>0</v>
          </cell>
        </row>
        <row r="834">
          <cell r="B834">
            <v>0</v>
          </cell>
          <cell r="C834">
            <v>0</v>
          </cell>
        </row>
        <row r="835">
          <cell r="B835">
            <v>0</v>
          </cell>
          <cell r="C835">
            <v>0</v>
          </cell>
        </row>
        <row r="836">
          <cell r="B836">
            <v>0</v>
          </cell>
          <cell r="C836">
            <v>0</v>
          </cell>
        </row>
        <row r="837">
          <cell r="B837">
            <v>0</v>
          </cell>
          <cell r="C837">
            <v>0</v>
          </cell>
        </row>
        <row r="838">
          <cell r="B838">
            <v>0</v>
          </cell>
          <cell r="C838">
            <v>0</v>
          </cell>
        </row>
        <row r="839">
          <cell r="B839">
            <v>0</v>
          </cell>
          <cell r="C839">
            <v>0</v>
          </cell>
        </row>
        <row r="840">
          <cell r="B840">
            <v>0</v>
          </cell>
          <cell r="C840">
            <v>0</v>
          </cell>
        </row>
        <row r="841">
          <cell r="B841">
            <v>0</v>
          </cell>
          <cell r="C841">
            <v>0</v>
          </cell>
        </row>
        <row r="842">
          <cell r="B842">
            <v>0</v>
          </cell>
          <cell r="C842">
            <v>0</v>
          </cell>
        </row>
        <row r="843">
          <cell r="B843">
            <v>0</v>
          </cell>
          <cell r="C843">
            <v>0</v>
          </cell>
        </row>
        <row r="844">
          <cell r="B844">
            <v>0</v>
          </cell>
          <cell r="C844">
            <v>0</v>
          </cell>
        </row>
        <row r="845">
          <cell r="B845">
            <v>0</v>
          </cell>
          <cell r="C845">
            <v>0</v>
          </cell>
        </row>
        <row r="846">
          <cell r="B846">
            <v>0</v>
          </cell>
          <cell r="C846">
            <v>0</v>
          </cell>
        </row>
        <row r="847">
          <cell r="B847">
            <v>0</v>
          </cell>
          <cell r="C847">
            <v>0</v>
          </cell>
        </row>
        <row r="848">
          <cell r="B848">
            <v>0</v>
          </cell>
          <cell r="C848">
            <v>0</v>
          </cell>
        </row>
        <row r="849">
          <cell r="B849">
            <v>0</v>
          </cell>
          <cell r="C849">
            <v>0</v>
          </cell>
        </row>
        <row r="850">
          <cell r="B850">
            <v>0</v>
          </cell>
          <cell r="C850">
            <v>0</v>
          </cell>
        </row>
        <row r="851">
          <cell r="B851">
            <v>0</v>
          </cell>
          <cell r="C851">
            <v>0</v>
          </cell>
        </row>
        <row r="852">
          <cell r="B852">
            <v>0</v>
          </cell>
          <cell r="C852">
            <v>0</v>
          </cell>
        </row>
        <row r="853">
          <cell r="B853">
            <v>0</v>
          </cell>
          <cell r="C853">
            <v>0</v>
          </cell>
        </row>
        <row r="854">
          <cell r="B854">
            <v>0</v>
          </cell>
          <cell r="C854">
            <v>0</v>
          </cell>
        </row>
        <row r="855">
          <cell r="B855">
            <v>0</v>
          </cell>
          <cell r="C855">
            <v>0</v>
          </cell>
        </row>
        <row r="856">
          <cell r="B856">
            <v>0</v>
          </cell>
          <cell r="C856">
            <v>0</v>
          </cell>
        </row>
        <row r="857">
          <cell r="B857">
            <v>0</v>
          </cell>
          <cell r="C857">
            <v>0</v>
          </cell>
        </row>
        <row r="858">
          <cell r="B858">
            <v>0</v>
          </cell>
          <cell r="C858">
            <v>0</v>
          </cell>
        </row>
        <row r="859">
          <cell r="B859">
            <v>0</v>
          </cell>
          <cell r="C859">
            <v>0</v>
          </cell>
        </row>
        <row r="860">
          <cell r="B860">
            <v>0</v>
          </cell>
          <cell r="C860">
            <v>0</v>
          </cell>
        </row>
        <row r="861">
          <cell r="B861">
            <v>0</v>
          </cell>
          <cell r="C861">
            <v>0</v>
          </cell>
        </row>
        <row r="862">
          <cell r="B862">
            <v>0</v>
          </cell>
          <cell r="C862">
            <v>0</v>
          </cell>
        </row>
        <row r="863">
          <cell r="B863">
            <v>0</v>
          </cell>
          <cell r="C863">
            <v>0</v>
          </cell>
        </row>
        <row r="864">
          <cell r="B864">
            <v>0</v>
          </cell>
          <cell r="C864">
            <v>0</v>
          </cell>
        </row>
        <row r="865">
          <cell r="B865">
            <v>0</v>
          </cell>
          <cell r="C865">
            <v>0</v>
          </cell>
        </row>
        <row r="866">
          <cell r="B866">
            <v>0</v>
          </cell>
          <cell r="C866">
            <v>0</v>
          </cell>
        </row>
        <row r="867">
          <cell r="B867">
            <v>0</v>
          </cell>
          <cell r="C867">
            <v>0</v>
          </cell>
        </row>
        <row r="868">
          <cell r="B868">
            <v>0</v>
          </cell>
          <cell r="C868">
            <v>0</v>
          </cell>
        </row>
        <row r="869">
          <cell r="B869">
            <v>0</v>
          </cell>
          <cell r="C869">
            <v>0</v>
          </cell>
        </row>
        <row r="870">
          <cell r="B870">
            <v>0</v>
          </cell>
          <cell r="C870">
            <v>0</v>
          </cell>
        </row>
        <row r="871">
          <cell r="B871">
            <v>0</v>
          </cell>
          <cell r="C871">
            <v>0</v>
          </cell>
        </row>
        <row r="872">
          <cell r="B872">
            <v>0</v>
          </cell>
          <cell r="C872">
            <v>0</v>
          </cell>
        </row>
        <row r="873">
          <cell r="B873">
            <v>0</v>
          </cell>
          <cell r="C873">
            <v>0</v>
          </cell>
        </row>
        <row r="874">
          <cell r="B874">
            <v>0</v>
          </cell>
          <cell r="C874">
            <v>0</v>
          </cell>
        </row>
        <row r="875">
          <cell r="B875">
            <v>0</v>
          </cell>
          <cell r="C875">
            <v>0</v>
          </cell>
        </row>
        <row r="876">
          <cell r="B876">
            <v>0</v>
          </cell>
          <cell r="C876">
            <v>0</v>
          </cell>
        </row>
        <row r="877">
          <cell r="B877">
            <v>0</v>
          </cell>
          <cell r="C877">
            <v>0</v>
          </cell>
        </row>
        <row r="878">
          <cell r="B878">
            <v>0</v>
          </cell>
          <cell r="C878">
            <v>0</v>
          </cell>
        </row>
        <row r="879">
          <cell r="B879">
            <v>0</v>
          </cell>
          <cell r="C879">
            <v>0</v>
          </cell>
        </row>
        <row r="880">
          <cell r="B880">
            <v>0</v>
          </cell>
          <cell r="C880">
            <v>0</v>
          </cell>
        </row>
        <row r="881">
          <cell r="B881">
            <v>0</v>
          </cell>
          <cell r="C881">
            <v>0</v>
          </cell>
        </row>
        <row r="882">
          <cell r="B882">
            <v>0</v>
          </cell>
          <cell r="C882">
            <v>0</v>
          </cell>
        </row>
        <row r="883">
          <cell r="B883">
            <v>0</v>
          </cell>
          <cell r="C883">
            <v>0</v>
          </cell>
        </row>
        <row r="884">
          <cell r="B884">
            <v>0</v>
          </cell>
          <cell r="C884">
            <v>0</v>
          </cell>
        </row>
        <row r="885">
          <cell r="B885">
            <v>0</v>
          </cell>
          <cell r="C885">
            <v>0</v>
          </cell>
        </row>
        <row r="886">
          <cell r="B886">
            <v>0</v>
          </cell>
          <cell r="C886">
            <v>0</v>
          </cell>
        </row>
        <row r="887">
          <cell r="B887">
            <v>0</v>
          </cell>
          <cell r="C887">
            <v>0</v>
          </cell>
        </row>
        <row r="888">
          <cell r="B888">
            <v>0</v>
          </cell>
          <cell r="C888">
            <v>0</v>
          </cell>
        </row>
        <row r="889">
          <cell r="B889">
            <v>0</v>
          </cell>
          <cell r="C889">
            <v>0</v>
          </cell>
        </row>
        <row r="890">
          <cell r="B890">
            <v>0</v>
          </cell>
          <cell r="C890">
            <v>0</v>
          </cell>
        </row>
        <row r="891">
          <cell r="B891">
            <v>0</v>
          </cell>
          <cell r="C891">
            <v>0</v>
          </cell>
        </row>
        <row r="892">
          <cell r="B892">
            <v>0</v>
          </cell>
          <cell r="C892">
            <v>0</v>
          </cell>
        </row>
        <row r="893">
          <cell r="B893">
            <v>0</v>
          </cell>
          <cell r="C893">
            <v>0</v>
          </cell>
        </row>
        <row r="894">
          <cell r="B894">
            <v>0</v>
          </cell>
          <cell r="C894">
            <v>0</v>
          </cell>
        </row>
        <row r="895">
          <cell r="B895">
            <v>0</v>
          </cell>
          <cell r="C895">
            <v>0</v>
          </cell>
        </row>
        <row r="896">
          <cell r="B896">
            <v>0</v>
          </cell>
          <cell r="C896">
            <v>0</v>
          </cell>
        </row>
        <row r="897">
          <cell r="B897">
            <v>0</v>
          </cell>
          <cell r="C897">
            <v>0</v>
          </cell>
        </row>
        <row r="898">
          <cell r="B898">
            <v>0</v>
          </cell>
          <cell r="C898">
            <v>0</v>
          </cell>
        </row>
        <row r="899">
          <cell r="B899">
            <v>0</v>
          </cell>
          <cell r="C899">
            <v>0</v>
          </cell>
        </row>
        <row r="900">
          <cell r="B900">
            <v>0</v>
          </cell>
          <cell r="C900">
            <v>0</v>
          </cell>
        </row>
        <row r="901">
          <cell r="B901">
            <v>0</v>
          </cell>
          <cell r="C901">
            <v>0</v>
          </cell>
        </row>
        <row r="902">
          <cell r="B902">
            <v>0</v>
          </cell>
          <cell r="C902">
            <v>0</v>
          </cell>
        </row>
        <row r="903">
          <cell r="B903">
            <v>0</v>
          </cell>
          <cell r="C903">
            <v>0</v>
          </cell>
        </row>
        <row r="904">
          <cell r="B904">
            <v>0</v>
          </cell>
          <cell r="C904">
            <v>0</v>
          </cell>
        </row>
        <row r="905">
          <cell r="B905">
            <v>0</v>
          </cell>
          <cell r="C905">
            <v>0</v>
          </cell>
        </row>
        <row r="906">
          <cell r="B906">
            <v>0</v>
          </cell>
          <cell r="C906">
            <v>0</v>
          </cell>
        </row>
        <row r="907">
          <cell r="B907">
            <v>0</v>
          </cell>
          <cell r="C907">
            <v>0</v>
          </cell>
        </row>
        <row r="908">
          <cell r="B908">
            <v>0</v>
          </cell>
          <cell r="C908">
            <v>0</v>
          </cell>
        </row>
        <row r="909">
          <cell r="B909">
            <v>0</v>
          </cell>
          <cell r="C909">
            <v>0</v>
          </cell>
        </row>
        <row r="910">
          <cell r="B910">
            <v>0</v>
          </cell>
          <cell r="C910">
            <v>0</v>
          </cell>
        </row>
        <row r="911">
          <cell r="B911">
            <v>0</v>
          </cell>
          <cell r="C911">
            <v>0</v>
          </cell>
        </row>
        <row r="912">
          <cell r="B912">
            <v>0</v>
          </cell>
          <cell r="C912">
            <v>0</v>
          </cell>
        </row>
        <row r="913">
          <cell r="B913">
            <v>0</v>
          </cell>
          <cell r="C913">
            <v>0</v>
          </cell>
        </row>
        <row r="914">
          <cell r="B914">
            <v>0</v>
          </cell>
          <cell r="C914">
            <v>0</v>
          </cell>
        </row>
        <row r="915">
          <cell r="B915">
            <v>0</v>
          </cell>
          <cell r="C915">
            <v>0</v>
          </cell>
        </row>
        <row r="916">
          <cell r="B916">
            <v>0</v>
          </cell>
          <cell r="C916">
            <v>0</v>
          </cell>
        </row>
        <row r="917">
          <cell r="B917">
            <v>0</v>
          </cell>
          <cell r="C917">
            <v>0</v>
          </cell>
        </row>
        <row r="918">
          <cell r="B918">
            <v>0</v>
          </cell>
          <cell r="C918">
            <v>0</v>
          </cell>
        </row>
        <row r="919">
          <cell r="B919">
            <v>0</v>
          </cell>
          <cell r="C919">
            <v>0</v>
          </cell>
        </row>
        <row r="920">
          <cell r="B920">
            <v>0</v>
          </cell>
          <cell r="C920">
            <v>0</v>
          </cell>
        </row>
        <row r="921">
          <cell r="B921">
            <v>0</v>
          </cell>
          <cell r="C921">
            <v>0</v>
          </cell>
        </row>
        <row r="922">
          <cell r="B922">
            <v>0</v>
          </cell>
          <cell r="C922">
            <v>0</v>
          </cell>
        </row>
        <row r="923">
          <cell r="B923">
            <v>0</v>
          </cell>
          <cell r="C923">
            <v>0</v>
          </cell>
        </row>
        <row r="924">
          <cell r="B924">
            <v>0</v>
          </cell>
          <cell r="C924">
            <v>0</v>
          </cell>
        </row>
        <row r="925">
          <cell r="B925">
            <v>0</v>
          </cell>
          <cell r="C925">
            <v>0</v>
          </cell>
        </row>
        <row r="926">
          <cell r="B926">
            <v>0</v>
          </cell>
          <cell r="C926">
            <v>0</v>
          </cell>
        </row>
        <row r="927">
          <cell r="B927">
            <v>0</v>
          </cell>
          <cell r="C927">
            <v>0</v>
          </cell>
        </row>
        <row r="928">
          <cell r="B928">
            <v>0</v>
          </cell>
          <cell r="C928">
            <v>0</v>
          </cell>
        </row>
        <row r="929">
          <cell r="B929">
            <v>0</v>
          </cell>
          <cell r="C929">
            <v>0</v>
          </cell>
        </row>
        <row r="930">
          <cell r="B930">
            <v>0</v>
          </cell>
          <cell r="C930">
            <v>0</v>
          </cell>
        </row>
        <row r="931">
          <cell r="B931">
            <v>0</v>
          </cell>
          <cell r="C931">
            <v>0</v>
          </cell>
        </row>
        <row r="932">
          <cell r="B932">
            <v>0</v>
          </cell>
          <cell r="C932">
            <v>0</v>
          </cell>
        </row>
        <row r="933">
          <cell r="B933">
            <v>0</v>
          </cell>
          <cell r="C933">
            <v>0</v>
          </cell>
        </row>
        <row r="934">
          <cell r="B934">
            <v>0</v>
          </cell>
          <cell r="C934">
            <v>0</v>
          </cell>
        </row>
        <row r="935">
          <cell r="B935">
            <v>0</v>
          </cell>
          <cell r="C935">
            <v>0</v>
          </cell>
        </row>
        <row r="936">
          <cell r="B936">
            <v>0</v>
          </cell>
          <cell r="C936">
            <v>0</v>
          </cell>
        </row>
        <row r="937">
          <cell r="B937">
            <v>0</v>
          </cell>
          <cell r="C937">
            <v>0</v>
          </cell>
        </row>
        <row r="938">
          <cell r="B938">
            <v>0</v>
          </cell>
          <cell r="C938">
            <v>0</v>
          </cell>
        </row>
        <row r="939">
          <cell r="B939">
            <v>0</v>
          </cell>
          <cell r="C939">
            <v>0</v>
          </cell>
        </row>
        <row r="940">
          <cell r="B940">
            <v>0</v>
          </cell>
          <cell r="C940">
            <v>0</v>
          </cell>
        </row>
        <row r="941">
          <cell r="B941">
            <v>0</v>
          </cell>
          <cell r="C941">
            <v>0</v>
          </cell>
        </row>
        <row r="942">
          <cell r="B942">
            <v>0</v>
          </cell>
          <cell r="C942">
            <v>0</v>
          </cell>
        </row>
        <row r="943">
          <cell r="B943">
            <v>0</v>
          </cell>
          <cell r="C943">
            <v>0</v>
          </cell>
        </row>
        <row r="944">
          <cell r="B944">
            <v>0</v>
          </cell>
          <cell r="C944">
            <v>0</v>
          </cell>
        </row>
        <row r="945">
          <cell r="B945">
            <v>0</v>
          </cell>
          <cell r="C945">
            <v>0</v>
          </cell>
        </row>
        <row r="946">
          <cell r="B946">
            <v>0</v>
          </cell>
          <cell r="C946">
            <v>0</v>
          </cell>
        </row>
        <row r="947">
          <cell r="B947">
            <v>0</v>
          </cell>
          <cell r="C947">
            <v>0</v>
          </cell>
        </row>
        <row r="948">
          <cell r="B948">
            <v>0</v>
          </cell>
          <cell r="C948">
            <v>0</v>
          </cell>
        </row>
        <row r="949">
          <cell r="B949">
            <v>0</v>
          </cell>
          <cell r="C949">
            <v>0</v>
          </cell>
        </row>
        <row r="950">
          <cell r="B950">
            <v>0</v>
          </cell>
          <cell r="C950">
            <v>0</v>
          </cell>
        </row>
        <row r="951">
          <cell r="B951">
            <v>0</v>
          </cell>
          <cell r="C951">
            <v>0</v>
          </cell>
        </row>
        <row r="952">
          <cell r="B952">
            <v>0</v>
          </cell>
          <cell r="C952">
            <v>0</v>
          </cell>
        </row>
        <row r="953">
          <cell r="B953">
            <v>0</v>
          </cell>
          <cell r="C953">
            <v>0</v>
          </cell>
        </row>
        <row r="954">
          <cell r="B954">
            <v>0</v>
          </cell>
          <cell r="C954">
            <v>0</v>
          </cell>
        </row>
        <row r="955">
          <cell r="B955">
            <v>0</v>
          </cell>
          <cell r="C955">
            <v>0</v>
          </cell>
        </row>
        <row r="956">
          <cell r="B956">
            <v>0</v>
          </cell>
          <cell r="C956">
            <v>0</v>
          </cell>
        </row>
        <row r="957">
          <cell r="B957">
            <v>0</v>
          </cell>
          <cell r="C957">
            <v>0</v>
          </cell>
        </row>
        <row r="958">
          <cell r="B958">
            <v>0</v>
          </cell>
          <cell r="C958">
            <v>0</v>
          </cell>
        </row>
        <row r="959">
          <cell r="B959">
            <v>0</v>
          </cell>
          <cell r="C959">
            <v>0</v>
          </cell>
        </row>
        <row r="960">
          <cell r="B960">
            <v>0</v>
          </cell>
          <cell r="C960">
            <v>0</v>
          </cell>
        </row>
        <row r="961">
          <cell r="B961">
            <v>0</v>
          </cell>
          <cell r="C961">
            <v>0</v>
          </cell>
        </row>
        <row r="962">
          <cell r="B962">
            <v>0</v>
          </cell>
          <cell r="C962">
            <v>0</v>
          </cell>
        </row>
        <row r="963">
          <cell r="B963">
            <v>0</v>
          </cell>
          <cell r="C963">
            <v>0</v>
          </cell>
        </row>
        <row r="964">
          <cell r="B964">
            <v>0</v>
          </cell>
          <cell r="C964">
            <v>0</v>
          </cell>
        </row>
        <row r="965">
          <cell r="B965">
            <v>0</v>
          </cell>
          <cell r="C965">
            <v>0</v>
          </cell>
        </row>
        <row r="966">
          <cell r="B966">
            <v>0</v>
          </cell>
          <cell r="C966">
            <v>0</v>
          </cell>
        </row>
        <row r="967">
          <cell r="B967">
            <v>0</v>
          </cell>
          <cell r="C967">
            <v>0</v>
          </cell>
        </row>
        <row r="968">
          <cell r="B968">
            <v>0</v>
          </cell>
          <cell r="C968">
            <v>0</v>
          </cell>
        </row>
        <row r="969">
          <cell r="B969">
            <v>0</v>
          </cell>
          <cell r="C969">
            <v>0</v>
          </cell>
        </row>
        <row r="970">
          <cell r="B970">
            <v>0</v>
          </cell>
          <cell r="C970">
            <v>0</v>
          </cell>
        </row>
        <row r="971">
          <cell r="B971">
            <v>0</v>
          </cell>
          <cell r="C971">
            <v>0</v>
          </cell>
        </row>
        <row r="972">
          <cell r="B972">
            <v>0</v>
          </cell>
          <cell r="C972">
            <v>0</v>
          </cell>
        </row>
        <row r="973">
          <cell r="B973">
            <v>0</v>
          </cell>
          <cell r="C973">
            <v>0</v>
          </cell>
        </row>
        <row r="974">
          <cell r="B974">
            <v>0</v>
          </cell>
          <cell r="C974">
            <v>0</v>
          </cell>
        </row>
        <row r="975">
          <cell r="B975">
            <v>0</v>
          </cell>
          <cell r="C975">
            <v>0</v>
          </cell>
        </row>
        <row r="976">
          <cell r="B976">
            <v>0</v>
          </cell>
          <cell r="C976">
            <v>0</v>
          </cell>
        </row>
        <row r="977">
          <cell r="B977">
            <v>0</v>
          </cell>
          <cell r="C977">
            <v>0</v>
          </cell>
        </row>
        <row r="978">
          <cell r="B978">
            <v>0</v>
          </cell>
          <cell r="C978">
            <v>0</v>
          </cell>
        </row>
        <row r="979">
          <cell r="B979">
            <v>0</v>
          </cell>
          <cell r="C979">
            <v>0</v>
          </cell>
        </row>
        <row r="980">
          <cell r="B980">
            <v>0</v>
          </cell>
          <cell r="C980">
            <v>0</v>
          </cell>
        </row>
        <row r="981">
          <cell r="B981">
            <v>0</v>
          </cell>
          <cell r="C981">
            <v>0</v>
          </cell>
        </row>
        <row r="982">
          <cell r="B982">
            <v>0</v>
          </cell>
          <cell r="C982">
            <v>0</v>
          </cell>
        </row>
        <row r="983">
          <cell r="B983">
            <v>0</v>
          </cell>
          <cell r="C983">
            <v>0</v>
          </cell>
        </row>
        <row r="984">
          <cell r="B984">
            <v>0</v>
          </cell>
          <cell r="C984">
            <v>0</v>
          </cell>
        </row>
        <row r="985">
          <cell r="B985">
            <v>0</v>
          </cell>
          <cell r="C985">
            <v>0</v>
          </cell>
        </row>
        <row r="986">
          <cell r="B986">
            <v>0</v>
          </cell>
          <cell r="C986">
            <v>0</v>
          </cell>
        </row>
        <row r="987">
          <cell r="B987">
            <v>0</v>
          </cell>
          <cell r="C987">
            <v>0</v>
          </cell>
        </row>
        <row r="988">
          <cell r="B988">
            <v>0</v>
          </cell>
          <cell r="C988">
            <v>0</v>
          </cell>
        </row>
        <row r="989">
          <cell r="B989">
            <v>0</v>
          </cell>
          <cell r="C989">
            <v>0</v>
          </cell>
        </row>
        <row r="990">
          <cell r="B990">
            <v>0</v>
          </cell>
          <cell r="C990">
            <v>0</v>
          </cell>
        </row>
        <row r="991">
          <cell r="B991">
            <v>0</v>
          </cell>
          <cell r="C991">
            <v>0</v>
          </cell>
        </row>
        <row r="992">
          <cell r="B992">
            <v>0</v>
          </cell>
          <cell r="C992">
            <v>0</v>
          </cell>
        </row>
        <row r="993">
          <cell r="B993">
            <v>0</v>
          </cell>
          <cell r="C993">
            <v>0</v>
          </cell>
        </row>
        <row r="994">
          <cell r="B994">
            <v>0</v>
          </cell>
          <cell r="C994">
            <v>0</v>
          </cell>
        </row>
        <row r="995">
          <cell r="B995">
            <v>0</v>
          </cell>
          <cell r="C995">
            <v>0</v>
          </cell>
        </row>
        <row r="996">
          <cell r="B996">
            <v>0</v>
          </cell>
          <cell r="C996">
            <v>0</v>
          </cell>
        </row>
        <row r="997">
          <cell r="B997">
            <v>0</v>
          </cell>
          <cell r="C997">
            <v>0</v>
          </cell>
        </row>
        <row r="998">
          <cell r="B998">
            <v>0</v>
          </cell>
          <cell r="C998">
            <v>0</v>
          </cell>
        </row>
        <row r="999">
          <cell r="B999">
            <v>0</v>
          </cell>
          <cell r="C999">
            <v>0</v>
          </cell>
        </row>
        <row r="1000">
          <cell r="B1000">
            <v>0</v>
          </cell>
          <cell r="C1000">
            <v>0</v>
          </cell>
        </row>
        <row r="1001">
          <cell r="B1001">
            <v>0</v>
          </cell>
          <cell r="C1001">
            <v>0</v>
          </cell>
        </row>
        <row r="1002">
          <cell r="B1002">
            <v>0</v>
          </cell>
          <cell r="C1002">
            <v>0</v>
          </cell>
        </row>
        <row r="1003">
          <cell r="B1003">
            <v>0</v>
          </cell>
          <cell r="C1003">
            <v>0</v>
          </cell>
        </row>
        <row r="1004">
          <cell r="B1004">
            <v>0</v>
          </cell>
          <cell r="C1004">
            <v>0</v>
          </cell>
        </row>
        <row r="1005">
          <cell r="B1005">
            <v>0</v>
          </cell>
          <cell r="C1005">
            <v>0</v>
          </cell>
        </row>
        <row r="1006">
          <cell r="B1006">
            <v>0</v>
          </cell>
          <cell r="C1006">
            <v>0</v>
          </cell>
        </row>
        <row r="1007">
          <cell r="B1007">
            <v>0</v>
          </cell>
          <cell r="C1007">
            <v>0</v>
          </cell>
        </row>
        <row r="1008">
          <cell r="B1008">
            <v>0</v>
          </cell>
          <cell r="C1008">
            <v>0</v>
          </cell>
        </row>
        <row r="1009">
          <cell r="B1009">
            <v>0</v>
          </cell>
          <cell r="C1009">
            <v>0</v>
          </cell>
        </row>
        <row r="1010">
          <cell r="B1010">
            <v>0</v>
          </cell>
          <cell r="C1010">
            <v>0</v>
          </cell>
        </row>
        <row r="1011">
          <cell r="B1011">
            <v>0</v>
          </cell>
          <cell r="C1011">
            <v>0</v>
          </cell>
        </row>
        <row r="1012">
          <cell r="B1012">
            <v>0</v>
          </cell>
          <cell r="C1012">
            <v>0</v>
          </cell>
        </row>
        <row r="1013">
          <cell r="B1013">
            <v>0</v>
          </cell>
          <cell r="C1013">
            <v>0</v>
          </cell>
        </row>
        <row r="1014">
          <cell r="B1014">
            <v>0</v>
          </cell>
          <cell r="C1014">
            <v>0</v>
          </cell>
        </row>
        <row r="1015">
          <cell r="B1015">
            <v>0</v>
          </cell>
          <cell r="C1015">
            <v>0</v>
          </cell>
        </row>
        <row r="1016">
          <cell r="B1016">
            <v>0</v>
          </cell>
          <cell r="C1016">
            <v>0</v>
          </cell>
        </row>
        <row r="1017">
          <cell r="B1017">
            <v>0</v>
          </cell>
          <cell r="C1017">
            <v>0</v>
          </cell>
        </row>
        <row r="1018">
          <cell r="B1018">
            <v>0</v>
          </cell>
          <cell r="C1018">
            <v>0</v>
          </cell>
        </row>
        <row r="1019">
          <cell r="B1019">
            <v>0</v>
          </cell>
          <cell r="C1019">
            <v>0</v>
          </cell>
        </row>
        <row r="1020">
          <cell r="B1020">
            <v>0</v>
          </cell>
          <cell r="C1020">
            <v>0</v>
          </cell>
        </row>
        <row r="1021">
          <cell r="B1021">
            <v>0</v>
          </cell>
          <cell r="C1021">
            <v>0</v>
          </cell>
        </row>
        <row r="1022">
          <cell r="B1022">
            <v>0</v>
          </cell>
          <cell r="C1022">
            <v>0</v>
          </cell>
        </row>
        <row r="1023">
          <cell r="B1023">
            <v>0</v>
          </cell>
          <cell r="C1023">
            <v>0</v>
          </cell>
        </row>
        <row r="1024">
          <cell r="B1024">
            <v>0</v>
          </cell>
          <cell r="C1024">
            <v>0</v>
          </cell>
        </row>
        <row r="1025">
          <cell r="B1025">
            <v>0</v>
          </cell>
          <cell r="C1025">
            <v>0</v>
          </cell>
        </row>
        <row r="1026">
          <cell r="B1026">
            <v>0</v>
          </cell>
          <cell r="C1026">
            <v>0</v>
          </cell>
        </row>
        <row r="1027">
          <cell r="B1027">
            <v>0</v>
          </cell>
          <cell r="C1027">
            <v>0</v>
          </cell>
        </row>
        <row r="1028">
          <cell r="B1028">
            <v>0</v>
          </cell>
          <cell r="C1028">
            <v>0</v>
          </cell>
        </row>
        <row r="1029">
          <cell r="B1029">
            <v>0</v>
          </cell>
          <cell r="C1029">
            <v>0</v>
          </cell>
        </row>
        <row r="1030">
          <cell r="B1030">
            <v>0</v>
          </cell>
          <cell r="C1030">
            <v>0</v>
          </cell>
        </row>
        <row r="1031">
          <cell r="B1031">
            <v>0</v>
          </cell>
          <cell r="C1031">
            <v>0</v>
          </cell>
        </row>
        <row r="1032">
          <cell r="B1032">
            <v>0</v>
          </cell>
          <cell r="C1032">
            <v>0</v>
          </cell>
        </row>
        <row r="1033">
          <cell r="B1033">
            <v>0</v>
          </cell>
          <cell r="C1033">
            <v>0</v>
          </cell>
        </row>
        <row r="1034">
          <cell r="B1034">
            <v>0</v>
          </cell>
          <cell r="C1034">
            <v>0</v>
          </cell>
        </row>
        <row r="1035">
          <cell r="B1035">
            <v>0</v>
          </cell>
          <cell r="C1035">
            <v>0</v>
          </cell>
        </row>
        <row r="1036">
          <cell r="B1036">
            <v>0</v>
          </cell>
          <cell r="C1036">
            <v>0</v>
          </cell>
        </row>
        <row r="1037">
          <cell r="B1037">
            <v>0</v>
          </cell>
          <cell r="C1037">
            <v>0</v>
          </cell>
        </row>
        <row r="1038">
          <cell r="B1038">
            <v>0</v>
          </cell>
          <cell r="C1038">
            <v>0</v>
          </cell>
        </row>
        <row r="1039">
          <cell r="B1039">
            <v>0</v>
          </cell>
          <cell r="C1039">
            <v>0</v>
          </cell>
        </row>
        <row r="1040">
          <cell r="B1040">
            <v>0</v>
          </cell>
          <cell r="C1040">
            <v>0</v>
          </cell>
        </row>
        <row r="1041">
          <cell r="B1041">
            <v>0</v>
          </cell>
          <cell r="C1041">
            <v>0</v>
          </cell>
        </row>
        <row r="1042">
          <cell r="B1042">
            <v>0</v>
          </cell>
          <cell r="C1042">
            <v>0</v>
          </cell>
        </row>
        <row r="1043">
          <cell r="B1043">
            <v>0</v>
          </cell>
          <cell r="C1043">
            <v>0</v>
          </cell>
        </row>
        <row r="1044">
          <cell r="B1044">
            <v>0</v>
          </cell>
          <cell r="C1044">
            <v>0</v>
          </cell>
        </row>
        <row r="1045">
          <cell r="B1045">
            <v>0</v>
          </cell>
          <cell r="C1045">
            <v>0</v>
          </cell>
        </row>
        <row r="1046">
          <cell r="B1046">
            <v>0</v>
          </cell>
          <cell r="C1046">
            <v>0</v>
          </cell>
        </row>
        <row r="1047">
          <cell r="B1047">
            <v>0</v>
          </cell>
          <cell r="C1047">
            <v>0</v>
          </cell>
        </row>
        <row r="1048">
          <cell r="B1048">
            <v>0</v>
          </cell>
          <cell r="C1048">
            <v>0</v>
          </cell>
        </row>
        <row r="1049">
          <cell r="B1049">
            <v>0</v>
          </cell>
          <cell r="C1049">
            <v>0</v>
          </cell>
        </row>
        <row r="1050">
          <cell r="B1050">
            <v>0</v>
          </cell>
          <cell r="C1050">
            <v>0</v>
          </cell>
        </row>
        <row r="1051">
          <cell r="B1051">
            <v>0</v>
          </cell>
          <cell r="C1051">
            <v>0</v>
          </cell>
        </row>
        <row r="1052">
          <cell r="B1052">
            <v>0</v>
          </cell>
          <cell r="C1052">
            <v>0</v>
          </cell>
        </row>
        <row r="1053">
          <cell r="B1053">
            <v>0</v>
          </cell>
          <cell r="C1053">
            <v>0</v>
          </cell>
        </row>
        <row r="1054">
          <cell r="B1054">
            <v>0</v>
          </cell>
          <cell r="C1054">
            <v>0</v>
          </cell>
        </row>
        <row r="1055">
          <cell r="B1055">
            <v>0</v>
          </cell>
          <cell r="C1055">
            <v>0</v>
          </cell>
        </row>
        <row r="1056">
          <cell r="B1056">
            <v>0</v>
          </cell>
          <cell r="C1056">
            <v>0</v>
          </cell>
        </row>
        <row r="1057">
          <cell r="B1057">
            <v>0</v>
          </cell>
          <cell r="C1057">
            <v>0</v>
          </cell>
        </row>
        <row r="1058">
          <cell r="B1058">
            <v>0</v>
          </cell>
          <cell r="C1058">
            <v>0</v>
          </cell>
        </row>
        <row r="1059">
          <cell r="B1059">
            <v>0</v>
          </cell>
          <cell r="C1059">
            <v>0</v>
          </cell>
        </row>
        <row r="1060">
          <cell r="B1060">
            <v>0</v>
          </cell>
          <cell r="C1060">
            <v>0</v>
          </cell>
        </row>
        <row r="1061">
          <cell r="B1061">
            <v>0</v>
          </cell>
          <cell r="C1061">
            <v>0</v>
          </cell>
        </row>
        <row r="1062">
          <cell r="B1062">
            <v>0</v>
          </cell>
          <cell r="C1062">
            <v>0</v>
          </cell>
        </row>
        <row r="1063">
          <cell r="B1063">
            <v>0</v>
          </cell>
          <cell r="C1063">
            <v>0</v>
          </cell>
        </row>
        <row r="1064">
          <cell r="B1064">
            <v>0</v>
          </cell>
          <cell r="C1064">
            <v>0</v>
          </cell>
        </row>
        <row r="1065">
          <cell r="B1065">
            <v>0</v>
          </cell>
          <cell r="C1065">
            <v>0</v>
          </cell>
        </row>
        <row r="1066">
          <cell r="B1066">
            <v>0</v>
          </cell>
          <cell r="C1066">
            <v>0</v>
          </cell>
        </row>
        <row r="1067">
          <cell r="B1067">
            <v>0</v>
          </cell>
          <cell r="C1067">
            <v>0</v>
          </cell>
        </row>
        <row r="1068">
          <cell r="B1068">
            <v>0</v>
          </cell>
          <cell r="C1068">
            <v>0</v>
          </cell>
        </row>
        <row r="1069">
          <cell r="B1069">
            <v>0</v>
          </cell>
          <cell r="C1069">
            <v>0</v>
          </cell>
        </row>
        <row r="1070">
          <cell r="B1070">
            <v>0</v>
          </cell>
          <cell r="C1070">
            <v>0</v>
          </cell>
        </row>
        <row r="1071">
          <cell r="B1071">
            <v>0</v>
          </cell>
          <cell r="C1071">
            <v>0</v>
          </cell>
        </row>
        <row r="1072">
          <cell r="B1072">
            <v>0</v>
          </cell>
          <cell r="C1072">
            <v>0</v>
          </cell>
        </row>
        <row r="1073">
          <cell r="B1073">
            <v>0</v>
          </cell>
          <cell r="C1073">
            <v>0</v>
          </cell>
        </row>
        <row r="1074">
          <cell r="B1074">
            <v>0</v>
          </cell>
          <cell r="C1074">
            <v>0</v>
          </cell>
        </row>
        <row r="1075">
          <cell r="B1075">
            <v>0</v>
          </cell>
          <cell r="C1075">
            <v>0</v>
          </cell>
        </row>
        <row r="1076">
          <cell r="B1076">
            <v>0</v>
          </cell>
          <cell r="C1076">
            <v>0</v>
          </cell>
        </row>
        <row r="1077">
          <cell r="B1077">
            <v>0</v>
          </cell>
          <cell r="C1077">
            <v>0</v>
          </cell>
        </row>
        <row r="1078">
          <cell r="B1078">
            <v>0</v>
          </cell>
          <cell r="C1078">
            <v>0</v>
          </cell>
        </row>
        <row r="1079">
          <cell r="B1079">
            <v>0</v>
          </cell>
          <cell r="C1079">
            <v>0</v>
          </cell>
        </row>
        <row r="1080">
          <cell r="B1080">
            <v>0</v>
          </cell>
          <cell r="C1080">
            <v>0</v>
          </cell>
        </row>
        <row r="1081">
          <cell r="B1081">
            <v>0</v>
          </cell>
          <cell r="C1081">
            <v>0</v>
          </cell>
        </row>
        <row r="1082">
          <cell r="B1082">
            <v>0</v>
          </cell>
          <cell r="C1082">
            <v>0</v>
          </cell>
        </row>
        <row r="1083">
          <cell r="B1083">
            <v>0</v>
          </cell>
          <cell r="C1083">
            <v>0</v>
          </cell>
        </row>
        <row r="1084">
          <cell r="B1084">
            <v>0</v>
          </cell>
          <cell r="C1084">
            <v>0</v>
          </cell>
        </row>
        <row r="1085">
          <cell r="B1085">
            <v>0</v>
          </cell>
          <cell r="C1085">
            <v>0</v>
          </cell>
        </row>
        <row r="1086">
          <cell r="B1086">
            <v>0</v>
          </cell>
          <cell r="C1086">
            <v>0</v>
          </cell>
        </row>
        <row r="1087">
          <cell r="B1087">
            <v>0</v>
          </cell>
          <cell r="C1087">
            <v>0</v>
          </cell>
        </row>
        <row r="1088">
          <cell r="B1088">
            <v>0</v>
          </cell>
          <cell r="C1088">
            <v>0</v>
          </cell>
        </row>
        <row r="1089">
          <cell r="B1089">
            <v>0</v>
          </cell>
          <cell r="C1089">
            <v>0</v>
          </cell>
        </row>
        <row r="1090">
          <cell r="B1090">
            <v>0</v>
          </cell>
          <cell r="C1090">
            <v>0</v>
          </cell>
        </row>
        <row r="1091">
          <cell r="B1091">
            <v>0</v>
          </cell>
          <cell r="C1091">
            <v>0</v>
          </cell>
        </row>
        <row r="1092">
          <cell r="B1092">
            <v>0</v>
          </cell>
          <cell r="C1092">
            <v>0</v>
          </cell>
        </row>
        <row r="1093">
          <cell r="B1093">
            <v>0</v>
          </cell>
          <cell r="C1093">
            <v>0</v>
          </cell>
        </row>
        <row r="1094">
          <cell r="B1094">
            <v>0</v>
          </cell>
          <cell r="C1094">
            <v>0</v>
          </cell>
        </row>
        <row r="1095">
          <cell r="B1095">
            <v>0</v>
          </cell>
          <cell r="C1095">
            <v>0</v>
          </cell>
        </row>
        <row r="1096">
          <cell r="B1096">
            <v>0</v>
          </cell>
          <cell r="C1096">
            <v>0</v>
          </cell>
        </row>
        <row r="1097">
          <cell r="B1097">
            <v>0</v>
          </cell>
          <cell r="C1097">
            <v>0</v>
          </cell>
        </row>
        <row r="1098">
          <cell r="B1098">
            <v>0</v>
          </cell>
          <cell r="C1098">
            <v>0</v>
          </cell>
        </row>
        <row r="1099">
          <cell r="B1099">
            <v>0</v>
          </cell>
          <cell r="C1099">
            <v>0</v>
          </cell>
        </row>
        <row r="1100">
          <cell r="B1100">
            <v>0</v>
          </cell>
          <cell r="C1100">
            <v>0</v>
          </cell>
        </row>
        <row r="1101">
          <cell r="B1101">
            <v>0</v>
          </cell>
          <cell r="C1101">
            <v>0</v>
          </cell>
        </row>
        <row r="1102">
          <cell r="B1102">
            <v>0</v>
          </cell>
          <cell r="C1102">
            <v>0</v>
          </cell>
        </row>
        <row r="1103">
          <cell r="B1103">
            <v>0</v>
          </cell>
          <cell r="C1103">
            <v>0</v>
          </cell>
        </row>
        <row r="1104">
          <cell r="B1104">
            <v>0</v>
          </cell>
          <cell r="C1104">
            <v>0</v>
          </cell>
        </row>
        <row r="1105">
          <cell r="B1105">
            <v>0</v>
          </cell>
          <cell r="C1105">
            <v>0</v>
          </cell>
        </row>
        <row r="1106">
          <cell r="B1106">
            <v>0</v>
          </cell>
          <cell r="C1106">
            <v>0</v>
          </cell>
        </row>
        <row r="1107">
          <cell r="B1107">
            <v>0</v>
          </cell>
          <cell r="C1107">
            <v>0</v>
          </cell>
        </row>
        <row r="1108">
          <cell r="B1108">
            <v>0</v>
          </cell>
          <cell r="C1108">
            <v>0</v>
          </cell>
        </row>
        <row r="1109">
          <cell r="B1109">
            <v>0</v>
          </cell>
          <cell r="C1109">
            <v>0</v>
          </cell>
        </row>
        <row r="1110">
          <cell r="B1110">
            <v>0</v>
          </cell>
          <cell r="C1110">
            <v>0</v>
          </cell>
        </row>
        <row r="1111">
          <cell r="B1111">
            <v>0</v>
          </cell>
          <cell r="C1111">
            <v>0</v>
          </cell>
        </row>
        <row r="1112">
          <cell r="B1112">
            <v>0</v>
          </cell>
          <cell r="C1112">
            <v>0</v>
          </cell>
        </row>
        <row r="1113">
          <cell r="B1113">
            <v>0</v>
          </cell>
          <cell r="C1113">
            <v>0</v>
          </cell>
        </row>
        <row r="1114">
          <cell r="B1114">
            <v>0</v>
          </cell>
          <cell r="C1114">
            <v>0</v>
          </cell>
        </row>
        <row r="1115">
          <cell r="B1115">
            <v>0</v>
          </cell>
          <cell r="C1115">
            <v>0</v>
          </cell>
        </row>
        <row r="1116">
          <cell r="B1116">
            <v>0</v>
          </cell>
          <cell r="C1116">
            <v>0</v>
          </cell>
        </row>
        <row r="1117">
          <cell r="B1117">
            <v>0</v>
          </cell>
          <cell r="C1117">
            <v>0</v>
          </cell>
        </row>
        <row r="1118">
          <cell r="B1118">
            <v>0</v>
          </cell>
          <cell r="C1118">
            <v>0</v>
          </cell>
        </row>
        <row r="1119">
          <cell r="B1119">
            <v>0</v>
          </cell>
          <cell r="C1119">
            <v>0</v>
          </cell>
        </row>
        <row r="1120">
          <cell r="B1120">
            <v>0</v>
          </cell>
          <cell r="C1120">
            <v>0</v>
          </cell>
        </row>
        <row r="1121">
          <cell r="B1121">
            <v>0</v>
          </cell>
          <cell r="C1121">
            <v>0</v>
          </cell>
        </row>
        <row r="1122">
          <cell r="B1122">
            <v>0</v>
          </cell>
          <cell r="C1122">
            <v>0</v>
          </cell>
        </row>
        <row r="1123">
          <cell r="B1123">
            <v>0</v>
          </cell>
          <cell r="C1123">
            <v>0</v>
          </cell>
        </row>
        <row r="1124">
          <cell r="B1124">
            <v>0</v>
          </cell>
          <cell r="C1124">
            <v>0</v>
          </cell>
        </row>
        <row r="1125">
          <cell r="B1125">
            <v>0</v>
          </cell>
          <cell r="C1125">
            <v>0</v>
          </cell>
        </row>
        <row r="1126">
          <cell r="B1126">
            <v>0</v>
          </cell>
          <cell r="C1126">
            <v>0</v>
          </cell>
        </row>
        <row r="1127">
          <cell r="B1127">
            <v>0</v>
          </cell>
          <cell r="C1127">
            <v>0</v>
          </cell>
        </row>
        <row r="1128">
          <cell r="B1128">
            <v>0</v>
          </cell>
          <cell r="C1128">
            <v>0</v>
          </cell>
        </row>
        <row r="1129">
          <cell r="B1129">
            <v>0</v>
          </cell>
          <cell r="C1129">
            <v>0</v>
          </cell>
        </row>
        <row r="1130">
          <cell r="B1130">
            <v>0</v>
          </cell>
          <cell r="C1130">
            <v>0</v>
          </cell>
        </row>
        <row r="1131">
          <cell r="B1131">
            <v>0</v>
          </cell>
          <cell r="C1131">
            <v>0</v>
          </cell>
        </row>
        <row r="1132">
          <cell r="B1132">
            <v>0</v>
          </cell>
          <cell r="C1132">
            <v>0</v>
          </cell>
        </row>
        <row r="1133">
          <cell r="B1133">
            <v>0</v>
          </cell>
          <cell r="C1133">
            <v>0</v>
          </cell>
        </row>
        <row r="1134">
          <cell r="B1134">
            <v>0</v>
          </cell>
          <cell r="C1134">
            <v>0</v>
          </cell>
        </row>
        <row r="1135">
          <cell r="B1135">
            <v>0</v>
          </cell>
          <cell r="C1135">
            <v>0</v>
          </cell>
        </row>
        <row r="1136">
          <cell r="B1136">
            <v>0</v>
          </cell>
          <cell r="C1136">
            <v>0</v>
          </cell>
        </row>
        <row r="1137">
          <cell r="B1137">
            <v>0</v>
          </cell>
          <cell r="C1137">
            <v>0</v>
          </cell>
        </row>
        <row r="1138">
          <cell r="B1138">
            <v>0</v>
          </cell>
          <cell r="C1138">
            <v>0</v>
          </cell>
        </row>
        <row r="1139">
          <cell r="B1139">
            <v>0</v>
          </cell>
          <cell r="C1139">
            <v>0</v>
          </cell>
        </row>
        <row r="1140">
          <cell r="B1140">
            <v>0</v>
          </cell>
          <cell r="C1140">
            <v>0</v>
          </cell>
        </row>
        <row r="1141">
          <cell r="B1141">
            <v>0</v>
          </cell>
          <cell r="C1141">
            <v>0</v>
          </cell>
        </row>
        <row r="1142">
          <cell r="B1142">
            <v>0</v>
          </cell>
          <cell r="C1142">
            <v>0</v>
          </cell>
        </row>
        <row r="1143">
          <cell r="B1143">
            <v>0</v>
          </cell>
          <cell r="C1143">
            <v>0</v>
          </cell>
        </row>
        <row r="1144">
          <cell r="B1144">
            <v>0</v>
          </cell>
          <cell r="C1144">
            <v>0</v>
          </cell>
        </row>
        <row r="1145">
          <cell r="B1145">
            <v>0</v>
          </cell>
          <cell r="C1145">
            <v>0</v>
          </cell>
        </row>
        <row r="1146">
          <cell r="B1146">
            <v>0</v>
          </cell>
          <cell r="C1146">
            <v>0</v>
          </cell>
        </row>
        <row r="1147">
          <cell r="B1147">
            <v>0</v>
          </cell>
          <cell r="C1147">
            <v>0</v>
          </cell>
        </row>
        <row r="1148">
          <cell r="B1148">
            <v>0</v>
          </cell>
          <cell r="C1148">
            <v>0</v>
          </cell>
        </row>
        <row r="1149">
          <cell r="B1149">
            <v>0</v>
          </cell>
          <cell r="C1149">
            <v>0</v>
          </cell>
        </row>
        <row r="1150">
          <cell r="B1150">
            <v>0</v>
          </cell>
          <cell r="C1150">
            <v>0</v>
          </cell>
        </row>
        <row r="1151">
          <cell r="B1151">
            <v>0</v>
          </cell>
          <cell r="C1151">
            <v>0</v>
          </cell>
        </row>
        <row r="1152">
          <cell r="B1152">
            <v>0</v>
          </cell>
          <cell r="C1152">
            <v>0</v>
          </cell>
        </row>
        <row r="1153">
          <cell r="B1153">
            <v>0</v>
          </cell>
          <cell r="C1153">
            <v>0</v>
          </cell>
        </row>
        <row r="1154">
          <cell r="B1154">
            <v>0</v>
          </cell>
          <cell r="C1154">
            <v>0</v>
          </cell>
        </row>
        <row r="1155">
          <cell r="B1155">
            <v>0</v>
          </cell>
          <cell r="C1155">
            <v>0</v>
          </cell>
        </row>
        <row r="1156">
          <cell r="B1156">
            <v>0</v>
          </cell>
          <cell r="C1156">
            <v>0</v>
          </cell>
        </row>
        <row r="1157">
          <cell r="B1157">
            <v>0</v>
          </cell>
          <cell r="C1157">
            <v>0</v>
          </cell>
        </row>
        <row r="1158">
          <cell r="B1158">
            <v>0</v>
          </cell>
          <cell r="C1158">
            <v>0</v>
          </cell>
        </row>
        <row r="1159">
          <cell r="B1159">
            <v>0</v>
          </cell>
          <cell r="C1159">
            <v>0</v>
          </cell>
        </row>
        <row r="1160">
          <cell r="B1160">
            <v>0</v>
          </cell>
          <cell r="C1160">
            <v>0</v>
          </cell>
        </row>
        <row r="1161">
          <cell r="B1161">
            <v>0</v>
          </cell>
          <cell r="C1161">
            <v>0</v>
          </cell>
        </row>
        <row r="1162">
          <cell r="B1162">
            <v>0</v>
          </cell>
          <cell r="C1162">
            <v>0</v>
          </cell>
        </row>
        <row r="1163">
          <cell r="B1163">
            <v>0</v>
          </cell>
          <cell r="C1163">
            <v>0</v>
          </cell>
        </row>
        <row r="1164">
          <cell r="B1164">
            <v>0</v>
          </cell>
          <cell r="C1164">
            <v>0</v>
          </cell>
        </row>
        <row r="1165">
          <cell r="B1165">
            <v>0</v>
          </cell>
          <cell r="C1165">
            <v>0</v>
          </cell>
        </row>
        <row r="1166">
          <cell r="B1166">
            <v>0</v>
          </cell>
          <cell r="C1166">
            <v>0</v>
          </cell>
        </row>
        <row r="1167">
          <cell r="B1167">
            <v>0</v>
          </cell>
          <cell r="C1167">
            <v>0</v>
          </cell>
        </row>
        <row r="1168">
          <cell r="B1168">
            <v>0</v>
          </cell>
          <cell r="C1168">
            <v>0</v>
          </cell>
        </row>
        <row r="1169">
          <cell r="B1169">
            <v>0</v>
          </cell>
          <cell r="C1169">
            <v>0</v>
          </cell>
        </row>
        <row r="1170">
          <cell r="B1170">
            <v>0</v>
          </cell>
          <cell r="C1170">
            <v>0</v>
          </cell>
        </row>
        <row r="1171">
          <cell r="B1171">
            <v>0</v>
          </cell>
          <cell r="C1171">
            <v>0</v>
          </cell>
        </row>
        <row r="1172">
          <cell r="B1172">
            <v>0</v>
          </cell>
          <cell r="C1172">
            <v>0</v>
          </cell>
        </row>
        <row r="1173">
          <cell r="B1173">
            <v>0</v>
          </cell>
          <cell r="C1173">
            <v>0</v>
          </cell>
        </row>
        <row r="1174">
          <cell r="B1174">
            <v>0</v>
          </cell>
          <cell r="C1174">
            <v>0</v>
          </cell>
        </row>
        <row r="1175">
          <cell r="B1175">
            <v>0</v>
          </cell>
          <cell r="C1175">
            <v>0</v>
          </cell>
        </row>
        <row r="1176">
          <cell r="B1176">
            <v>0</v>
          </cell>
          <cell r="C1176">
            <v>0</v>
          </cell>
        </row>
        <row r="1177">
          <cell r="B1177">
            <v>0</v>
          </cell>
          <cell r="C1177">
            <v>0</v>
          </cell>
        </row>
        <row r="1178">
          <cell r="B1178">
            <v>0</v>
          </cell>
          <cell r="C1178">
            <v>0</v>
          </cell>
        </row>
        <row r="1179">
          <cell r="B1179">
            <v>0</v>
          </cell>
          <cell r="C1179">
            <v>0</v>
          </cell>
        </row>
        <row r="1180">
          <cell r="B1180">
            <v>0</v>
          </cell>
          <cell r="C1180">
            <v>0</v>
          </cell>
        </row>
        <row r="1181">
          <cell r="B1181">
            <v>0</v>
          </cell>
          <cell r="C1181">
            <v>0</v>
          </cell>
        </row>
        <row r="1182">
          <cell r="B1182">
            <v>0</v>
          </cell>
          <cell r="C1182">
            <v>0</v>
          </cell>
        </row>
        <row r="1183">
          <cell r="B1183">
            <v>0</v>
          </cell>
          <cell r="C1183">
            <v>0</v>
          </cell>
        </row>
        <row r="1184">
          <cell r="B1184">
            <v>0</v>
          </cell>
          <cell r="C1184">
            <v>0</v>
          </cell>
        </row>
        <row r="1185">
          <cell r="B1185">
            <v>0</v>
          </cell>
          <cell r="C1185">
            <v>0</v>
          </cell>
        </row>
        <row r="1186">
          <cell r="B1186">
            <v>0</v>
          </cell>
          <cell r="C1186">
            <v>0</v>
          </cell>
        </row>
        <row r="1187">
          <cell r="B1187">
            <v>0</v>
          </cell>
          <cell r="C1187">
            <v>0</v>
          </cell>
        </row>
        <row r="1188">
          <cell r="B1188">
            <v>0</v>
          </cell>
          <cell r="C1188">
            <v>0</v>
          </cell>
        </row>
        <row r="1189">
          <cell r="B1189">
            <v>0</v>
          </cell>
          <cell r="C1189">
            <v>0</v>
          </cell>
        </row>
        <row r="1190">
          <cell r="B1190">
            <v>0</v>
          </cell>
          <cell r="C1190">
            <v>0</v>
          </cell>
        </row>
        <row r="1191">
          <cell r="B1191">
            <v>0</v>
          </cell>
          <cell r="C1191">
            <v>0</v>
          </cell>
        </row>
        <row r="1192">
          <cell r="B1192">
            <v>0</v>
          </cell>
          <cell r="C1192">
            <v>0</v>
          </cell>
        </row>
        <row r="1193">
          <cell r="B1193">
            <v>0</v>
          </cell>
          <cell r="C1193">
            <v>0</v>
          </cell>
        </row>
        <row r="1194">
          <cell r="B1194">
            <v>0</v>
          </cell>
          <cell r="C1194">
            <v>0</v>
          </cell>
        </row>
        <row r="1195">
          <cell r="B1195">
            <v>0</v>
          </cell>
          <cell r="C1195">
            <v>0</v>
          </cell>
        </row>
        <row r="1196">
          <cell r="B1196">
            <v>0</v>
          </cell>
          <cell r="C1196">
            <v>0</v>
          </cell>
        </row>
        <row r="1197">
          <cell r="B1197">
            <v>0</v>
          </cell>
          <cell r="C1197">
            <v>0</v>
          </cell>
        </row>
        <row r="1198">
          <cell r="B1198">
            <v>0</v>
          </cell>
          <cell r="C1198">
            <v>0</v>
          </cell>
        </row>
        <row r="1199">
          <cell r="B1199">
            <v>0</v>
          </cell>
          <cell r="C1199">
            <v>0</v>
          </cell>
        </row>
        <row r="1200">
          <cell r="B1200">
            <v>0</v>
          </cell>
          <cell r="C1200">
            <v>0</v>
          </cell>
        </row>
        <row r="1201">
          <cell r="B1201">
            <v>0</v>
          </cell>
          <cell r="C1201">
            <v>0</v>
          </cell>
        </row>
        <row r="1202">
          <cell r="B1202">
            <v>0</v>
          </cell>
          <cell r="C1202">
            <v>0</v>
          </cell>
        </row>
        <row r="1203">
          <cell r="B1203">
            <v>0</v>
          </cell>
          <cell r="C1203">
            <v>0</v>
          </cell>
        </row>
        <row r="1204">
          <cell r="B1204">
            <v>0</v>
          </cell>
          <cell r="C1204">
            <v>0</v>
          </cell>
        </row>
        <row r="1205">
          <cell r="B1205">
            <v>0</v>
          </cell>
          <cell r="C1205">
            <v>0</v>
          </cell>
        </row>
        <row r="1206">
          <cell r="B1206">
            <v>0</v>
          </cell>
          <cell r="C1206">
            <v>0</v>
          </cell>
        </row>
        <row r="1207">
          <cell r="B1207">
            <v>0</v>
          </cell>
          <cell r="C1207">
            <v>0</v>
          </cell>
        </row>
        <row r="1208">
          <cell r="B1208">
            <v>0</v>
          </cell>
          <cell r="C1208">
            <v>0</v>
          </cell>
        </row>
        <row r="1209">
          <cell r="B1209">
            <v>0</v>
          </cell>
          <cell r="C1209">
            <v>0</v>
          </cell>
        </row>
        <row r="1210">
          <cell r="B1210">
            <v>0</v>
          </cell>
          <cell r="C1210">
            <v>0</v>
          </cell>
        </row>
        <row r="1211">
          <cell r="B1211">
            <v>0</v>
          </cell>
          <cell r="C1211">
            <v>0</v>
          </cell>
        </row>
        <row r="1212">
          <cell r="B1212">
            <v>0</v>
          </cell>
          <cell r="C1212">
            <v>0</v>
          </cell>
        </row>
        <row r="1213">
          <cell r="B1213">
            <v>0</v>
          </cell>
          <cell r="C1213">
            <v>0</v>
          </cell>
        </row>
        <row r="1214">
          <cell r="B1214">
            <v>0</v>
          </cell>
          <cell r="C1214">
            <v>0</v>
          </cell>
        </row>
        <row r="1215">
          <cell r="B1215">
            <v>0</v>
          </cell>
          <cell r="C1215">
            <v>0</v>
          </cell>
        </row>
        <row r="1216">
          <cell r="B1216">
            <v>0</v>
          </cell>
          <cell r="C1216">
            <v>0</v>
          </cell>
        </row>
        <row r="1217">
          <cell r="B1217">
            <v>0</v>
          </cell>
          <cell r="C1217">
            <v>0</v>
          </cell>
        </row>
        <row r="1218">
          <cell r="B1218">
            <v>0</v>
          </cell>
          <cell r="C1218">
            <v>0</v>
          </cell>
        </row>
        <row r="1219">
          <cell r="B1219">
            <v>0</v>
          </cell>
          <cell r="C1219">
            <v>0</v>
          </cell>
        </row>
        <row r="1220">
          <cell r="B1220">
            <v>0</v>
          </cell>
          <cell r="C1220">
            <v>0</v>
          </cell>
        </row>
        <row r="1221">
          <cell r="B1221">
            <v>0</v>
          </cell>
          <cell r="C1221">
            <v>0</v>
          </cell>
        </row>
        <row r="1222">
          <cell r="B1222">
            <v>0</v>
          </cell>
          <cell r="C1222">
            <v>0</v>
          </cell>
        </row>
        <row r="1223">
          <cell r="B1223">
            <v>0</v>
          </cell>
          <cell r="C1223">
            <v>0</v>
          </cell>
        </row>
        <row r="1224">
          <cell r="B1224">
            <v>0</v>
          </cell>
          <cell r="C1224">
            <v>0</v>
          </cell>
        </row>
        <row r="1225">
          <cell r="B1225">
            <v>0</v>
          </cell>
          <cell r="C1225">
            <v>0</v>
          </cell>
        </row>
        <row r="1226">
          <cell r="B1226">
            <v>0</v>
          </cell>
          <cell r="C1226">
            <v>0</v>
          </cell>
        </row>
        <row r="1227">
          <cell r="B1227">
            <v>0</v>
          </cell>
          <cell r="C1227">
            <v>0</v>
          </cell>
        </row>
        <row r="1228">
          <cell r="B1228">
            <v>0</v>
          </cell>
          <cell r="C1228">
            <v>0</v>
          </cell>
        </row>
        <row r="1229">
          <cell r="B1229">
            <v>0</v>
          </cell>
          <cell r="C1229">
            <v>0</v>
          </cell>
        </row>
        <row r="1230">
          <cell r="B1230">
            <v>0</v>
          </cell>
          <cell r="C1230">
            <v>0</v>
          </cell>
        </row>
        <row r="1231">
          <cell r="B1231">
            <v>0</v>
          </cell>
          <cell r="C1231">
            <v>0</v>
          </cell>
        </row>
        <row r="1232">
          <cell r="B1232">
            <v>0</v>
          </cell>
          <cell r="C1232">
            <v>0</v>
          </cell>
        </row>
        <row r="1233">
          <cell r="B1233">
            <v>0</v>
          </cell>
          <cell r="C1233">
            <v>0</v>
          </cell>
        </row>
        <row r="1234">
          <cell r="B1234">
            <v>0</v>
          </cell>
          <cell r="C1234">
            <v>0</v>
          </cell>
        </row>
        <row r="1235">
          <cell r="B1235">
            <v>0</v>
          </cell>
          <cell r="C1235">
            <v>0</v>
          </cell>
        </row>
        <row r="1236">
          <cell r="B1236">
            <v>0</v>
          </cell>
          <cell r="C1236">
            <v>0</v>
          </cell>
        </row>
        <row r="1237">
          <cell r="B1237">
            <v>0</v>
          </cell>
          <cell r="C1237">
            <v>0</v>
          </cell>
        </row>
        <row r="1238">
          <cell r="B1238">
            <v>0</v>
          </cell>
          <cell r="C1238">
            <v>0</v>
          </cell>
        </row>
        <row r="1239">
          <cell r="B1239">
            <v>0</v>
          </cell>
          <cell r="C1239">
            <v>0</v>
          </cell>
        </row>
        <row r="1240">
          <cell r="B1240">
            <v>0</v>
          </cell>
          <cell r="C1240">
            <v>0</v>
          </cell>
        </row>
        <row r="1241">
          <cell r="B1241">
            <v>0</v>
          </cell>
          <cell r="C1241">
            <v>0</v>
          </cell>
        </row>
        <row r="1242">
          <cell r="B1242">
            <v>0</v>
          </cell>
          <cell r="C1242">
            <v>0</v>
          </cell>
        </row>
        <row r="1243">
          <cell r="B1243">
            <v>0</v>
          </cell>
          <cell r="C1243">
            <v>0</v>
          </cell>
        </row>
        <row r="1244">
          <cell r="B1244">
            <v>0</v>
          </cell>
          <cell r="C1244">
            <v>0</v>
          </cell>
        </row>
        <row r="1245">
          <cell r="B1245">
            <v>0</v>
          </cell>
          <cell r="C1245">
            <v>0</v>
          </cell>
        </row>
        <row r="1246">
          <cell r="B1246">
            <v>0</v>
          </cell>
          <cell r="C1246">
            <v>0</v>
          </cell>
        </row>
        <row r="1247">
          <cell r="B1247">
            <v>0</v>
          </cell>
          <cell r="C1247">
            <v>0</v>
          </cell>
        </row>
        <row r="1248">
          <cell r="B1248">
            <v>0</v>
          </cell>
          <cell r="C1248">
            <v>0</v>
          </cell>
        </row>
        <row r="1249">
          <cell r="B1249">
            <v>0</v>
          </cell>
          <cell r="C1249">
            <v>0</v>
          </cell>
        </row>
        <row r="1250">
          <cell r="B1250">
            <v>0</v>
          </cell>
          <cell r="C1250">
            <v>0</v>
          </cell>
        </row>
        <row r="1251">
          <cell r="B1251">
            <v>0</v>
          </cell>
          <cell r="C1251">
            <v>0</v>
          </cell>
        </row>
        <row r="1252">
          <cell r="B1252">
            <v>0</v>
          </cell>
          <cell r="C1252">
            <v>0</v>
          </cell>
        </row>
        <row r="1253">
          <cell r="B1253">
            <v>0</v>
          </cell>
          <cell r="C1253">
            <v>0</v>
          </cell>
        </row>
        <row r="1254">
          <cell r="B1254">
            <v>0</v>
          </cell>
          <cell r="C1254">
            <v>0</v>
          </cell>
        </row>
        <row r="1255">
          <cell r="B1255">
            <v>0</v>
          </cell>
          <cell r="C1255">
            <v>0</v>
          </cell>
        </row>
        <row r="1256">
          <cell r="B1256">
            <v>0</v>
          </cell>
          <cell r="C1256">
            <v>0</v>
          </cell>
        </row>
        <row r="1257">
          <cell r="B1257">
            <v>0</v>
          </cell>
          <cell r="C1257">
            <v>0</v>
          </cell>
        </row>
        <row r="1258">
          <cell r="B1258">
            <v>0</v>
          </cell>
          <cell r="C1258">
            <v>0</v>
          </cell>
        </row>
        <row r="1259">
          <cell r="B1259">
            <v>0</v>
          </cell>
          <cell r="C1259">
            <v>0</v>
          </cell>
        </row>
        <row r="1260">
          <cell r="B1260">
            <v>0</v>
          </cell>
          <cell r="C1260">
            <v>0</v>
          </cell>
        </row>
        <row r="1261">
          <cell r="B1261">
            <v>0</v>
          </cell>
          <cell r="C1261">
            <v>0</v>
          </cell>
        </row>
        <row r="1262">
          <cell r="B1262">
            <v>0</v>
          </cell>
          <cell r="C1262">
            <v>0</v>
          </cell>
        </row>
        <row r="1263">
          <cell r="B1263">
            <v>0</v>
          </cell>
          <cell r="C1263">
            <v>0</v>
          </cell>
        </row>
        <row r="1264">
          <cell r="B1264">
            <v>0</v>
          </cell>
          <cell r="C1264">
            <v>0</v>
          </cell>
        </row>
        <row r="1265">
          <cell r="B1265">
            <v>0</v>
          </cell>
          <cell r="C1265">
            <v>0</v>
          </cell>
        </row>
        <row r="1266">
          <cell r="B1266">
            <v>0</v>
          </cell>
          <cell r="C1266">
            <v>0</v>
          </cell>
        </row>
        <row r="1267">
          <cell r="B1267">
            <v>0</v>
          </cell>
          <cell r="C1267">
            <v>0</v>
          </cell>
        </row>
        <row r="1268">
          <cell r="B1268">
            <v>0</v>
          </cell>
          <cell r="C1268">
            <v>0</v>
          </cell>
        </row>
        <row r="1269">
          <cell r="B1269">
            <v>0</v>
          </cell>
          <cell r="C1269">
            <v>0</v>
          </cell>
        </row>
        <row r="1270">
          <cell r="B1270">
            <v>0</v>
          </cell>
          <cell r="C1270">
            <v>0</v>
          </cell>
        </row>
        <row r="1271">
          <cell r="B1271">
            <v>0</v>
          </cell>
          <cell r="C1271">
            <v>0</v>
          </cell>
        </row>
        <row r="1272">
          <cell r="B1272">
            <v>0</v>
          </cell>
          <cell r="C1272">
            <v>0</v>
          </cell>
        </row>
        <row r="1273">
          <cell r="B1273">
            <v>0</v>
          </cell>
          <cell r="C1273">
            <v>0</v>
          </cell>
        </row>
        <row r="1274">
          <cell r="B1274">
            <v>0</v>
          </cell>
          <cell r="C1274">
            <v>0</v>
          </cell>
        </row>
        <row r="1275">
          <cell r="B1275">
            <v>0</v>
          </cell>
          <cell r="C1275">
            <v>0</v>
          </cell>
        </row>
        <row r="1276">
          <cell r="B1276">
            <v>0</v>
          </cell>
          <cell r="C1276">
            <v>0</v>
          </cell>
        </row>
        <row r="1277">
          <cell r="B1277">
            <v>0</v>
          </cell>
          <cell r="C1277">
            <v>0</v>
          </cell>
        </row>
        <row r="1278">
          <cell r="B1278">
            <v>0</v>
          </cell>
          <cell r="C1278">
            <v>0</v>
          </cell>
        </row>
        <row r="1279">
          <cell r="B1279">
            <v>0</v>
          </cell>
          <cell r="C1279">
            <v>0</v>
          </cell>
        </row>
        <row r="1280">
          <cell r="B1280">
            <v>0</v>
          </cell>
          <cell r="C1280">
            <v>0</v>
          </cell>
        </row>
        <row r="1281">
          <cell r="B1281">
            <v>0</v>
          </cell>
          <cell r="C1281">
            <v>0</v>
          </cell>
        </row>
        <row r="1282">
          <cell r="B1282">
            <v>0</v>
          </cell>
          <cell r="C1282">
            <v>0</v>
          </cell>
        </row>
        <row r="1283">
          <cell r="B1283">
            <v>0</v>
          </cell>
          <cell r="C1283">
            <v>0</v>
          </cell>
        </row>
        <row r="1284">
          <cell r="B1284">
            <v>0</v>
          </cell>
          <cell r="C1284">
            <v>0</v>
          </cell>
        </row>
        <row r="1285">
          <cell r="B1285">
            <v>0</v>
          </cell>
          <cell r="C1285">
            <v>0</v>
          </cell>
        </row>
        <row r="1286">
          <cell r="B1286">
            <v>0</v>
          </cell>
          <cell r="C1286">
            <v>0</v>
          </cell>
        </row>
        <row r="1287">
          <cell r="B1287">
            <v>0</v>
          </cell>
          <cell r="C1287">
            <v>0</v>
          </cell>
        </row>
        <row r="1288">
          <cell r="B1288">
            <v>0</v>
          </cell>
          <cell r="C1288">
            <v>0</v>
          </cell>
        </row>
        <row r="1289">
          <cell r="B1289">
            <v>0</v>
          </cell>
          <cell r="C1289">
            <v>0</v>
          </cell>
        </row>
        <row r="1290">
          <cell r="B1290">
            <v>0</v>
          </cell>
          <cell r="C1290">
            <v>0</v>
          </cell>
        </row>
        <row r="1291">
          <cell r="B1291">
            <v>0</v>
          </cell>
          <cell r="C1291">
            <v>0</v>
          </cell>
        </row>
        <row r="1292">
          <cell r="B1292">
            <v>0</v>
          </cell>
          <cell r="C1292">
            <v>0</v>
          </cell>
        </row>
        <row r="1293">
          <cell r="B1293">
            <v>0</v>
          </cell>
          <cell r="C1293">
            <v>0</v>
          </cell>
        </row>
        <row r="1294">
          <cell r="B1294">
            <v>0</v>
          </cell>
          <cell r="C1294">
            <v>0</v>
          </cell>
        </row>
        <row r="1295">
          <cell r="B1295">
            <v>0</v>
          </cell>
          <cell r="C1295">
            <v>0</v>
          </cell>
        </row>
        <row r="1296">
          <cell r="B1296">
            <v>0</v>
          </cell>
          <cell r="C1296">
            <v>0</v>
          </cell>
        </row>
        <row r="1297">
          <cell r="B1297">
            <v>0</v>
          </cell>
          <cell r="C1297">
            <v>0</v>
          </cell>
        </row>
        <row r="1298">
          <cell r="B1298">
            <v>0</v>
          </cell>
          <cell r="C1298">
            <v>0</v>
          </cell>
        </row>
        <row r="1299">
          <cell r="B1299">
            <v>0</v>
          </cell>
          <cell r="C1299">
            <v>0</v>
          </cell>
        </row>
        <row r="1300">
          <cell r="B1300">
            <v>0</v>
          </cell>
          <cell r="C1300">
            <v>0</v>
          </cell>
        </row>
        <row r="1301">
          <cell r="B1301">
            <v>0</v>
          </cell>
          <cell r="C1301">
            <v>0</v>
          </cell>
        </row>
        <row r="1302">
          <cell r="B1302">
            <v>0</v>
          </cell>
          <cell r="C1302">
            <v>0</v>
          </cell>
        </row>
        <row r="1303">
          <cell r="B1303">
            <v>0</v>
          </cell>
          <cell r="C1303">
            <v>0</v>
          </cell>
        </row>
        <row r="1304">
          <cell r="B1304">
            <v>0</v>
          </cell>
          <cell r="C1304">
            <v>0</v>
          </cell>
        </row>
        <row r="1305">
          <cell r="B1305">
            <v>0</v>
          </cell>
          <cell r="C1305">
            <v>0</v>
          </cell>
        </row>
        <row r="1306">
          <cell r="B1306">
            <v>0</v>
          </cell>
          <cell r="C1306">
            <v>0</v>
          </cell>
        </row>
        <row r="1307">
          <cell r="B1307">
            <v>0</v>
          </cell>
          <cell r="C1307">
            <v>0</v>
          </cell>
        </row>
        <row r="1308">
          <cell r="B1308">
            <v>0</v>
          </cell>
          <cell r="C1308">
            <v>0</v>
          </cell>
        </row>
        <row r="1309">
          <cell r="B1309">
            <v>0</v>
          </cell>
          <cell r="C1309">
            <v>0</v>
          </cell>
        </row>
        <row r="1310">
          <cell r="B1310">
            <v>0</v>
          </cell>
          <cell r="C1310">
            <v>0</v>
          </cell>
        </row>
        <row r="1311">
          <cell r="B1311">
            <v>0</v>
          </cell>
          <cell r="C1311">
            <v>0</v>
          </cell>
        </row>
        <row r="1312">
          <cell r="B1312">
            <v>0</v>
          </cell>
          <cell r="C1312">
            <v>0</v>
          </cell>
        </row>
        <row r="1313">
          <cell r="B1313">
            <v>0</v>
          </cell>
          <cell r="C1313">
            <v>0</v>
          </cell>
        </row>
        <row r="1314">
          <cell r="B1314">
            <v>0</v>
          </cell>
          <cell r="C1314">
            <v>0</v>
          </cell>
        </row>
        <row r="1315">
          <cell r="B1315">
            <v>0</v>
          </cell>
          <cell r="C1315">
            <v>0</v>
          </cell>
        </row>
        <row r="1316">
          <cell r="B1316">
            <v>0</v>
          </cell>
          <cell r="C1316">
            <v>0</v>
          </cell>
        </row>
        <row r="1317">
          <cell r="B1317">
            <v>0</v>
          </cell>
          <cell r="C1317">
            <v>0</v>
          </cell>
        </row>
        <row r="1318">
          <cell r="B1318">
            <v>0</v>
          </cell>
          <cell r="C1318">
            <v>0</v>
          </cell>
        </row>
        <row r="1319">
          <cell r="B1319">
            <v>0</v>
          </cell>
          <cell r="C1319">
            <v>0</v>
          </cell>
        </row>
        <row r="1320">
          <cell r="B1320">
            <v>0</v>
          </cell>
          <cell r="C1320">
            <v>0</v>
          </cell>
        </row>
        <row r="1321">
          <cell r="B1321">
            <v>0</v>
          </cell>
          <cell r="C1321">
            <v>0</v>
          </cell>
        </row>
        <row r="1322">
          <cell r="B1322">
            <v>0</v>
          </cell>
          <cell r="C1322">
            <v>0</v>
          </cell>
        </row>
        <row r="1323">
          <cell r="B1323">
            <v>0</v>
          </cell>
          <cell r="C1323">
            <v>0</v>
          </cell>
        </row>
        <row r="1324">
          <cell r="B1324">
            <v>0</v>
          </cell>
          <cell r="C1324">
            <v>0</v>
          </cell>
        </row>
        <row r="1325">
          <cell r="B1325">
            <v>0</v>
          </cell>
          <cell r="C1325">
            <v>0</v>
          </cell>
        </row>
        <row r="1326">
          <cell r="B1326">
            <v>0</v>
          </cell>
          <cell r="C1326">
            <v>0</v>
          </cell>
        </row>
        <row r="1327">
          <cell r="B1327">
            <v>0</v>
          </cell>
          <cell r="C1327">
            <v>0</v>
          </cell>
        </row>
        <row r="1328">
          <cell r="B1328">
            <v>0</v>
          </cell>
          <cell r="C1328">
            <v>0</v>
          </cell>
        </row>
        <row r="1329">
          <cell r="B1329">
            <v>0</v>
          </cell>
          <cell r="C1329">
            <v>0</v>
          </cell>
        </row>
        <row r="1330">
          <cell r="B1330">
            <v>0</v>
          </cell>
          <cell r="C1330">
            <v>0</v>
          </cell>
        </row>
        <row r="1331">
          <cell r="B1331">
            <v>0</v>
          </cell>
          <cell r="C1331">
            <v>0</v>
          </cell>
        </row>
        <row r="1332">
          <cell r="B1332">
            <v>0</v>
          </cell>
          <cell r="C1332">
            <v>0</v>
          </cell>
        </row>
        <row r="1333">
          <cell r="B1333">
            <v>0</v>
          </cell>
          <cell r="C1333">
            <v>0</v>
          </cell>
        </row>
        <row r="1334">
          <cell r="B1334">
            <v>0</v>
          </cell>
          <cell r="C1334">
            <v>0</v>
          </cell>
        </row>
        <row r="1335">
          <cell r="B1335">
            <v>0</v>
          </cell>
          <cell r="C1335">
            <v>0</v>
          </cell>
        </row>
        <row r="1336">
          <cell r="B1336">
            <v>0</v>
          </cell>
          <cell r="C1336">
            <v>0</v>
          </cell>
        </row>
        <row r="1337">
          <cell r="B1337">
            <v>0</v>
          </cell>
          <cell r="C1337">
            <v>0</v>
          </cell>
        </row>
        <row r="1338">
          <cell r="B1338">
            <v>0</v>
          </cell>
          <cell r="C1338">
            <v>0</v>
          </cell>
        </row>
        <row r="1339">
          <cell r="B1339">
            <v>0</v>
          </cell>
          <cell r="C1339">
            <v>0</v>
          </cell>
        </row>
        <row r="1340">
          <cell r="B1340">
            <v>0</v>
          </cell>
          <cell r="C1340">
            <v>0</v>
          </cell>
        </row>
        <row r="1341">
          <cell r="B1341">
            <v>0</v>
          </cell>
          <cell r="C1341">
            <v>0</v>
          </cell>
        </row>
        <row r="1342">
          <cell r="B1342">
            <v>0</v>
          </cell>
          <cell r="C1342">
            <v>0</v>
          </cell>
        </row>
        <row r="1343">
          <cell r="B1343">
            <v>0</v>
          </cell>
          <cell r="C1343">
            <v>0</v>
          </cell>
        </row>
        <row r="1344">
          <cell r="B1344">
            <v>0</v>
          </cell>
          <cell r="C1344">
            <v>0</v>
          </cell>
        </row>
        <row r="1345">
          <cell r="B1345">
            <v>0</v>
          </cell>
          <cell r="C1345">
            <v>0</v>
          </cell>
        </row>
        <row r="1346">
          <cell r="B1346">
            <v>0</v>
          </cell>
          <cell r="C1346">
            <v>0</v>
          </cell>
        </row>
        <row r="1347">
          <cell r="B1347">
            <v>0</v>
          </cell>
          <cell r="C1347">
            <v>0</v>
          </cell>
        </row>
        <row r="1348">
          <cell r="B1348">
            <v>0</v>
          </cell>
          <cell r="C1348">
            <v>0</v>
          </cell>
        </row>
        <row r="1349">
          <cell r="B1349">
            <v>0</v>
          </cell>
          <cell r="C1349">
            <v>0</v>
          </cell>
        </row>
        <row r="1350">
          <cell r="B1350">
            <v>0</v>
          </cell>
          <cell r="C1350">
            <v>0</v>
          </cell>
        </row>
        <row r="1351">
          <cell r="B1351">
            <v>0</v>
          </cell>
          <cell r="C1351">
            <v>0</v>
          </cell>
        </row>
        <row r="1352">
          <cell r="B1352">
            <v>0</v>
          </cell>
          <cell r="C1352">
            <v>0</v>
          </cell>
        </row>
        <row r="1353">
          <cell r="B1353">
            <v>0</v>
          </cell>
          <cell r="C1353">
            <v>0</v>
          </cell>
        </row>
        <row r="1354">
          <cell r="B1354">
            <v>0</v>
          </cell>
          <cell r="C1354">
            <v>0</v>
          </cell>
        </row>
        <row r="1355">
          <cell r="B1355">
            <v>0</v>
          </cell>
          <cell r="C1355">
            <v>0</v>
          </cell>
        </row>
        <row r="1356">
          <cell r="B1356">
            <v>0</v>
          </cell>
          <cell r="C1356">
            <v>0</v>
          </cell>
        </row>
        <row r="1357">
          <cell r="B1357">
            <v>0</v>
          </cell>
          <cell r="C1357">
            <v>0</v>
          </cell>
        </row>
        <row r="1358">
          <cell r="B1358">
            <v>0</v>
          </cell>
          <cell r="C1358">
            <v>0</v>
          </cell>
        </row>
        <row r="1359">
          <cell r="B1359">
            <v>0</v>
          </cell>
          <cell r="C1359">
            <v>0</v>
          </cell>
        </row>
        <row r="1360">
          <cell r="B1360">
            <v>0</v>
          </cell>
          <cell r="C1360">
            <v>0</v>
          </cell>
        </row>
        <row r="1361">
          <cell r="B1361">
            <v>0</v>
          </cell>
          <cell r="C1361">
            <v>0</v>
          </cell>
        </row>
        <row r="1362">
          <cell r="B1362">
            <v>0</v>
          </cell>
          <cell r="C1362">
            <v>0</v>
          </cell>
        </row>
        <row r="1363">
          <cell r="B1363">
            <v>0</v>
          </cell>
          <cell r="C1363">
            <v>0</v>
          </cell>
        </row>
        <row r="1364">
          <cell r="B1364">
            <v>0</v>
          </cell>
          <cell r="C1364">
            <v>0</v>
          </cell>
        </row>
        <row r="1365">
          <cell r="B1365">
            <v>0</v>
          </cell>
          <cell r="C1365">
            <v>0</v>
          </cell>
        </row>
        <row r="1366">
          <cell r="B1366">
            <v>0</v>
          </cell>
          <cell r="C1366">
            <v>0</v>
          </cell>
        </row>
        <row r="1367">
          <cell r="B1367">
            <v>0</v>
          </cell>
          <cell r="C1367">
            <v>0</v>
          </cell>
        </row>
        <row r="1368">
          <cell r="B1368">
            <v>0</v>
          </cell>
          <cell r="C1368">
            <v>0</v>
          </cell>
        </row>
        <row r="1369">
          <cell r="B1369">
            <v>0</v>
          </cell>
          <cell r="C1369">
            <v>0</v>
          </cell>
        </row>
        <row r="1370">
          <cell r="B1370">
            <v>0</v>
          </cell>
          <cell r="C1370">
            <v>0</v>
          </cell>
        </row>
        <row r="1371">
          <cell r="B1371">
            <v>0</v>
          </cell>
          <cell r="C1371">
            <v>0</v>
          </cell>
        </row>
        <row r="1372">
          <cell r="B1372">
            <v>0</v>
          </cell>
          <cell r="C1372">
            <v>0</v>
          </cell>
        </row>
        <row r="1373">
          <cell r="B1373">
            <v>0</v>
          </cell>
          <cell r="C1373">
            <v>0</v>
          </cell>
        </row>
        <row r="1374">
          <cell r="B1374">
            <v>0</v>
          </cell>
          <cell r="C1374">
            <v>0</v>
          </cell>
        </row>
        <row r="1375">
          <cell r="B1375">
            <v>0</v>
          </cell>
          <cell r="C1375">
            <v>0</v>
          </cell>
        </row>
        <row r="1376">
          <cell r="B1376">
            <v>0</v>
          </cell>
          <cell r="C1376">
            <v>0</v>
          </cell>
        </row>
        <row r="1377">
          <cell r="B1377">
            <v>0</v>
          </cell>
          <cell r="C1377">
            <v>0</v>
          </cell>
        </row>
        <row r="1378">
          <cell r="B1378">
            <v>0</v>
          </cell>
          <cell r="C1378">
            <v>0</v>
          </cell>
        </row>
        <row r="1379">
          <cell r="B1379">
            <v>0</v>
          </cell>
          <cell r="C1379">
            <v>0</v>
          </cell>
        </row>
        <row r="1380">
          <cell r="B1380">
            <v>0</v>
          </cell>
          <cell r="C1380">
            <v>0</v>
          </cell>
        </row>
        <row r="1381">
          <cell r="B1381">
            <v>0</v>
          </cell>
          <cell r="C1381">
            <v>0</v>
          </cell>
        </row>
        <row r="1382">
          <cell r="B1382">
            <v>0</v>
          </cell>
          <cell r="C1382">
            <v>0</v>
          </cell>
        </row>
        <row r="1383">
          <cell r="B1383">
            <v>0</v>
          </cell>
          <cell r="C1383">
            <v>0</v>
          </cell>
        </row>
        <row r="1384">
          <cell r="B1384">
            <v>0</v>
          </cell>
          <cell r="C1384">
            <v>0</v>
          </cell>
        </row>
        <row r="1385">
          <cell r="B1385">
            <v>0</v>
          </cell>
          <cell r="C1385">
            <v>0</v>
          </cell>
        </row>
        <row r="1386">
          <cell r="B1386">
            <v>0</v>
          </cell>
          <cell r="C1386">
            <v>0</v>
          </cell>
        </row>
        <row r="1387">
          <cell r="B1387">
            <v>0</v>
          </cell>
          <cell r="C1387">
            <v>0</v>
          </cell>
        </row>
        <row r="1388">
          <cell r="B1388">
            <v>0</v>
          </cell>
          <cell r="C1388">
            <v>0</v>
          </cell>
        </row>
        <row r="1389">
          <cell r="B1389">
            <v>0</v>
          </cell>
          <cell r="C1389">
            <v>0</v>
          </cell>
        </row>
        <row r="1390">
          <cell r="B1390">
            <v>0</v>
          </cell>
          <cell r="C1390">
            <v>0</v>
          </cell>
        </row>
        <row r="1391">
          <cell r="B1391">
            <v>0</v>
          </cell>
          <cell r="C1391">
            <v>0</v>
          </cell>
        </row>
        <row r="1392">
          <cell r="B1392">
            <v>0</v>
          </cell>
          <cell r="C1392">
            <v>0</v>
          </cell>
        </row>
        <row r="1393">
          <cell r="B1393">
            <v>0</v>
          </cell>
          <cell r="C1393">
            <v>0</v>
          </cell>
        </row>
        <row r="1394">
          <cell r="B1394">
            <v>0</v>
          </cell>
          <cell r="C1394">
            <v>0</v>
          </cell>
        </row>
        <row r="1395">
          <cell r="B1395">
            <v>0</v>
          </cell>
          <cell r="C1395">
            <v>0</v>
          </cell>
        </row>
        <row r="1396">
          <cell r="B1396">
            <v>0</v>
          </cell>
          <cell r="C1396">
            <v>0</v>
          </cell>
        </row>
        <row r="1397">
          <cell r="B1397">
            <v>0</v>
          </cell>
          <cell r="C1397">
            <v>0</v>
          </cell>
        </row>
        <row r="1398">
          <cell r="B1398">
            <v>0</v>
          </cell>
          <cell r="C1398">
            <v>0</v>
          </cell>
        </row>
        <row r="1399">
          <cell r="B1399">
            <v>0</v>
          </cell>
          <cell r="C1399">
            <v>0</v>
          </cell>
        </row>
        <row r="1400">
          <cell r="B1400">
            <v>0</v>
          </cell>
          <cell r="C1400">
            <v>0</v>
          </cell>
        </row>
        <row r="1401">
          <cell r="B1401">
            <v>0</v>
          </cell>
          <cell r="C1401">
            <v>0</v>
          </cell>
        </row>
        <row r="1402">
          <cell r="B1402">
            <v>0</v>
          </cell>
          <cell r="C1402">
            <v>0</v>
          </cell>
        </row>
        <row r="1403">
          <cell r="B1403">
            <v>0</v>
          </cell>
          <cell r="C1403">
            <v>0</v>
          </cell>
        </row>
        <row r="1404">
          <cell r="B1404">
            <v>0</v>
          </cell>
          <cell r="C1404">
            <v>0</v>
          </cell>
        </row>
        <row r="1405">
          <cell r="B1405">
            <v>0</v>
          </cell>
          <cell r="C1405">
            <v>0</v>
          </cell>
        </row>
        <row r="1406">
          <cell r="B1406">
            <v>0</v>
          </cell>
          <cell r="C1406">
            <v>0</v>
          </cell>
        </row>
        <row r="1407">
          <cell r="B1407">
            <v>0</v>
          </cell>
          <cell r="C1407">
            <v>0</v>
          </cell>
        </row>
        <row r="1408">
          <cell r="B1408">
            <v>0</v>
          </cell>
          <cell r="C1408">
            <v>0</v>
          </cell>
        </row>
        <row r="1409">
          <cell r="B1409">
            <v>0</v>
          </cell>
          <cell r="C1409">
            <v>0</v>
          </cell>
        </row>
        <row r="1410">
          <cell r="B1410">
            <v>0</v>
          </cell>
          <cell r="C1410">
            <v>0</v>
          </cell>
        </row>
        <row r="1411">
          <cell r="B1411">
            <v>0</v>
          </cell>
          <cell r="C1411">
            <v>0</v>
          </cell>
        </row>
        <row r="1412">
          <cell r="B1412">
            <v>0</v>
          </cell>
          <cell r="C1412">
            <v>0</v>
          </cell>
        </row>
        <row r="1413">
          <cell r="B1413">
            <v>0</v>
          </cell>
          <cell r="C1413">
            <v>0</v>
          </cell>
        </row>
        <row r="1414">
          <cell r="B1414">
            <v>0</v>
          </cell>
          <cell r="C1414">
            <v>0</v>
          </cell>
        </row>
        <row r="1415">
          <cell r="B1415">
            <v>0</v>
          </cell>
          <cell r="C1415">
            <v>0</v>
          </cell>
        </row>
        <row r="1416">
          <cell r="B1416">
            <v>0</v>
          </cell>
          <cell r="C1416">
            <v>0</v>
          </cell>
        </row>
        <row r="1417">
          <cell r="B1417">
            <v>0</v>
          </cell>
          <cell r="C1417">
            <v>0</v>
          </cell>
        </row>
        <row r="1418">
          <cell r="B1418">
            <v>0</v>
          </cell>
          <cell r="C1418">
            <v>0</v>
          </cell>
        </row>
        <row r="1419">
          <cell r="B1419">
            <v>0</v>
          </cell>
          <cell r="C1419">
            <v>0</v>
          </cell>
        </row>
        <row r="1420">
          <cell r="B1420">
            <v>0</v>
          </cell>
          <cell r="C1420">
            <v>0</v>
          </cell>
        </row>
        <row r="1421">
          <cell r="B1421">
            <v>0</v>
          </cell>
          <cell r="C1421">
            <v>0</v>
          </cell>
        </row>
        <row r="1422">
          <cell r="B1422">
            <v>0</v>
          </cell>
          <cell r="C1422">
            <v>0</v>
          </cell>
        </row>
        <row r="1423">
          <cell r="B1423">
            <v>0</v>
          </cell>
          <cell r="C1423">
            <v>0</v>
          </cell>
        </row>
        <row r="1424">
          <cell r="B1424">
            <v>0</v>
          </cell>
          <cell r="C1424">
            <v>0</v>
          </cell>
        </row>
        <row r="1425">
          <cell r="B1425">
            <v>0</v>
          </cell>
          <cell r="C1425">
            <v>0</v>
          </cell>
        </row>
        <row r="1426">
          <cell r="B1426">
            <v>0</v>
          </cell>
          <cell r="C1426">
            <v>0</v>
          </cell>
        </row>
        <row r="1427">
          <cell r="B1427">
            <v>0</v>
          </cell>
          <cell r="C1427">
            <v>0</v>
          </cell>
        </row>
        <row r="1428">
          <cell r="B1428">
            <v>0</v>
          </cell>
          <cell r="C1428">
            <v>0</v>
          </cell>
        </row>
        <row r="1429">
          <cell r="B1429">
            <v>0</v>
          </cell>
          <cell r="C1429">
            <v>0</v>
          </cell>
        </row>
        <row r="1430">
          <cell r="B1430">
            <v>0</v>
          </cell>
          <cell r="C1430">
            <v>0</v>
          </cell>
        </row>
        <row r="1431">
          <cell r="B1431">
            <v>0</v>
          </cell>
          <cell r="C1431">
            <v>0</v>
          </cell>
        </row>
        <row r="1432">
          <cell r="B1432">
            <v>0</v>
          </cell>
          <cell r="C1432">
            <v>0</v>
          </cell>
        </row>
        <row r="1433">
          <cell r="B1433">
            <v>0</v>
          </cell>
          <cell r="C1433">
            <v>0</v>
          </cell>
        </row>
        <row r="1434">
          <cell r="B1434">
            <v>0</v>
          </cell>
          <cell r="C1434">
            <v>0</v>
          </cell>
        </row>
        <row r="1435">
          <cell r="B1435">
            <v>0</v>
          </cell>
          <cell r="C1435">
            <v>0</v>
          </cell>
        </row>
        <row r="1436">
          <cell r="B1436">
            <v>0</v>
          </cell>
          <cell r="C1436">
            <v>0</v>
          </cell>
        </row>
        <row r="1437">
          <cell r="B1437">
            <v>0</v>
          </cell>
          <cell r="C1437">
            <v>0</v>
          </cell>
        </row>
        <row r="1438">
          <cell r="B1438">
            <v>0</v>
          </cell>
          <cell r="C1438">
            <v>0</v>
          </cell>
        </row>
        <row r="1439">
          <cell r="B1439">
            <v>0</v>
          </cell>
          <cell r="C1439">
            <v>0</v>
          </cell>
        </row>
        <row r="1440">
          <cell r="B1440">
            <v>0</v>
          </cell>
          <cell r="C1440">
            <v>0</v>
          </cell>
        </row>
        <row r="1441">
          <cell r="B1441">
            <v>0</v>
          </cell>
          <cell r="C1441">
            <v>0</v>
          </cell>
        </row>
        <row r="1442">
          <cell r="B1442">
            <v>0</v>
          </cell>
          <cell r="C1442">
            <v>0</v>
          </cell>
        </row>
        <row r="1443">
          <cell r="B1443">
            <v>0</v>
          </cell>
          <cell r="C1443">
            <v>0</v>
          </cell>
        </row>
        <row r="1444">
          <cell r="B1444">
            <v>0</v>
          </cell>
          <cell r="C1444">
            <v>0</v>
          </cell>
        </row>
        <row r="1445">
          <cell r="B1445">
            <v>0</v>
          </cell>
          <cell r="C1445">
            <v>0</v>
          </cell>
        </row>
        <row r="1446">
          <cell r="B1446">
            <v>0</v>
          </cell>
          <cell r="C1446">
            <v>0</v>
          </cell>
        </row>
        <row r="1447">
          <cell r="B1447">
            <v>0</v>
          </cell>
          <cell r="C1447">
            <v>0</v>
          </cell>
        </row>
        <row r="1448">
          <cell r="B1448">
            <v>0</v>
          </cell>
          <cell r="C1448">
            <v>0</v>
          </cell>
        </row>
        <row r="1449">
          <cell r="B1449">
            <v>0</v>
          </cell>
          <cell r="C1449">
            <v>0</v>
          </cell>
        </row>
        <row r="1450">
          <cell r="B1450">
            <v>0</v>
          </cell>
          <cell r="C1450">
            <v>0</v>
          </cell>
        </row>
        <row r="1451">
          <cell r="B1451">
            <v>0</v>
          </cell>
          <cell r="C1451">
            <v>0</v>
          </cell>
        </row>
        <row r="1452">
          <cell r="B1452">
            <v>0</v>
          </cell>
          <cell r="C1452">
            <v>0</v>
          </cell>
        </row>
        <row r="1453">
          <cell r="B1453">
            <v>0</v>
          </cell>
          <cell r="C1453">
            <v>0</v>
          </cell>
        </row>
        <row r="1454">
          <cell r="B1454">
            <v>0</v>
          </cell>
          <cell r="C1454">
            <v>0</v>
          </cell>
        </row>
        <row r="1455">
          <cell r="B1455">
            <v>0</v>
          </cell>
          <cell r="C1455">
            <v>0</v>
          </cell>
        </row>
        <row r="1456">
          <cell r="B1456">
            <v>0</v>
          </cell>
          <cell r="C1456">
            <v>0</v>
          </cell>
        </row>
        <row r="1457">
          <cell r="B1457">
            <v>0</v>
          </cell>
          <cell r="C1457">
            <v>0</v>
          </cell>
        </row>
        <row r="1458">
          <cell r="B1458">
            <v>0</v>
          </cell>
          <cell r="C1458">
            <v>0</v>
          </cell>
        </row>
        <row r="1459">
          <cell r="B1459">
            <v>0</v>
          </cell>
          <cell r="C1459">
            <v>0</v>
          </cell>
        </row>
        <row r="1460">
          <cell r="B1460">
            <v>0</v>
          </cell>
          <cell r="C1460">
            <v>0</v>
          </cell>
        </row>
        <row r="1461">
          <cell r="B1461">
            <v>0</v>
          </cell>
          <cell r="C1461">
            <v>0</v>
          </cell>
        </row>
        <row r="1462">
          <cell r="B1462">
            <v>0</v>
          </cell>
          <cell r="C1462">
            <v>0</v>
          </cell>
        </row>
        <row r="1463">
          <cell r="B1463">
            <v>0</v>
          </cell>
          <cell r="C1463">
            <v>0</v>
          </cell>
        </row>
        <row r="1464">
          <cell r="B1464">
            <v>0</v>
          </cell>
          <cell r="C1464">
            <v>0</v>
          </cell>
        </row>
        <row r="1465">
          <cell r="B1465">
            <v>0</v>
          </cell>
          <cell r="C1465">
            <v>0</v>
          </cell>
        </row>
        <row r="1466">
          <cell r="B1466">
            <v>0</v>
          </cell>
          <cell r="C1466">
            <v>0</v>
          </cell>
        </row>
        <row r="1467">
          <cell r="B1467">
            <v>0</v>
          </cell>
          <cell r="C1467">
            <v>0</v>
          </cell>
        </row>
        <row r="1468">
          <cell r="B1468">
            <v>0</v>
          </cell>
          <cell r="C1468">
            <v>0</v>
          </cell>
        </row>
        <row r="1469">
          <cell r="B1469">
            <v>0</v>
          </cell>
          <cell r="C1469">
            <v>0</v>
          </cell>
        </row>
        <row r="1470">
          <cell r="B1470">
            <v>0</v>
          </cell>
          <cell r="C1470">
            <v>0</v>
          </cell>
        </row>
        <row r="1471">
          <cell r="B1471">
            <v>0</v>
          </cell>
          <cell r="C1471">
            <v>0</v>
          </cell>
        </row>
        <row r="1472">
          <cell r="B1472">
            <v>0</v>
          </cell>
          <cell r="C1472">
            <v>0</v>
          </cell>
        </row>
        <row r="1473">
          <cell r="B1473">
            <v>0</v>
          </cell>
          <cell r="C1473">
            <v>0</v>
          </cell>
        </row>
        <row r="1474">
          <cell r="B1474">
            <v>0</v>
          </cell>
          <cell r="C1474">
            <v>0</v>
          </cell>
        </row>
        <row r="1475">
          <cell r="B1475">
            <v>0</v>
          </cell>
          <cell r="C1475">
            <v>0</v>
          </cell>
        </row>
        <row r="1476">
          <cell r="B1476">
            <v>0</v>
          </cell>
          <cell r="C1476">
            <v>0</v>
          </cell>
        </row>
        <row r="1477">
          <cell r="B1477">
            <v>0</v>
          </cell>
          <cell r="C1477">
            <v>0</v>
          </cell>
        </row>
        <row r="1478">
          <cell r="B1478">
            <v>0</v>
          </cell>
          <cell r="C1478">
            <v>0</v>
          </cell>
        </row>
        <row r="1479">
          <cell r="B1479">
            <v>0</v>
          </cell>
          <cell r="C1479">
            <v>0</v>
          </cell>
        </row>
        <row r="1480">
          <cell r="B1480">
            <v>0</v>
          </cell>
          <cell r="C1480">
            <v>0</v>
          </cell>
        </row>
        <row r="1481">
          <cell r="B1481">
            <v>0</v>
          </cell>
          <cell r="C1481">
            <v>0</v>
          </cell>
        </row>
        <row r="1482">
          <cell r="B1482">
            <v>0</v>
          </cell>
          <cell r="C1482">
            <v>0</v>
          </cell>
        </row>
        <row r="1483">
          <cell r="B1483">
            <v>0</v>
          </cell>
          <cell r="C1483">
            <v>0</v>
          </cell>
        </row>
        <row r="1484">
          <cell r="B1484">
            <v>0</v>
          </cell>
          <cell r="C1484">
            <v>0</v>
          </cell>
        </row>
        <row r="1485">
          <cell r="B1485">
            <v>0</v>
          </cell>
          <cell r="C1485">
            <v>0</v>
          </cell>
        </row>
        <row r="1486">
          <cell r="B1486">
            <v>0</v>
          </cell>
          <cell r="C1486">
            <v>0</v>
          </cell>
        </row>
        <row r="1487">
          <cell r="B1487">
            <v>0</v>
          </cell>
          <cell r="C1487">
            <v>0</v>
          </cell>
        </row>
        <row r="1488">
          <cell r="B1488">
            <v>0</v>
          </cell>
          <cell r="C1488">
            <v>0</v>
          </cell>
        </row>
        <row r="1489">
          <cell r="B1489">
            <v>0</v>
          </cell>
          <cell r="C1489">
            <v>0</v>
          </cell>
        </row>
        <row r="1490">
          <cell r="B1490">
            <v>0</v>
          </cell>
          <cell r="C1490">
            <v>0</v>
          </cell>
        </row>
        <row r="1491">
          <cell r="B1491">
            <v>0</v>
          </cell>
          <cell r="C1491">
            <v>0</v>
          </cell>
        </row>
        <row r="1492">
          <cell r="B1492">
            <v>0</v>
          </cell>
          <cell r="C1492">
            <v>0</v>
          </cell>
        </row>
        <row r="1493">
          <cell r="B1493">
            <v>0</v>
          </cell>
          <cell r="C1493">
            <v>0</v>
          </cell>
        </row>
        <row r="1494">
          <cell r="B1494">
            <v>0</v>
          </cell>
          <cell r="C1494">
            <v>0</v>
          </cell>
        </row>
        <row r="1495">
          <cell r="B1495">
            <v>0</v>
          </cell>
          <cell r="C1495">
            <v>0</v>
          </cell>
        </row>
        <row r="1496">
          <cell r="B1496">
            <v>0</v>
          </cell>
          <cell r="C1496">
            <v>0</v>
          </cell>
        </row>
        <row r="1497">
          <cell r="B1497">
            <v>0</v>
          </cell>
          <cell r="C1497">
            <v>0</v>
          </cell>
        </row>
        <row r="1498">
          <cell r="B1498">
            <v>0</v>
          </cell>
          <cell r="C1498">
            <v>0</v>
          </cell>
        </row>
        <row r="1499">
          <cell r="B1499">
            <v>0</v>
          </cell>
          <cell r="C1499">
            <v>0</v>
          </cell>
        </row>
        <row r="1500">
          <cell r="B1500">
            <v>0</v>
          </cell>
          <cell r="C1500">
            <v>0</v>
          </cell>
        </row>
        <row r="1501">
          <cell r="B1501">
            <v>0</v>
          </cell>
          <cell r="C1501">
            <v>0</v>
          </cell>
        </row>
        <row r="1502">
          <cell r="B1502">
            <v>0</v>
          </cell>
          <cell r="C1502">
            <v>0</v>
          </cell>
        </row>
        <row r="1503">
          <cell r="B1503">
            <v>0</v>
          </cell>
          <cell r="C1503">
            <v>0</v>
          </cell>
        </row>
        <row r="1504">
          <cell r="B1504">
            <v>0</v>
          </cell>
          <cell r="C1504">
            <v>0</v>
          </cell>
        </row>
        <row r="1505">
          <cell r="B1505">
            <v>0</v>
          </cell>
          <cell r="C1505">
            <v>0</v>
          </cell>
        </row>
        <row r="1506">
          <cell r="B1506">
            <v>0</v>
          </cell>
          <cell r="C1506">
            <v>0</v>
          </cell>
        </row>
        <row r="1507">
          <cell r="B1507">
            <v>0</v>
          </cell>
          <cell r="C1507">
            <v>0</v>
          </cell>
        </row>
        <row r="1508">
          <cell r="B1508">
            <v>0</v>
          </cell>
          <cell r="C1508">
            <v>0</v>
          </cell>
        </row>
        <row r="1509">
          <cell r="B1509">
            <v>0</v>
          </cell>
          <cell r="C1509">
            <v>0</v>
          </cell>
        </row>
        <row r="1510">
          <cell r="B1510">
            <v>0</v>
          </cell>
          <cell r="C1510">
            <v>0</v>
          </cell>
        </row>
        <row r="1511">
          <cell r="B1511">
            <v>0</v>
          </cell>
          <cell r="C1511">
            <v>0</v>
          </cell>
        </row>
        <row r="1512">
          <cell r="B1512">
            <v>0</v>
          </cell>
          <cell r="C1512">
            <v>0</v>
          </cell>
        </row>
        <row r="1513">
          <cell r="B1513">
            <v>0</v>
          </cell>
          <cell r="C1513">
            <v>0</v>
          </cell>
        </row>
        <row r="1514">
          <cell r="B1514">
            <v>0</v>
          </cell>
          <cell r="C1514">
            <v>0</v>
          </cell>
        </row>
        <row r="1515">
          <cell r="B1515">
            <v>0</v>
          </cell>
          <cell r="C1515">
            <v>0</v>
          </cell>
        </row>
        <row r="1516">
          <cell r="B1516">
            <v>0</v>
          </cell>
          <cell r="C1516">
            <v>0</v>
          </cell>
        </row>
        <row r="1517">
          <cell r="B1517">
            <v>0</v>
          </cell>
          <cell r="C1517">
            <v>0</v>
          </cell>
        </row>
        <row r="1518">
          <cell r="B1518">
            <v>0</v>
          </cell>
          <cell r="C1518">
            <v>0</v>
          </cell>
        </row>
        <row r="1519">
          <cell r="B1519">
            <v>0</v>
          </cell>
          <cell r="C1519">
            <v>0</v>
          </cell>
        </row>
        <row r="1520">
          <cell r="B1520">
            <v>0</v>
          </cell>
          <cell r="C1520">
            <v>0</v>
          </cell>
        </row>
        <row r="1521">
          <cell r="B1521">
            <v>0</v>
          </cell>
          <cell r="C1521">
            <v>0</v>
          </cell>
        </row>
        <row r="1522">
          <cell r="B1522">
            <v>0</v>
          </cell>
          <cell r="C1522">
            <v>0</v>
          </cell>
        </row>
        <row r="1523">
          <cell r="B1523">
            <v>0</v>
          </cell>
          <cell r="C1523">
            <v>0</v>
          </cell>
        </row>
        <row r="1524">
          <cell r="B1524">
            <v>0</v>
          </cell>
          <cell r="C1524">
            <v>0</v>
          </cell>
        </row>
        <row r="1525">
          <cell r="B1525">
            <v>0</v>
          </cell>
          <cell r="C1525">
            <v>0</v>
          </cell>
        </row>
        <row r="1526">
          <cell r="B1526">
            <v>0</v>
          </cell>
          <cell r="C1526">
            <v>0</v>
          </cell>
        </row>
        <row r="1527">
          <cell r="B1527">
            <v>0</v>
          </cell>
          <cell r="C1527">
            <v>0</v>
          </cell>
        </row>
        <row r="1528">
          <cell r="B1528">
            <v>0</v>
          </cell>
          <cell r="C1528">
            <v>0</v>
          </cell>
        </row>
        <row r="1529">
          <cell r="B1529">
            <v>0</v>
          </cell>
          <cell r="C1529">
            <v>0</v>
          </cell>
        </row>
        <row r="1530">
          <cell r="B1530">
            <v>0</v>
          </cell>
          <cell r="C1530">
            <v>0</v>
          </cell>
        </row>
        <row r="1531">
          <cell r="B1531">
            <v>0</v>
          </cell>
          <cell r="C1531">
            <v>0</v>
          </cell>
        </row>
        <row r="1532">
          <cell r="B1532">
            <v>0</v>
          </cell>
          <cell r="C1532">
            <v>0</v>
          </cell>
        </row>
        <row r="1533">
          <cell r="B1533">
            <v>0</v>
          </cell>
          <cell r="C1533">
            <v>0</v>
          </cell>
        </row>
        <row r="1534">
          <cell r="B1534">
            <v>0</v>
          </cell>
          <cell r="C1534">
            <v>0</v>
          </cell>
        </row>
        <row r="1535">
          <cell r="B1535">
            <v>0</v>
          </cell>
          <cell r="C1535">
            <v>0</v>
          </cell>
        </row>
        <row r="1536">
          <cell r="B1536">
            <v>0</v>
          </cell>
          <cell r="C1536">
            <v>0</v>
          </cell>
        </row>
        <row r="1537">
          <cell r="B1537">
            <v>0</v>
          </cell>
          <cell r="C1537">
            <v>0</v>
          </cell>
        </row>
        <row r="1538">
          <cell r="B1538">
            <v>0</v>
          </cell>
          <cell r="C1538">
            <v>0</v>
          </cell>
        </row>
        <row r="1539">
          <cell r="B1539">
            <v>0</v>
          </cell>
          <cell r="C1539">
            <v>0</v>
          </cell>
        </row>
        <row r="1540">
          <cell r="B1540">
            <v>0</v>
          </cell>
          <cell r="C1540">
            <v>0</v>
          </cell>
        </row>
        <row r="1541">
          <cell r="B1541">
            <v>0</v>
          </cell>
          <cell r="C1541">
            <v>0</v>
          </cell>
        </row>
        <row r="1542">
          <cell r="B1542">
            <v>0</v>
          </cell>
          <cell r="C1542">
            <v>0</v>
          </cell>
        </row>
        <row r="1543">
          <cell r="B1543">
            <v>0</v>
          </cell>
          <cell r="C1543">
            <v>0</v>
          </cell>
        </row>
        <row r="1544">
          <cell r="B1544">
            <v>0</v>
          </cell>
          <cell r="C1544">
            <v>0</v>
          </cell>
        </row>
        <row r="1545">
          <cell r="B1545">
            <v>0</v>
          </cell>
          <cell r="C1545">
            <v>0</v>
          </cell>
        </row>
        <row r="1546">
          <cell r="B1546">
            <v>0</v>
          </cell>
          <cell r="C1546">
            <v>0</v>
          </cell>
        </row>
        <row r="1547">
          <cell r="B1547">
            <v>0</v>
          </cell>
          <cell r="C1547">
            <v>0</v>
          </cell>
        </row>
        <row r="1548">
          <cell r="B1548">
            <v>0</v>
          </cell>
          <cell r="C1548">
            <v>0</v>
          </cell>
        </row>
        <row r="1549">
          <cell r="B1549">
            <v>0</v>
          </cell>
          <cell r="C1549">
            <v>0</v>
          </cell>
        </row>
        <row r="1550">
          <cell r="B1550">
            <v>0</v>
          </cell>
          <cell r="C1550">
            <v>0</v>
          </cell>
        </row>
        <row r="1551">
          <cell r="B1551">
            <v>0</v>
          </cell>
          <cell r="C1551">
            <v>0</v>
          </cell>
        </row>
        <row r="1552">
          <cell r="B1552">
            <v>0</v>
          </cell>
          <cell r="C1552">
            <v>0</v>
          </cell>
        </row>
        <row r="1553">
          <cell r="B1553">
            <v>0</v>
          </cell>
          <cell r="C1553">
            <v>0</v>
          </cell>
        </row>
        <row r="1554">
          <cell r="B1554">
            <v>0</v>
          </cell>
          <cell r="C1554">
            <v>0</v>
          </cell>
        </row>
        <row r="1555">
          <cell r="B1555">
            <v>0</v>
          </cell>
          <cell r="C1555">
            <v>0</v>
          </cell>
        </row>
        <row r="1556">
          <cell r="B1556">
            <v>0</v>
          </cell>
          <cell r="C1556">
            <v>0</v>
          </cell>
        </row>
        <row r="1557">
          <cell r="B1557">
            <v>0</v>
          </cell>
          <cell r="C1557">
            <v>0</v>
          </cell>
        </row>
        <row r="1558">
          <cell r="B1558">
            <v>0</v>
          </cell>
          <cell r="C1558">
            <v>0</v>
          </cell>
        </row>
        <row r="1559">
          <cell r="B1559">
            <v>0</v>
          </cell>
          <cell r="C1559">
            <v>0</v>
          </cell>
        </row>
        <row r="1560">
          <cell r="B1560">
            <v>0</v>
          </cell>
          <cell r="C1560">
            <v>0</v>
          </cell>
        </row>
        <row r="1561">
          <cell r="B1561">
            <v>0</v>
          </cell>
          <cell r="C1561">
            <v>0</v>
          </cell>
        </row>
        <row r="1562">
          <cell r="B1562">
            <v>0</v>
          </cell>
          <cell r="C1562">
            <v>0</v>
          </cell>
        </row>
        <row r="1563">
          <cell r="B1563">
            <v>0</v>
          </cell>
          <cell r="C1563">
            <v>0</v>
          </cell>
        </row>
        <row r="1564">
          <cell r="B1564">
            <v>0</v>
          </cell>
          <cell r="C1564">
            <v>0</v>
          </cell>
        </row>
        <row r="1565">
          <cell r="B1565">
            <v>0</v>
          </cell>
          <cell r="C1565">
            <v>0</v>
          </cell>
        </row>
        <row r="1566">
          <cell r="B1566">
            <v>0</v>
          </cell>
          <cell r="C1566">
            <v>0</v>
          </cell>
        </row>
        <row r="1567">
          <cell r="B1567">
            <v>0</v>
          </cell>
          <cell r="C1567">
            <v>0</v>
          </cell>
        </row>
        <row r="1568">
          <cell r="B1568">
            <v>0</v>
          </cell>
          <cell r="C1568">
            <v>0</v>
          </cell>
        </row>
        <row r="1569">
          <cell r="B1569">
            <v>0</v>
          </cell>
          <cell r="C1569">
            <v>0</v>
          </cell>
        </row>
        <row r="1570">
          <cell r="B1570">
            <v>0</v>
          </cell>
          <cell r="C1570">
            <v>0</v>
          </cell>
        </row>
        <row r="1571">
          <cell r="B1571">
            <v>0</v>
          </cell>
          <cell r="C1571">
            <v>0</v>
          </cell>
        </row>
        <row r="1572">
          <cell r="B1572">
            <v>0</v>
          </cell>
          <cell r="C1572">
            <v>0</v>
          </cell>
        </row>
        <row r="1573">
          <cell r="B1573">
            <v>0</v>
          </cell>
          <cell r="C1573">
            <v>0</v>
          </cell>
        </row>
        <row r="1574">
          <cell r="B1574">
            <v>0</v>
          </cell>
          <cell r="C1574">
            <v>0</v>
          </cell>
        </row>
        <row r="1575">
          <cell r="B1575">
            <v>0</v>
          </cell>
          <cell r="C1575">
            <v>0</v>
          </cell>
        </row>
        <row r="1576">
          <cell r="B1576">
            <v>0</v>
          </cell>
          <cell r="C1576">
            <v>0</v>
          </cell>
        </row>
        <row r="1577">
          <cell r="B1577">
            <v>0</v>
          </cell>
          <cell r="C1577">
            <v>0</v>
          </cell>
        </row>
        <row r="1578">
          <cell r="B1578">
            <v>0</v>
          </cell>
          <cell r="C1578">
            <v>0</v>
          </cell>
        </row>
        <row r="1579">
          <cell r="B1579">
            <v>0</v>
          </cell>
          <cell r="C1579">
            <v>0</v>
          </cell>
        </row>
        <row r="1580">
          <cell r="B1580">
            <v>0</v>
          </cell>
          <cell r="C1580">
            <v>0</v>
          </cell>
        </row>
        <row r="1581">
          <cell r="B1581">
            <v>0</v>
          </cell>
          <cell r="C1581">
            <v>0</v>
          </cell>
        </row>
        <row r="1582">
          <cell r="B1582">
            <v>0</v>
          </cell>
          <cell r="C1582">
            <v>0</v>
          </cell>
        </row>
        <row r="1583">
          <cell r="B1583">
            <v>0</v>
          </cell>
          <cell r="C1583">
            <v>0</v>
          </cell>
        </row>
        <row r="1584">
          <cell r="B1584">
            <v>0</v>
          </cell>
          <cell r="C1584">
            <v>0</v>
          </cell>
        </row>
        <row r="1585">
          <cell r="B1585">
            <v>0</v>
          </cell>
          <cell r="C1585">
            <v>0</v>
          </cell>
        </row>
        <row r="1586">
          <cell r="B1586">
            <v>0</v>
          </cell>
          <cell r="C1586">
            <v>0</v>
          </cell>
        </row>
        <row r="1587">
          <cell r="B1587">
            <v>0</v>
          </cell>
          <cell r="C1587">
            <v>0</v>
          </cell>
        </row>
        <row r="1588">
          <cell r="B1588">
            <v>0</v>
          </cell>
          <cell r="C1588">
            <v>0</v>
          </cell>
        </row>
        <row r="1589">
          <cell r="B1589">
            <v>0</v>
          </cell>
          <cell r="C1589">
            <v>0</v>
          </cell>
        </row>
        <row r="1590">
          <cell r="B1590">
            <v>0</v>
          </cell>
          <cell r="C1590">
            <v>0</v>
          </cell>
        </row>
        <row r="1591">
          <cell r="B1591">
            <v>0</v>
          </cell>
          <cell r="C1591">
            <v>0</v>
          </cell>
        </row>
        <row r="1592">
          <cell r="B1592">
            <v>0</v>
          </cell>
          <cell r="C1592">
            <v>0</v>
          </cell>
        </row>
        <row r="1593">
          <cell r="B1593">
            <v>0</v>
          </cell>
          <cell r="C1593">
            <v>0</v>
          </cell>
        </row>
        <row r="1594">
          <cell r="B1594">
            <v>0</v>
          </cell>
          <cell r="C1594">
            <v>0</v>
          </cell>
        </row>
        <row r="1595">
          <cell r="B1595">
            <v>0</v>
          </cell>
          <cell r="C1595">
            <v>0</v>
          </cell>
        </row>
        <row r="1596">
          <cell r="B1596">
            <v>0</v>
          </cell>
          <cell r="C1596">
            <v>0</v>
          </cell>
        </row>
        <row r="1597">
          <cell r="B1597">
            <v>0</v>
          </cell>
          <cell r="C1597">
            <v>0</v>
          </cell>
        </row>
        <row r="1598">
          <cell r="B1598">
            <v>0</v>
          </cell>
          <cell r="C1598">
            <v>0</v>
          </cell>
        </row>
        <row r="1599">
          <cell r="B1599">
            <v>0</v>
          </cell>
          <cell r="C1599">
            <v>0</v>
          </cell>
        </row>
        <row r="1600">
          <cell r="B1600">
            <v>0</v>
          </cell>
          <cell r="C1600">
            <v>0</v>
          </cell>
        </row>
        <row r="1601">
          <cell r="B1601">
            <v>0</v>
          </cell>
          <cell r="C1601">
            <v>0</v>
          </cell>
        </row>
        <row r="1602">
          <cell r="B1602">
            <v>0</v>
          </cell>
          <cell r="C1602">
            <v>0</v>
          </cell>
        </row>
        <row r="1603">
          <cell r="B1603">
            <v>0</v>
          </cell>
          <cell r="C1603">
            <v>0</v>
          </cell>
        </row>
        <row r="1604">
          <cell r="B1604">
            <v>0</v>
          </cell>
          <cell r="C1604">
            <v>0</v>
          </cell>
        </row>
        <row r="1605">
          <cell r="B1605">
            <v>0</v>
          </cell>
          <cell r="C1605">
            <v>0</v>
          </cell>
        </row>
        <row r="1606">
          <cell r="B1606">
            <v>0</v>
          </cell>
          <cell r="C1606">
            <v>0</v>
          </cell>
        </row>
        <row r="1607">
          <cell r="B1607">
            <v>0</v>
          </cell>
          <cell r="C1607">
            <v>0</v>
          </cell>
        </row>
        <row r="1608">
          <cell r="B1608">
            <v>0</v>
          </cell>
          <cell r="C1608">
            <v>0</v>
          </cell>
        </row>
        <row r="1609">
          <cell r="B1609">
            <v>0</v>
          </cell>
          <cell r="C1609">
            <v>0</v>
          </cell>
        </row>
        <row r="1610">
          <cell r="B1610">
            <v>0</v>
          </cell>
          <cell r="C1610">
            <v>0</v>
          </cell>
        </row>
        <row r="1611">
          <cell r="B1611">
            <v>0</v>
          </cell>
          <cell r="C1611">
            <v>0</v>
          </cell>
        </row>
        <row r="1612">
          <cell r="B1612">
            <v>0</v>
          </cell>
          <cell r="C1612">
            <v>0</v>
          </cell>
        </row>
        <row r="1613">
          <cell r="B1613">
            <v>0</v>
          </cell>
          <cell r="C1613">
            <v>0</v>
          </cell>
        </row>
        <row r="1614">
          <cell r="B1614">
            <v>0</v>
          </cell>
          <cell r="C1614">
            <v>0</v>
          </cell>
        </row>
        <row r="1615">
          <cell r="B1615">
            <v>0</v>
          </cell>
          <cell r="C1615">
            <v>0</v>
          </cell>
        </row>
        <row r="1616">
          <cell r="B1616">
            <v>0</v>
          </cell>
          <cell r="C1616">
            <v>0</v>
          </cell>
        </row>
        <row r="1617">
          <cell r="B1617">
            <v>0</v>
          </cell>
          <cell r="C1617">
            <v>0</v>
          </cell>
        </row>
        <row r="1618">
          <cell r="B1618">
            <v>0</v>
          </cell>
          <cell r="C1618">
            <v>0</v>
          </cell>
        </row>
        <row r="1619">
          <cell r="B1619">
            <v>0</v>
          </cell>
          <cell r="C1619">
            <v>0</v>
          </cell>
        </row>
        <row r="1620">
          <cell r="B1620">
            <v>0</v>
          </cell>
          <cell r="C1620">
            <v>0</v>
          </cell>
        </row>
        <row r="1621">
          <cell r="B1621">
            <v>0</v>
          </cell>
          <cell r="C1621">
            <v>0</v>
          </cell>
        </row>
        <row r="1622">
          <cell r="B1622">
            <v>0</v>
          </cell>
          <cell r="C1622">
            <v>0</v>
          </cell>
        </row>
        <row r="1623">
          <cell r="B1623">
            <v>0</v>
          </cell>
          <cell r="C1623">
            <v>0</v>
          </cell>
        </row>
        <row r="1624">
          <cell r="B1624">
            <v>0</v>
          </cell>
          <cell r="C1624">
            <v>0</v>
          </cell>
        </row>
        <row r="1625">
          <cell r="B1625">
            <v>0</v>
          </cell>
          <cell r="C1625">
            <v>0</v>
          </cell>
        </row>
        <row r="1626">
          <cell r="B1626">
            <v>0</v>
          </cell>
          <cell r="C1626">
            <v>0</v>
          </cell>
        </row>
        <row r="1627">
          <cell r="B1627">
            <v>0</v>
          </cell>
          <cell r="C1627">
            <v>0</v>
          </cell>
        </row>
        <row r="1628">
          <cell r="B1628">
            <v>0</v>
          </cell>
          <cell r="C1628">
            <v>0</v>
          </cell>
        </row>
        <row r="1629">
          <cell r="B1629">
            <v>0</v>
          </cell>
          <cell r="C1629">
            <v>0</v>
          </cell>
        </row>
        <row r="1630">
          <cell r="B1630">
            <v>0</v>
          </cell>
          <cell r="C1630">
            <v>0</v>
          </cell>
        </row>
        <row r="1631">
          <cell r="B1631">
            <v>0</v>
          </cell>
          <cell r="C1631">
            <v>0</v>
          </cell>
        </row>
        <row r="1632">
          <cell r="B1632">
            <v>0</v>
          </cell>
          <cell r="C1632">
            <v>0</v>
          </cell>
        </row>
        <row r="1633">
          <cell r="B1633">
            <v>0</v>
          </cell>
          <cell r="C1633">
            <v>0</v>
          </cell>
        </row>
        <row r="1634">
          <cell r="B1634">
            <v>0</v>
          </cell>
          <cell r="C1634">
            <v>0</v>
          </cell>
        </row>
        <row r="1635">
          <cell r="B1635">
            <v>0</v>
          </cell>
          <cell r="C1635">
            <v>0</v>
          </cell>
        </row>
        <row r="1636">
          <cell r="B1636">
            <v>0</v>
          </cell>
          <cell r="C1636">
            <v>0</v>
          </cell>
        </row>
        <row r="1637">
          <cell r="B1637">
            <v>0</v>
          </cell>
          <cell r="C1637">
            <v>0</v>
          </cell>
        </row>
        <row r="1638">
          <cell r="B1638">
            <v>0</v>
          </cell>
          <cell r="C1638">
            <v>0</v>
          </cell>
        </row>
        <row r="1639">
          <cell r="B1639">
            <v>0</v>
          </cell>
          <cell r="C1639">
            <v>0</v>
          </cell>
        </row>
        <row r="1640">
          <cell r="B1640">
            <v>0</v>
          </cell>
          <cell r="C1640">
            <v>0</v>
          </cell>
        </row>
        <row r="1641">
          <cell r="B1641">
            <v>0</v>
          </cell>
          <cell r="C1641">
            <v>0</v>
          </cell>
        </row>
        <row r="1642">
          <cell r="B1642">
            <v>0</v>
          </cell>
          <cell r="C1642">
            <v>0</v>
          </cell>
        </row>
        <row r="1643">
          <cell r="B1643">
            <v>0</v>
          </cell>
          <cell r="C1643">
            <v>0</v>
          </cell>
        </row>
        <row r="1644">
          <cell r="B1644">
            <v>0</v>
          </cell>
          <cell r="C1644">
            <v>0</v>
          </cell>
        </row>
        <row r="1645">
          <cell r="B1645">
            <v>0</v>
          </cell>
          <cell r="C1645">
            <v>0</v>
          </cell>
        </row>
        <row r="1646">
          <cell r="B1646">
            <v>0</v>
          </cell>
          <cell r="C1646">
            <v>0</v>
          </cell>
        </row>
        <row r="1647">
          <cell r="B1647">
            <v>0</v>
          </cell>
          <cell r="C1647">
            <v>0</v>
          </cell>
        </row>
        <row r="1648">
          <cell r="B1648">
            <v>0</v>
          </cell>
          <cell r="C1648">
            <v>0</v>
          </cell>
        </row>
        <row r="1649">
          <cell r="B1649">
            <v>0</v>
          </cell>
          <cell r="C1649">
            <v>0</v>
          </cell>
        </row>
        <row r="1650">
          <cell r="B1650">
            <v>0</v>
          </cell>
          <cell r="C1650">
            <v>0</v>
          </cell>
        </row>
        <row r="1651">
          <cell r="B1651">
            <v>0</v>
          </cell>
          <cell r="C1651">
            <v>0</v>
          </cell>
        </row>
        <row r="1652">
          <cell r="B1652">
            <v>0</v>
          </cell>
          <cell r="C1652">
            <v>0</v>
          </cell>
        </row>
        <row r="1653">
          <cell r="B1653">
            <v>0</v>
          </cell>
          <cell r="C1653">
            <v>0</v>
          </cell>
        </row>
        <row r="1654">
          <cell r="B1654">
            <v>0</v>
          </cell>
          <cell r="C1654">
            <v>0</v>
          </cell>
        </row>
        <row r="1655">
          <cell r="B1655">
            <v>0</v>
          </cell>
          <cell r="C1655">
            <v>0</v>
          </cell>
        </row>
        <row r="1656">
          <cell r="B1656">
            <v>0</v>
          </cell>
          <cell r="C1656">
            <v>0</v>
          </cell>
        </row>
        <row r="1657">
          <cell r="B1657">
            <v>0</v>
          </cell>
          <cell r="C1657">
            <v>0</v>
          </cell>
        </row>
        <row r="1658">
          <cell r="B1658">
            <v>0</v>
          </cell>
          <cell r="C1658">
            <v>0</v>
          </cell>
        </row>
        <row r="1659">
          <cell r="B1659">
            <v>0</v>
          </cell>
          <cell r="C1659">
            <v>0</v>
          </cell>
        </row>
        <row r="1660">
          <cell r="B1660">
            <v>0</v>
          </cell>
          <cell r="C1660">
            <v>0</v>
          </cell>
        </row>
        <row r="1661">
          <cell r="B1661">
            <v>0</v>
          </cell>
          <cell r="C1661">
            <v>0</v>
          </cell>
        </row>
        <row r="1662">
          <cell r="B1662">
            <v>0</v>
          </cell>
          <cell r="C1662">
            <v>0</v>
          </cell>
        </row>
        <row r="1663">
          <cell r="B1663">
            <v>0</v>
          </cell>
          <cell r="C1663">
            <v>0</v>
          </cell>
        </row>
        <row r="1664">
          <cell r="B1664">
            <v>0</v>
          </cell>
          <cell r="C1664">
            <v>0</v>
          </cell>
        </row>
        <row r="1665">
          <cell r="B1665">
            <v>0</v>
          </cell>
          <cell r="C1665">
            <v>0</v>
          </cell>
        </row>
        <row r="1666">
          <cell r="B1666">
            <v>0</v>
          </cell>
          <cell r="C1666">
            <v>0</v>
          </cell>
        </row>
        <row r="1667">
          <cell r="B1667">
            <v>0</v>
          </cell>
          <cell r="C1667">
            <v>0</v>
          </cell>
        </row>
        <row r="1668">
          <cell r="B1668">
            <v>0</v>
          </cell>
          <cell r="C1668">
            <v>0</v>
          </cell>
        </row>
        <row r="1669">
          <cell r="B1669">
            <v>0</v>
          </cell>
          <cell r="C1669">
            <v>0</v>
          </cell>
        </row>
        <row r="1670">
          <cell r="B1670">
            <v>0</v>
          </cell>
          <cell r="C1670">
            <v>0</v>
          </cell>
        </row>
        <row r="1671">
          <cell r="B1671">
            <v>0</v>
          </cell>
          <cell r="C1671">
            <v>0</v>
          </cell>
        </row>
        <row r="1672">
          <cell r="B1672">
            <v>0</v>
          </cell>
          <cell r="C1672">
            <v>0</v>
          </cell>
        </row>
        <row r="1673">
          <cell r="B1673">
            <v>0</v>
          </cell>
          <cell r="C1673">
            <v>0</v>
          </cell>
        </row>
        <row r="1674">
          <cell r="B1674">
            <v>0</v>
          </cell>
          <cell r="C1674">
            <v>0</v>
          </cell>
        </row>
        <row r="1675">
          <cell r="B1675">
            <v>0</v>
          </cell>
          <cell r="C1675">
            <v>0</v>
          </cell>
        </row>
        <row r="1676">
          <cell r="B1676">
            <v>0</v>
          </cell>
          <cell r="C1676">
            <v>0</v>
          </cell>
        </row>
        <row r="1677">
          <cell r="B1677">
            <v>0</v>
          </cell>
          <cell r="C1677">
            <v>0</v>
          </cell>
        </row>
        <row r="1678">
          <cell r="B1678">
            <v>0</v>
          </cell>
          <cell r="C1678">
            <v>0</v>
          </cell>
        </row>
        <row r="1679">
          <cell r="B1679">
            <v>0</v>
          </cell>
          <cell r="C1679">
            <v>0</v>
          </cell>
        </row>
        <row r="1680">
          <cell r="B1680">
            <v>0</v>
          </cell>
          <cell r="C1680">
            <v>0</v>
          </cell>
        </row>
        <row r="1681">
          <cell r="B1681">
            <v>0</v>
          </cell>
          <cell r="C1681">
            <v>0</v>
          </cell>
        </row>
        <row r="1682">
          <cell r="B1682">
            <v>0</v>
          </cell>
          <cell r="C1682">
            <v>0</v>
          </cell>
        </row>
        <row r="1683">
          <cell r="B1683">
            <v>0</v>
          </cell>
          <cell r="C1683">
            <v>0</v>
          </cell>
        </row>
        <row r="1684">
          <cell r="B1684">
            <v>0</v>
          </cell>
          <cell r="C1684">
            <v>0</v>
          </cell>
        </row>
        <row r="1685">
          <cell r="B1685">
            <v>0</v>
          </cell>
          <cell r="C1685">
            <v>0</v>
          </cell>
        </row>
        <row r="1686">
          <cell r="B1686">
            <v>0</v>
          </cell>
          <cell r="C1686">
            <v>0</v>
          </cell>
        </row>
        <row r="1687">
          <cell r="B1687">
            <v>0</v>
          </cell>
          <cell r="C1687">
            <v>0</v>
          </cell>
        </row>
        <row r="1688">
          <cell r="B1688">
            <v>0</v>
          </cell>
          <cell r="C1688">
            <v>0</v>
          </cell>
        </row>
        <row r="1689">
          <cell r="B1689">
            <v>0</v>
          </cell>
          <cell r="C1689">
            <v>0</v>
          </cell>
        </row>
        <row r="1690">
          <cell r="B1690">
            <v>0</v>
          </cell>
          <cell r="C1690">
            <v>0</v>
          </cell>
        </row>
        <row r="1691">
          <cell r="B1691">
            <v>0</v>
          </cell>
          <cell r="C1691">
            <v>0</v>
          </cell>
        </row>
        <row r="1692">
          <cell r="B1692">
            <v>0</v>
          </cell>
          <cell r="C1692">
            <v>0</v>
          </cell>
        </row>
        <row r="1693">
          <cell r="B1693">
            <v>0</v>
          </cell>
          <cell r="C1693">
            <v>0</v>
          </cell>
        </row>
        <row r="1694">
          <cell r="B1694">
            <v>0</v>
          </cell>
          <cell r="C1694">
            <v>0</v>
          </cell>
        </row>
        <row r="1695">
          <cell r="B1695">
            <v>0</v>
          </cell>
          <cell r="C1695">
            <v>0</v>
          </cell>
        </row>
        <row r="1696">
          <cell r="B1696">
            <v>0</v>
          </cell>
          <cell r="C1696">
            <v>0</v>
          </cell>
        </row>
        <row r="1697">
          <cell r="B1697">
            <v>0</v>
          </cell>
          <cell r="C1697">
            <v>0</v>
          </cell>
        </row>
        <row r="1698">
          <cell r="B1698">
            <v>0</v>
          </cell>
          <cell r="C1698">
            <v>0</v>
          </cell>
        </row>
        <row r="1699">
          <cell r="B1699">
            <v>0</v>
          </cell>
          <cell r="C1699">
            <v>0</v>
          </cell>
        </row>
        <row r="1700">
          <cell r="B1700">
            <v>0</v>
          </cell>
          <cell r="C1700">
            <v>0</v>
          </cell>
        </row>
        <row r="1701">
          <cell r="B1701">
            <v>0</v>
          </cell>
          <cell r="C1701">
            <v>0</v>
          </cell>
        </row>
        <row r="1702">
          <cell r="B1702">
            <v>0</v>
          </cell>
          <cell r="C1702">
            <v>0</v>
          </cell>
        </row>
        <row r="1703">
          <cell r="B1703">
            <v>0</v>
          </cell>
          <cell r="C1703">
            <v>0</v>
          </cell>
        </row>
        <row r="1704">
          <cell r="B1704">
            <v>0</v>
          </cell>
          <cell r="C1704">
            <v>0</v>
          </cell>
        </row>
        <row r="1705">
          <cell r="B1705">
            <v>0</v>
          </cell>
          <cell r="C1705">
            <v>0</v>
          </cell>
        </row>
        <row r="1706">
          <cell r="B1706">
            <v>0</v>
          </cell>
          <cell r="C1706">
            <v>0</v>
          </cell>
        </row>
        <row r="1707">
          <cell r="B1707">
            <v>0</v>
          </cell>
          <cell r="C1707">
            <v>0</v>
          </cell>
        </row>
        <row r="1708">
          <cell r="B1708">
            <v>0</v>
          </cell>
          <cell r="C1708">
            <v>0</v>
          </cell>
        </row>
        <row r="1709">
          <cell r="B1709">
            <v>0</v>
          </cell>
          <cell r="C1709">
            <v>0</v>
          </cell>
        </row>
        <row r="1710">
          <cell r="B1710">
            <v>0</v>
          </cell>
          <cell r="C1710">
            <v>0</v>
          </cell>
        </row>
        <row r="1711">
          <cell r="B1711">
            <v>0</v>
          </cell>
          <cell r="C1711">
            <v>0</v>
          </cell>
        </row>
        <row r="1712">
          <cell r="B1712">
            <v>0</v>
          </cell>
          <cell r="C1712">
            <v>0</v>
          </cell>
        </row>
        <row r="1713">
          <cell r="B1713">
            <v>0</v>
          </cell>
          <cell r="C1713">
            <v>0</v>
          </cell>
        </row>
        <row r="1714">
          <cell r="B1714">
            <v>0</v>
          </cell>
          <cell r="C1714">
            <v>0</v>
          </cell>
        </row>
        <row r="1715">
          <cell r="B1715">
            <v>0</v>
          </cell>
          <cell r="C1715">
            <v>0</v>
          </cell>
        </row>
        <row r="1716">
          <cell r="B1716">
            <v>0</v>
          </cell>
          <cell r="C1716">
            <v>0</v>
          </cell>
        </row>
        <row r="1717">
          <cell r="B1717">
            <v>0</v>
          </cell>
          <cell r="C1717">
            <v>0</v>
          </cell>
        </row>
        <row r="1718">
          <cell r="B1718">
            <v>0</v>
          </cell>
          <cell r="C1718">
            <v>0</v>
          </cell>
        </row>
        <row r="1719">
          <cell r="B1719">
            <v>0</v>
          </cell>
          <cell r="C1719">
            <v>0</v>
          </cell>
        </row>
        <row r="1720">
          <cell r="B1720">
            <v>0</v>
          </cell>
          <cell r="C1720">
            <v>0</v>
          </cell>
        </row>
        <row r="1721">
          <cell r="B1721">
            <v>0</v>
          </cell>
          <cell r="C1721">
            <v>0</v>
          </cell>
        </row>
        <row r="1722">
          <cell r="B1722">
            <v>0</v>
          </cell>
          <cell r="C1722">
            <v>0</v>
          </cell>
        </row>
        <row r="1723">
          <cell r="B1723">
            <v>0</v>
          </cell>
          <cell r="C1723">
            <v>0</v>
          </cell>
        </row>
        <row r="1724">
          <cell r="B1724">
            <v>0</v>
          </cell>
          <cell r="C1724">
            <v>0</v>
          </cell>
        </row>
        <row r="1725">
          <cell r="B1725">
            <v>0</v>
          </cell>
          <cell r="C1725">
            <v>0</v>
          </cell>
        </row>
        <row r="1726">
          <cell r="B1726">
            <v>0</v>
          </cell>
          <cell r="C1726">
            <v>0</v>
          </cell>
        </row>
        <row r="1727">
          <cell r="B1727">
            <v>0</v>
          </cell>
          <cell r="C1727">
            <v>0</v>
          </cell>
        </row>
        <row r="1728">
          <cell r="B1728">
            <v>0</v>
          </cell>
          <cell r="C1728">
            <v>0</v>
          </cell>
        </row>
        <row r="1729">
          <cell r="B1729">
            <v>0</v>
          </cell>
          <cell r="C1729">
            <v>0</v>
          </cell>
        </row>
        <row r="1730">
          <cell r="B1730">
            <v>0</v>
          </cell>
          <cell r="C1730">
            <v>0</v>
          </cell>
        </row>
        <row r="1731">
          <cell r="B1731">
            <v>0</v>
          </cell>
          <cell r="C1731">
            <v>0</v>
          </cell>
        </row>
        <row r="1732">
          <cell r="B1732">
            <v>0</v>
          </cell>
          <cell r="C1732">
            <v>0</v>
          </cell>
        </row>
        <row r="1733">
          <cell r="B1733">
            <v>0</v>
          </cell>
          <cell r="C1733">
            <v>0</v>
          </cell>
        </row>
        <row r="1734">
          <cell r="B1734">
            <v>0</v>
          </cell>
          <cell r="C1734">
            <v>0</v>
          </cell>
        </row>
        <row r="1735">
          <cell r="B1735">
            <v>0</v>
          </cell>
          <cell r="C1735">
            <v>0</v>
          </cell>
        </row>
        <row r="1736">
          <cell r="B1736">
            <v>0</v>
          </cell>
          <cell r="C1736">
            <v>0</v>
          </cell>
        </row>
        <row r="1737">
          <cell r="B1737">
            <v>0</v>
          </cell>
          <cell r="C1737">
            <v>0</v>
          </cell>
        </row>
        <row r="1738">
          <cell r="B1738">
            <v>0</v>
          </cell>
          <cell r="C1738">
            <v>0</v>
          </cell>
        </row>
        <row r="1739">
          <cell r="B1739">
            <v>0</v>
          </cell>
          <cell r="C1739">
            <v>0</v>
          </cell>
        </row>
        <row r="1740">
          <cell r="B1740">
            <v>0</v>
          </cell>
          <cell r="C1740">
            <v>0</v>
          </cell>
        </row>
        <row r="1741">
          <cell r="B1741">
            <v>0</v>
          </cell>
          <cell r="C1741">
            <v>0</v>
          </cell>
        </row>
        <row r="1742">
          <cell r="B1742">
            <v>0</v>
          </cell>
          <cell r="C1742">
            <v>0</v>
          </cell>
        </row>
        <row r="1743">
          <cell r="B1743">
            <v>0</v>
          </cell>
          <cell r="C1743">
            <v>0</v>
          </cell>
        </row>
        <row r="1744">
          <cell r="B1744">
            <v>0</v>
          </cell>
          <cell r="C1744">
            <v>0</v>
          </cell>
        </row>
        <row r="1745">
          <cell r="B1745">
            <v>0</v>
          </cell>
          <cell r="C1745">
            <v>0</v>
          </cell>
        </row>
        <row r="1746">
          <cell r="B1746">
            <v>0</v>
          </cell>
          <cell r="C1746">
            <v>0</v>
          </cell>
        </row>
        <row r="1747">
          <cell r="B1747">
            <v>0</v>
          </cell>
          <cell r="C1747">
            <v>0</v>
          </cell>
        </row>
        <row r="1748">
          <cell r="B1748">
            <v>0</v>
          </cell>
          <cell r="C1748">
            <v>0</v>
          </cell>
        </row>
        <row r="1749">
          <cell r="B1749">
            <v>0</v>
          </cell>
          <cell r="C1749">
            <v>0</v>
          </cell>
        </row>
        <row r="1750">
          <cell r="B1750">
            <v>0</v>
          </cell>
          <cell r="C1750">
            <v>0</v>
          </cell>
        </row>
        <row r="1751">
          <cell r="B1751">
            <v>0</v>
          </cell>
          <cell r="C1751">
            <v>0</v>
          </cell>
        </row>
        <row r="1752">
          <cell r="B1752">
            <v>0</v>
          </cell>
          <cell r="C1752">
            <v>0</v>
          </cell>
        </row>
        <row r="1753">
          <cell r="B1753">
            <v>0</v>
          </cell>
          <cell r="C1753">
            <v>0</v>
          </cell>
        </row>
        <row r="1754">
          <cell r="B1754">
            <v>0</v>
          </cell>
          <cell r="C1754">
            <v>0</v>
          </cell>
        </row>
        <row r="1755">
          <cell r="B1755">
            <v>0</v>
          </cell>
          <cell r="C1755">
            <v>0</v>
          </cell>
        </row>
        <row r="1756">
          <cell r="B1756">
            <v>0</v>
          </cell>
          <cell r="C1756">
            <v>0</v>
          </cell>
        </row>
        <row r="1757">
          <cell r="B1757">
            <v>0</v>
          </cell>
          <cell r="C1757">
            <v>0</v>
          </cell>
        </row>
        <row r="1758">
          <cell r="B1758">
            <v>0</v>
          </cell>
          <cell r="C1758">
            <v>0</v>
          </cell>
        </row>
        <row r="1759">
          <cell r="B1759">
            <v>0</v>
          </cell>
          <cell r="C1759">
            <v>0</v>
          </cell>
        </row>
        <row r="1760">
          <cell r="B1760">
            <v>0</v>
          </cell>
          <cell r="C1760">
            <v>0</v>
          </cell>
        </row>
        <row r="1761">
          <cell r="B1761">
            <v>0</v>
          </cell>
          <cell r="C1761">
            <v>0</v>
          </cell>
        </row>
        <row r="1762">
          <cell r="B1762">
            <v>0</v>
          </cell>
          <cell r="C1762">
            <v>0</v>
          </cell>
        </row>
        <row r="1763">
          <cell r="B1763">
            <v>0</v>
          </cell>
          <cell r="C1763">
            <v>0</v>
          </cell>
        </row>
        <row r="1764">
          <cell r="B1764">
            <v>0</v>
          </cell>
          <cell r="C1764">
            <v>0</v>
          </cell>
        </row>
        <row r="1765">
          <cell r="B1765">
            <v>0</v>
          </cell>
          <cell r="C1765">
            <v>0</v>
          </cell>
        </row>
        <row r="1766">
          <cell r="B1766">
            <v>0</v>
          </cell>
          <cell r="C1766">
            <v>0</v>
          </cell>
        </row>
        <row r="1767">
          <cell r="B1767">
            <v>0</v>
          </cell>
          <cell r="C1767">
            <v>0</v>
          </cell>
        </row>
        <row r="1768">
          <cell r="B1768">
            <v>0</v>
          </cell>
          <cell r="C1768">
            <v>0</v>
          </cell>
        </row>
        <row r="1769">
          <cell r="B1769">
            <v>0</v>
          </cell>
          <cell r="C1769">
            <v>0</v>
          </cell>
        </row>
        <row r="1770">
          <cell r="B1770">
            <v>0</v>
          </cell>
          <cell r="C1770">
            <v>0</v>
          </cell>
        </row>
        <row r="1771">
          <cell r="B1771">
            <v>0</v>
          </cell>
          <cell r="C1771">
            <v>0</v>
          </cell>
        </row>
        <row r="1772">
          <cell r="B1772">
            <v>0</v>
          </cell>
          <cell r="C1772">
            <v>0</v>
          </cell>
        </row>
        <row r="1773">
          <cell r="B1773">
            <v>0</v>
          </cell>
          <cell r="C1773">
            <v>0</v>
          </cell>
        </row>
        <row r="1774">
          <cell r="B1774">
            <v>0</v>
          </cell>
          <cell r="C1774">
            <v>0</v>
          </cell>
        </row>
        <row r="1775">
          <cell r="B1775">
            <v>0</v>
          </cell>
          <cell r="C1775">
            <v>0</v>
          </cell>
        </row>
        <row r="1776">
          <cell r="B1776">
            <v>0</v>
          </cell>
          <cell r="C1776">
            <v>0</v>
          </cell>
        </row>
        <row r="1777">
          <cell r="B1777">
            <v>0</v>
          </cell>
          <cell r="C1777">
            <v>0</v>
          </cell>
        </row>
        <row r="1778">
          <cell r="B1778">
            <v>0</v>
          </cell>
          <cell r="C1778">
            <v>0</v>
          </cell>
        </row>
        <row r="1779">
          <cell r="B1779">
            <v>0</v>
          </cell>
          <cell r="C1779">
            <v>0</v>
          </cell>
        </row>
        <row r="1780">
          <cell r="B1780">
            <v>0</v>
          </cell>
          <cell r="C1780">
            <v>0</v>
          </cell>
        </row>
        <row r="1781">
          <cell r="B1781">
            <v>0</v>
          </cell>
          <cell r="C1781">
            <v>0</v>
          </cell>
        </row>
        <row r="1782">
          <cell r="B1782">
            <v>0</v>
          </cell>
          <cell r="C1782">
            <v>0</v>
          </cell>
        </row>
        <row r="1783">
          <cell r="B1783">
            <v>0</v>
          </cell>
          <cell r="C1783">
            <v>0</v>
          </cell>
        </row>
        <row r="1784">
          <cell r="B1784">
            <v>0</v>
          </cell>
          <cell r="C1784">
            <v>0</v>
          </cell>
        </row>
        <row r="1785">
          <cell r="B1785">
            <v>0</v>
          </cell>
          <cell r="C1785">
            <v>0</v>
          </cell>
        </row>
        <row r="1786">
          <cell r="B1786">
            <v>0</v>
          </cell>
          <cell r="C1786">
            <v>0</v>
          </cell>
        </row>
        <row r="1787">
          <cell r="B1787">
            <v>0</v>
          </cell>
          <cell r="C1787">
            <v>0</v>
          </cell>
        </row>
        <row r="1788">
          <cell r="B1788">
            <v>0</v>
          </cell>
          <cell r="C1788">
            <v>0</v>
          </cell>
        </row>
        <row r="1789">
          <cell r="B1789">
            <v>0</v>
          </cell>
          <cell r="C1789">
            <v>0</v>
          </cell>
        </row>
        <row r="1790">
          <cell r="B1790">
            <v>0</v>
          </cell>
          <cell r="C1790">
            <v>0</v>
          </cell>
        </row>
        <row r="1791">
          <cell r="B1791">
            <v>0</v>
          </cell>
          <cell r="C1791">
            <v>0</v>
          </cell>
        </row>
        <row r="1792">
          <cell r="B1792">
            <v>0</v>
          </cell>
          <cell r="C1792">
            <v>0</v>
          </cell>
        </row>
        <row r="1793">
          <cell r="B1793">
            <v>0</v>
          </cell>
          <cell r="C1793">
            <v>0</v>
          </cell>
        </row>
        <row r="1794">
          <cell r="B1794">
            <v>0</v>
          </cell>
          <cell r="C1794">
            <v>0</v>
          </cell>
        </row>
        <row r="1795">
          <cell r="B1795">
            <v>0</v>
          </cell>
          <cell r="C1795">
            <v>0</v>
          </cell>
        </row>
        <row r="1796">
          <cell r="B1796">
            <v>0</v>
          </cell>
          <cell r="C1796">
            <v>0</v>
          </cell>
        </row>
        <row r="1797">
          <cell r="B1797">
            <v>0</v>
          </cell>
          <cell r="C1797">
            <v>0</v>
          </cell>
        </row>
        <row r="1798">
          <cell r="B1798">
            <v>0</v>
          </cell>
          <cell r="C1798">
            <v>0</v>
          </cell>
        </row>
        <row r="1799">
          <cell r="B1799">
            <v>0</v>
          </cell>
          <cell r="C1799">
            <v>0</v>
          </cell>
        </row>
        <row r="1800">
          <cell r="B1800">
            <v>0</v>
          </cell>
          <cell r="C1800">
            <v>0</v>
          </cell>
        </row>
        <row r="1801">
          <cell r="B1801">
            <v>0</v>
          </cell>
          <cell r="C1801">
            <v>0</v>
          </cell>
        </row>
        <row r="1802">
          <cell r="B1802">
            <v>0</v>
          </cell>
          <cell r="C1802">
            <v>0</v>
          </cell>
        </row>
        <row r="1803">
          <cell r="B1803">
            <v>0</v>
          </cell>
          <cell r="C1803">
            <v>0</v>
          </cell>
        </row>
        <row r="1804">
          <cell r="B1804">
            <v>0</v>
          </cell>
          <cell r="C1804">
            <v>0</v>
          </cell>
        </row>
        <row r="1805">
          <cell r="B1805">
            <v>0</v>
          </cell>
          <cell r="C1805">
            <v>0</v>
          </cell>
        </row>
        <row r="1806">
          <cell r="B1806">
            <v>0</v>
          </cell>
          <cell r="C1806">
            <v>0</v>
          </cell>
        </row>
        <row r="1807">
          <cell r="B1807">
            <v>0</v>
          </cell>
          <cell r="C1807">
            <v>0</v>
          </cell>
        </row>
        <row r="1808">
          <cell r="B1808">
            <v>0</v>
          </cell>
          <cell r="C1808">
            <v>0</v>
          </cell>
        </row>
        <row r="1809">
          <cell r="B1809">
            <v>0</v>
          </cell>
          <cell r="C1809">
            <v>0</v>
          </cell>
        </row>
        <row r="1810">
          <cell r="B1810">
            <v>0</v>
          </cell>
          <cell r="C1810">
            <v>0</v>
          </cell>
        </row>
        <row r="1811">
          <cell r="B1811">
            <v>0</v>
          </cell>
          <cell r="C1811">
            <v>0</v>
          </cell>
        </row>
        <row r="1812">
          <cell r="B1812">
            <v>0</v>
          </cell>
          <cell r="C1812">
            <v>0</v>
          </cell>
        </row>
        <row r="1813">
          <cell r="B1813">
            <v>0</v>
          </cell>
          <cell r="C1813">
            <v>0</v>
          </cell>
        </row>
        <row r="1814">
          <cell r="B1814">
            <v>0</v>
          </cell>
          <cell r="C1814">
            <v>0</v>
          </cell>
        </row>
        <row r="1815">
          <cell r="B1815">
            <v>0</v>
          </cell>
          <cell r="C1815">
            <v>0</v>
          </cell>
        </row>
        <row r="1816">
          <cell r="B1816">
            <v>0</v>
          </cell>
          <cell r="C1816">
            <v>0</v>
          </cell>
        </row>
        <row r="1817">
          <cell r="B1817">
            <v>0</v>
          </cell>
          <cell r="C1817">
            <v>0</v>
          </cell>
        </row>
        <row r="1818">
          <cell r="B1818">
            <v>0</v>
          </cell>
          <cell r="C1818">
            <v>0</v>
          </cell>
        </row>
        <row r="1819">
          <cell r="B1819">
            <v>0</v>
          </cell>
          <cell r="C1819">
            <v>0</v>
          </cell>
        </row>
        <row r="1820">
          <cell r="B1820">
            <v>0</v>
          </cell>
          <cell r="C1820">
            <v>0</v>
          </cell>
        </row>
        <row r="1821">
          <cell r="B1821">
            <v>0</v>
          </cell>
          <cell r="C1821">
            <v>0</v>
          </cell>
        </row>
        <row r="1822">
          <cell r="B1822">
            <v>0</v>
          </cell>
          <cell r="C1822">
            <v>0</v>
          </cell>
        </row>
        <row r="1823">
          <cell r="B1823">
            <v>0</v>
          </cell>
          <cell r="C1823">
            <v>0</v>
          </cell>
        </row>
        <row r="1824">
          <cell r="B1824">
            <v>0</v>
          </cell>
          <cell r="C1824">
            <v>0</v>
          </cell>
        </row>
        <row r="1825">
          <cell r="B1825">
            <v>0</v>
          </cell>
          <cell r="C1825">
            <v>0</v>
          </cell>
        </row>
        <row r="1826">
          <cell r="B1826">
            <v>0</v>
          </cell>
          <cell r="C1826">
            <v>0</v>
          </cell>
        </row>
        <row r="1827">
          <cell r="B1827">
            <v>0</v>
          </cell>
          <cell r="C1827">
            <v>0</v>
          </cell>
        </row>
        <row r="1828">
          <cell r="B1828">
            <v>0</v>
          </cell>
          <cell r="C1828">
            <v>0</v>
          </cell>
        </row>
        <row r="1829">
          <cell r="B1829">
            <v>0</v>
          </cell>
          <cell r="C1829">
            <v>0</v>
          </cell>
        </row>
        <row r="1830">
          <cell r="B1830">
            <v>0</v>
          </cell>
          <cell r="C1830">
            <v>0</v>
          </cell>
        </row>
        <row r="1831">
          <cell r="B1831">
            <v>0</v>
          </cell>
          <cell r="C1831">
            <v>0</v>
          </cell>
        </row>
        <row r="1832">
          <cell r="B1832">
            <v>0</v>
          </cell>
          <cell r="C1832">
            <v>0</v>
          </cell>
        </row>
        <row r="1833">
          <cell r="B1833">
            <v>0</v>
          </cell>
          <cell r="C1833">
            <v>0</v>
          </cell>
        </row>
        <row r="1834">
          <cell r="B1834">
            <v>0</v>
          </cell>
          <cell r="C1834">
            <v>0</v>
          </cell>
        </row>
        <row r="1835">
          <cell r="B1835">
            <v>0</v>
          </cell>
          <cell r="C1835">
            <v>0</v>
          </cell>
        </row>
        <row r="1836">
          <cell r="B1836">
            <v>0</v>
          </cell>
          <cell r="C1836">
            <v>0</v>
          </cell>
        </row>
        <row r="1837">
          <cell r="B1837">
            <v>0</v>
          </cell>
          <cell r="C1837">
            <v>0</v>
          </cell>
        </row>
        <row r="1838">
          <cell r="B1838">
            <v>0</v>
          </cell>
          <cell r="C1838">
            <v>0</v>
          </cell>
        </row>
        <row r="1839">
          <cell r="B1839">
            <v>0</v>
          </cell>
          <cell r="C1839">
            <v>0</v>
          </cell>
        </row>
        <row r="1840">
          <cell r="B1840">
            <v>0</v>
          </cell>
          <cell r="C1840">
            <v>0</v>
          </cell>
        </row>
        <row r="1841">
          <cell r="B1841">
            <v>0</v>
          </cell>
          <cell r="C1841">
            <v>0</v>
          </cell>
        </row>
        <row r="1842">
          <cell r="B1842">
            <v>0</v>
          </cell>
          <cell r="C1842">
            <v>0</v>
          </cell>
        </row>
        <row r="1843">
          <cell r="B1843">
            <v>0</v>
          </cell>
          <cell r="C1843">
            <v>0</v>
          </cell>
        </row>
        <row r="1844">
          <cell r="B1844">
            <v>0</v>
          </cell>
          <cell r="C1844">
            <v>0</v>
          </cell>
        </row>
        <row r="1845">
          <cell r="B1845">
            <v>0</v>
          </cell>
          <cell r="C1845">
            <v>0</v>
          </cell>
        </row>
        <row r="1846">
          <cell r="B1846">
            <v>0</v>
          </cell>
          <cell r="C1846">
            <v>0</v>
          </cell>
        </row>
        <row r="1847">
          <cell r="B1847">
            <v>0</v>
          </cell>
          <cell r="C1847">
            <v>0</v>
          </cell>
        </row>
        <row r="1848">
          <cell r="B1848">
            <v>0</v>
          </cell>
          <cell r="C1848">
            <v>0</v>
          </cell>
        </row>
        <row r="1849">
          <cell r="B1849">
            <v>0</v>
          </cell>
          <cell r="C1849">
            <v>0</v>
          </cell>
        </row>
        <row r="1850">
          <cell r="B1850">
            <v>0</v>
          </cell>
          <cell r="C1850">
            <v>0</v>
          </cell>
        </row>
        <row r="1851">
          <cell r="B1851">
            <v>0</v>
          </cell>
          <cell r="C1851">
            <v>0</v>
          </cell>
        </row>
        <row r="1852">
          <cell r="B1852">
            <v>0</v>
          </cell>
          <cell r="C1852">
            <v>0</v>
          </cell>
        </row>
        <row r="1853">
          <cell r="B1853">
            <v>0</v>
          </cell>
          <cell r="C1853">
            <v>0</v>
          </cell>
        </row>
        <row r="1854">
          <cell r="B1854">
            <v>0</v>
          </cell>
          <cell r="C1854">
            <v>0</v>
          </cell>
        </row>
        <row r="1855">
          <cell r="B1855">
            <v>0</v>
          </cell>
          <cell r="C1855">
            <v>0</v>
          </cell>
        </row>
        <row r="1856">
          <cell r="B1856">
            <v>0</v>
          </cell>
          <cell r="C1856">
            <v>0</v>
          </cell>
        </row>
        <row r="1857">
          <cell r="B1857">
            <v>0</v>
          </cell>
          <cell r="C1857">
            <v>0</v>
          </cell>
        </row>
        <row r="1858">
          <cell r="B1858">
            <v>0</v>
          </cell>
          <cell r="C1858">
            <v>0</v>
          </cell>
        </row>
        <row r="1859">
          <cell r="B1859">
            <v>0</v>
          </cell>
          <cell r="C1859">
            <v>0</v>
          </cell>
        </row>
        <row r="1860">
          <cell r="B1860">
            <v>0</v>
          </cell>
          <cell r="C1860">
            <v>0</v>
          </cell>
        </row>
        <row r="1861">
          <cell r="B1861">
            <v>0</v>
          </cell>
          <cell r="C1861">
            <v>0</v>
          </cell>
        </row>
        <row r="1862">
          <cell r="B1862">
            <v>0</v>
          </cell>
          <cell r="C1862">
            <v>0</v>
          </cell>
        </row>
        <row r="1863">
          <cell r="B1863">
            <v>0</v>
          </cell>
          <cell r="C1863">
            <v>0</v>
          </cell>
        </row>
        <row r="1864">
          <cell r="B1864">
            <v>0</v>
          </cell>
          <cell r="C1864">
            <v>0</v>
          </cell>
        </row>
        <row r="1865">
          <cell r="B1865">
            <v>0</v>
          </cell>
          <cell r="C1865">
            <v>0</v>
          </cell>
        </row>
        <row r="1866">
          <cell r="B1866">
            <v>0</v>
          </cell>
          <cell r="C1866">
            <v>0</v>
          </cell>
        </row>
        <row r="1867">
          <cell r="B1867">
            <v>0</v>
          </cell>
          <cell r="C1867">
            <v>0</v>
          </cell>
        </row>
        <row r="1868">
          <cell r="B1868">
            <v>0</v>
          </cell>
          <cell r="C1868">
            <v>0</v>
          </cell>
        </row>
        <row r="1869">
          <cell r="B1869">
            <v>0</v>
          </cell>
          <cell r="C1869">
            <v>0</v>
          </cell>
        </row>
        <row r="1870">
          <cell r="B1870">
            <v>0</v>
          </cell>
          <cell r="C1870">
            <v>0</v>
          </cell>
        </row>
        <row r="1871">
          <cell r="B1871">
            <v>0</v>
          </cell>
          <cell r="C1871">
            <v>0</v>
          </cell>
        </row>
        <row r="1872">
          <cell r="B1872">
            <v>0</v>
          </cell>
          <cell r="C1872">
            <v>0</v>
          </cell>
        </row>
        <row r="1873">
          <cell r="B1873">
            <v>0</v>
          </cell>
          <cell r="C1873">
            <v>0</v>
          </cell>
        </row>
        <row r="1874">
          <cell r="B1874">
            <v>0</v>
          </cell>
          <cell r="C1874">
            <v>0</v>
          </cell>
        </row>
        <row r="1875">
          <cell r="B1875">
            <v>0</v>
          </cell>
          <cell r="C1875">
            <v>0</v>
          </cell>
        </row>
        <row r="1876">
          <cell r="B1876">
            <v>0</v>
          </cell>
          <cell r="C1876">
            <v>0</v>
          </cell>
        </row>
        <row r="1877">
          <cell r="B1877">
            <v>0</v>
          </cell>
          <cell r="C1877">
            <v>0</v>
          </cell>
        </row>
        <row r="1878">
          <cell r="B1878">
            <v>0</v>
          </cell>
          <cell r="C1878">
            <v>0</v>
          </cell>
        </row>
        <row r="1879">
          <cell r="B1879">
            <v>0</v>
          </cell>
          <cell r="C1879">
            <v>0</v>
          </cell>
        </row>
        <row r="1880">
          <cell r="B1880">
            <v>0</v>
          </cell>
          <cell r="C1880">
            <v>0</v>
          </cell>
        </row>
        <row r="1881">
          <cell r="B1881">
            <v>0</v>
          </cell>
          <cell r="C1881">
            <v>0</v>
          </cell>
        </row>
        <row r="1882">
          <cell r="B1882">
            <v>0</v>
          </cell>
          <cell r="C1882">
            <v>0</v>
          </cell>
        </row>
        <row r="1883">
          <cell r="B1883">
            <v>0</v>
          </cell>
          <cell r="C1883">
            <v>0</v>
          </cell>
        </row>
        <row r="1884">
          <cell r="B1884">
            <v>0</v>
          </cell>
          <cell r="C1884">
            <v>0</v>
          </cell>
        </row>
        <row r="1885">
          <cell r="B1885">
            <v>0</v>
          </cell>
          <cell r="C1885">
            <v>0</v>
          </cell>
        </row>
        <row r="1886">
          <cell r="B1886">
            <v>0</v>
          </cell>
          <cell r="C1886">
            <v>0</v>
          </cell>
        </row>
        <row r="1887">
          <cell r="B1887">
            <v>0</v>
          </cell>
          <cell r="C1887">
            <v>0</v>
          </cell>
        </row>
        <row r="1888">
          <cell r="B1888">
            <v>0</v>
          </cell>
          <cell r="C1888">
            <v>0</v>
          </cell>
        </row>
        <row r="1889">
          <cell r="B1889">
            <v>0</v>
          </cell>
          <cell r="C1889">
            <v>0</v>
          </cell>
        </row>
        <row r="1890">
          <cell r="B1890">
            <v>0</v>
          </cell>
          <cell r="C1890">
            <v>0</v>
          </cell>
        </row>
        <row r="1891">
          <cell r="B1891">
            <v>0</v>
          </cell>
          <cell r="C1891">
            <v>0</v>
          </cell>
        </row>
        <row r="1892">
          <cell r="B1892">
            <v>0</v>
          </cell>
          <cell r="C1892">
            <v>0</v>
          </cell>
        </row>
        <row r="1893">
          <cell r="B1893">
            <v>0</v>
          </cell>
          <cell r="C1893">
            <v>0</v>
          </cell>
        </row>
        <row r="1894">
          <cell r="B1894">
            <v>0</v>
          </cell>
          <cell r="C1894">
            <v>0</v>
          </cell>
        </row>
        <row r="1895">
          <cell r="B1895">
            <v>0</v>
          </cell>
          <cell r="C1895">
            <v>0</v>
          </cell>
        </row>
        <row r="1896">
          <cell r="B1896">
            <v>0</v>
          </cell>
          <cell r="C1896">
            <v>0</v>
          </cell>
        </row>
        <row r="1897">
          <cell r="B1897">
            <v>0</v>
          </cell>
          <cell r="C1897">
            <v>0</v>
          </cell>
        </row>
        <row r="1898">
          <cell r="B1898">
            <v>0</v>
          </cell>
          <cell r="C1898">
            <v>0</v>
          </cell>
        </row>
        <row r="1899">
          <cell r="B1899">
            <v>0</v>
          </cell>
          <cell r="C1899">
            <v>0</v>
          </cell>
        </row>
        <row r="1900">
          <cell r="B1900">
            <v>0</v>
          </cell>
          <cell r="C1900">
            <v>0</v>
          </cell>
        </row>
        <row r="1901">
          <cell r="B1901">
            <v>0</v>
          </cell>
          <cell r="C1901">
            <v>0</v>
          </cell>
        </row>
        <row r="1902">
          <cell r="B1902">
            <v>0</v>
          </cell>
          <cell r="C1902">
            <v>0</v>
          </cell>
        </row>
        <row r="1903">
          <cell r="B1903">
            <v>0</v>
          </cell>
          <cell r="C1903">
            <v>0</v>
          </cell>
        </row>
        <row r="1904">
          <cell r="B1904">
            <v>0</v>
          </cell>
          <cell r="C1904">
            <v>0</v>
          </cell>
        </row>
        <row r="1905">
          <cell r="B1905">
            <v>0</v>
          </cell>
          <cell r="C1905">
            <v>0</v>
          </cell>
        </row>
        <row r="1906">
          <cell r="B1906">
            <v>0</v>
          </cell>
          <cell r="C1906">
            <v>0</v>
          </cell>
        </row>
        <row r="1907">
          <cell r="B1907">
            <v>0</v>
          </cell>
          <cell r="C1907">
            <v>0</v>
          </cell>
        </row>
        <row r="1908">
          <cell r="B1908">
            <v>0</v>
          </cell>
          <cell r="C1908">
            <v>0</v>
          </cell>
        </row>
        <row r="1909">
          <cell r="B1909">
            <v>0</v>
          </cell>
          <cell r="C1909">
            <v>0</v>
          </cell>
        </row>
        <row r="1910">
          <cell r="B1910">
            <v>0</v>
          </cell>
          <cell r="C1910">
            <v>0</v>
          </cell>
        </row>
        <row r="1911">
          <cell r="B1911">
            <v>0</v>
          </cell>
          <cell r="C1911">
            <v>0</v>
          </cell>
        </row>
        <row r="1912">
          <cell r="B1912">
            <v>0</v>
          </cell>
          <cell r="C1912">
            <v>0</v>
          </cell>
        </row>
        <row r="1913">
          <cell r="B1913">
            <v>0</v>
          </cell>
          <cell r="C1913">
            <v>0</v>
          </cell>
        </row>
        <row r="1914">
          <cell r="B1914">
            <v>0</v>
          </cell>
          <cell r="C1914">
            <v>0</v>
          </cell>
        </row>
        <row r="1915">
          <cell r="B1915">
            <v>0</v>
          </cell>
          <cell r="C1915">
            <v>0</v>
          </cell>
        </row>
        <row r="1916">
          <cell r="B1916">
            <v>0</v>
          </cell>
          <cell r="C1916">
            <v>0</v>
          </cell>
        </row>
        <row r="1917">
          <cell r="B1917">
            <v>0</v>
          </cell>
          <cell r="C1917">
            <v>0</v>
          </cell>
        </row>
        <row r="1918">
          <cell r="B1918">
            <v>0</v>
          </cell>
          <cell r="C1918">
            <v>0</v>
          </cell>
        </row>
        <row r="1919">
          <cell r="B1919">
            <v>0</v>
          </cell>
          <cell r="C1919">
            <v>0</v>
          </cell>
        </row>
        <row r="1920">
          <cell r="B1920">
            <v>0</v>
          </cell>
          <cell r="C1920">
            <v>0</v>
          </cell>
        </row>
        <row r="1921">
          <cell r="B1921">
            <v>0</v>
          </cell>
          <cell r="C1921">
            <v>0</v>
          </cell>
        </row>
        <row r="1922">
          <cell r="B1922">
            <v>0</v>
          </cell>
          <cell r="C1922">
            <v>0</v>
          </cell>
        </row>
        <row r="1923">
          <cell r="B1923">
            <v>0</v>
          </cell>
          <cell r="C1923">
            <v>0</v>
          </cell>
        </row>
        <row r="1924">
          <cell r="B1924">
            <v>0</v>
          </cell>
          <cell r="C1924">
            <v>0</v>
          </cell>
        </row>
        <row r="1925">
          <cell r="B1925">
            <v>0</v>
          </cell>
          <cell r="C1925">
            <v>0</v>
          </cell>
        </row>
        <row r="1926">
          <cell r="B1926">
            <v>0</v>
          </cell>
          <cell r="C1926">
            <v>0</v>
          </cell>
        </row>
        <row r="1927">
          <cell r="B1927">
            <v>0</v>
          </cell>
          <cell r="C1927">
            <v>0</v>
          </cell>
        </row>
        <row r="1928">
          <cell r="B1928">
            <v>0</v>
          </cell>
          <cell r="C1928">
            <v>0</v>
          </cell>
        </row>
        <row r="1929">
          <cell r="B1929">
            <v>0</v>
          </cell>
          <cell r="C1929">
            <v>0</v>
          </cell>
        </row>
        <row r="1930">
          <cell r="B1930">
            <v>0</v>
          </cell>
          <cell r="C1930">
            <v>0</v>
          </cell>
        </row>
        <row r="1931">
          <cell r="B1931">
            <v>0</v>
          </cell>
          <cell r="C1931">
            <v>0</v>
          </cell>
        </row>
        <row r="1932">
          <cell r="B1932">
            <v>0</v>
          </cell>
          <cell r="C1932">
            <v>0</v>
          </cell>
        </row>
        <row r="1933">
          <cell r="B1933">
            <v>0</v>
          </cell>
          <cell r="C1933">
            <v>0</v>
          </cell>
        </row>
        <row r="1934">
          <cell r="B1934">
            <v>0</v>
          </cell>
          <cell r="C1934">
            <v>0</v>
          </cell>
        </row>
        <row r="1935">
          <cell r="B1935">
            <v>0</v>
          </cell>
          <cell r="C1935">
            <v>0</v>
          </cell>
        </row>
        <row r="1936">
          <cell r="B1936">
            <v>0</v>
          </cell>
          <cell r="C1936">
            <v>0</v>
          </cell>
        </row>
        <row r="1937">
          <cell r="B1937">
            <v>0</v>
          </cell>
          <cell r="C1937">
            <v>0</v>
          </cell>
        </row>
        <row r="1938">
          <cell r="B1938">
            <v>0</v>
          </cell>
          <cell r="C1938">
            <v>0</v>
          </cell>
        </row>
        <row r="1939">
          <cell r="B1939">
            <v>0</v>
          </cell>
          <cell r="C1939">
            <v>0</v>
          </cell>
        </row>
        <row r="1940">
          <cell r="B1940">
            <v>0</v>
          </cell>
          <cell r="C1940">
            <v>0</v>
          </cell>
        </row>
        <row r="1941">
          <cell r="B1941">
            <v>0</v>
          </cell>
          <cell r="C1941">
            <v>0</v>
          </cell>
        </row>
        <row r="1942">
          <cell r="B1942">
            <v>0</v>
          </cell>
          <cell r="C1942">
            <v>0</v>
          </cell>
        </row>
        <row r="1943">
          <cell r="B1943">
            <v>0</v>
          </cell>
          <cell r="C1943">
            <v>0</v>
          </cell>
        </row>
        <row r="1944">
          <cell r="B1944">
            <v>0</v>
          </cell>
          <cell r="C1944">
            <v>0</v>
          </cell>
        </row>
        <row r="1945">
          <cell r="B1945">
            <v>0</v>
          </cell>
          <cell r="C1945">
            <v>0</v>
          </cell>
        </row>
        <row r="1946">
          <cell r="B1946">
            <v>0</v>
          </cell>
          <cell r="C1946">
            <v>0</v>
          </cell>
        </row>
        <row r="1947">
          <cell r="B1947">
            <v>0</v>
          </cell>
          <cell r="C1947">
            <v>0</v>
          </cell>
        </row>
        <row r="1948">
          <cell r="B1948">
            <v>0</v>
          </cell>
          <cell r="C1948">
            <v>0</v>
          </cell>
        </row>
        <row r="1949">
          <cell r="B1949">
            <v>0</v>
          </cell>
          <cell r="C1949">
            <v>0</v>
          </cell>
        </row>
        <row r="1950">
          <cell r="B1950">
            <v>0</v>
          </cell>
          <cell r="C1950">
            <v>0</v>
          </cell>
        </row>
        <row r="1951">
          <cell r="B1951">
            <v>0</v>
          </cell>
          <cell r="C1951">
            <v>0</v>
          </cell>
        </row>
        <row r="1952">
          <cell r="B1952">
            <v>0</v>
          </cell>
          <cell r="C1952">
            <v>0</v>
          </cell>
        </row>
        <row r="1953">
          <cell r="B1953">
            <v>0</v>
          </cell>
          <cell r="C1953">
            <v>0</v>
          </cell>
        </row>
        <row r="1954">
          <cell r="B1954">
            <v>0</v>
          </cell>
          <cell r="C1954">
            <v>0</v>
          </cell>
        </row>
        <row r="1955">
          <cell r="B1955">
            <v>0</v>
          </cell>
          <cell r="C1955">
            <v>0</v>
          </cell>
        </row>
        <row r="1956">
          <cell r="B1956">
            <v>0</v>
          </cell>
          <cell r="C1956">
            <v>0</v>
          </cell>
        </row>
        <row r="1957">
          <cell r="B1957">
            <v>0</v>
          </cell>
          <cell r="C1957">
            <v>0</v>
          </cell>
        </row>
        <row r="1958">
          <cell r="B1958">
            <v>0</v>
          </cell>
          <cell r="C1958">
            <v>0</v>
          </cell>
        </row>
        <row r="1959">
          <cell r="B1959">
            <v>0</v>
          </cell>
          <cell r="C1959">
            <v>0</v>
          </cell>
        </row>
        <row r="1960">
          <cell r="B1960">
            <v>0</v>
          </cell>
          <cell r="C1960">
            <v>0</v>
          </cell>
        </row>
        <row r="1961">
          <cell r="B1961">
            <v>0</v>
          </cell>
          <cell r="C1961">
            <v>0</v>
          </cell>
        </row>
        <row r="1962">
          <cell r="B1962">
            <v>0</v>
          </cell>
          <cell r="C1962">
            <v>0</v>
          </cell>
        </row>
        <row r="1963">
          <cell r="B1963">
            <v>0</v>
          </cell>
          <cell r="C1963">
            <v>0</v>
          </cell>
        </row>
        <row r="1964">
          <cell r="B1964">
            <v>0</v>
          </cell>
          <cell r="C1964">
            <v>0</v>
          </cell>
        </row>
        <row r="1965">
          <cell r="B1965">
            <v>0</v>
          </cell>
          <cell r="C1965">
            <v>0</v>
          </cell>
        </row>
        <row r="1966">
          <cell r="B1966">
            <v>0</v>
          </cell>
          <cell r="C1966">
            <v>0</v>
          </cell>
        </row>
        <row r="1967">
          <cell r="B1967">
            <v>0</v>
          </cell>
          <cell r="C1967">
            <v>0</v>
          </cell>
        </row>
        <row r="1968">
          <cell r="B1968">
            <v>0</v>
          </cell>
          <cell r="C1968">
            <v>0</v>
          </cell>
        </row>
        <row r="1969">
          <cell r="B1969">
            <v>0</v>
          </cell>
          <cell r="C1969">
            <v>0</v>
          </cell>
        </row>
        <row r="1970">
          <cell r="B1970">
            <v>0</v>
          </cell>
          <cell r="C1970">
            <v>0</v>
          </cell>
        </row>
        <row r="1971">
          <cell r="B1971">
            <v>0</v>
          </cell>
          <cell r="C1971">
            <v>0</v>
          </cell>
        </row>
        <row r="1972">
          <cell r="B1972">
            <v>0</v>
          </cell>
          <cell r="C1972">
            <v>0</v>
          </cell>
        </row>
        <row r="1973">
          <cell r="B1973">
            <v>0</v>
          </cell>
          <cell r="C1973">
            <v>0</v>
          </cell>
        </row>
        <row r="1974">
          <cell r="B1974">
            <v>0</v>
          </cell>
          <cell r="C1974">
            <v>0</v>
          </cell>
        </row>
        <row r="1975">
          <cell r="B1975">
            <v>0</v>
          </cell>
          <cell r="C1975">
            <v>0</v>
          </cell>
        </row>
        <row r="1976">
          <cell r="B1976">
            <v>0</v>
          </cell>
          <cell r="C1976">
            <v>0</v>
          </cell>
        </row>
        <row r="1977">
          <cell r="B1977">
            <v>0</v>
          </cell>
          <cell r="C1977">
            <v>0</v>
          </cell>
        </row>
        <row r="1978">
          <cell r="B1978">
            <v>0</v>
          </cell>
          <cell r="C1978">
            <v>0</v>
          </cell>
        </row>
        <row r="1979">
          <cell r="B1979">
            <v>0</v>
          </cell>
          <cell r="C1979">
            <v>0</v>
          </cell>
        </row>
        <row r="1980">
          <cell r="B1980">
            <v>0</v>
          </cell>
          <cell r="C1980">
            <v>0</v>
          </cell>
        </row>
        <row r="1981">
          <cell r="B1981">
            <v>0</v>
          </cell>
          <cell r="C1981">
            <v>0</v>
          </cell>
        </row>
        <row r="1982">
          <cell r="B1982">
            <v>0</v>
          </cell>
          <cell r="C1982">
            <v>0</v>
          </cell>
        </row>
        <row r="1983">
          <cell r="B1983">
            <v>0</v>
          </cell>
          <cell r="C1983">
            <v>0</v>
          </cell>
        </row>
        <row r="1984">
          <cell r="B1984">
            <v>0</v>
          </cell>
          <cell r="C1984">
            <v>0</v>
          </cell>
        </row>
        <row r="1985">
          <cell r="B1985">
            <v>0</v>
          </cell>
          <cell r="C1985">
            <v>0</v>
          </cell>
        </row>
        <row r="1986">
          <cell r="B1986">
            <v>0</v>
          </cell>
          <cell r="C1986">
            <v>0</v>
          </cell>
        </row>
        <row r="1987">
          <cell r="B1987">
            <v>0</v>
          </cell>
          <cell r="C1987">
            <v>0</v>
          </cell>
        </row>
        <row r="1988">
          <cell r="B1988">
            <v>0</v>
          </cell>
          <cell r="C1988">
            <v>0</v>
          </cell>
        </row>
        <row r="1989">
          <cell r="B1989">
            <v>0</v>
          </cell>
          <cell r="C1989">
            <v>0</v>
          </cell>
        </row>
        <row r="1990">
          <cell r="B1990">
            <v>0</v>
          </cell>
          <cell r="C1990">
            <v>0</v>
          </cell>
        </row>
        <row r="1991">
          <cell r="B1991">
            <v>0</v>
          </cell>
          <cell r="C1991">
            <v>0</v>
          </cell>
        </row>
        <row r="1992">
          <cell r="B1992">
            <v>0</v>
          </cell>
          <cell r="C1992">
            <v>0</v>
          </cell>
        </row>
        <row r="1993">
          <cell r="B1993">
            <v>0</v>
          </cell>
          <cell r="C1993">
            <v>0</v>
          </cell>
        </row>
        <row r="1994">
          <cell r="B1994">
            <v>0</v>
          </cell>
          <cell r="C1994">
            <v>0</v>
          </cell>
        </row>
        <row r="1995">
          <cell r="B1995">
            <v>0</v>
          </cell>
          <cell r="C1995">
            <v>0</v>
          </cell>
        </row>
        <row r="1996">
          <cell r="B1996">
            <v>0</v>
          </cell>
          <cell r="C1996">
            <v>0</v>
          </cell>
        </row>
        <row r="1997">
          <cell r="B1997">
            <v>0</v>
          </cell>
          <cell r="C1997">
            <v>0</v>
          </cell>
        </row>
        <row r="1998">
          <cell r="B1998">
            <v>0</v>
          </cell>
          <cell r="C1998">
            <v>0</v>
          </cell>
        </row>
        <row r="1999">
          <cell r="B1999">
            <v>0</v>
          </cell>
          <cell r="C1999">
            <v>0</v>
          </cell>
        </row>
        <row r="2000">
          <cell r="B2000">
            <v>0</v>
          </cell>
          <cell r="C2000">
            <v>0</v>
          </cell>
        </row>
        <row r="2001">
          <cell r="B2001">
            <v>0</v>
          </cell>
          <cell r="C2001">
            <v>0</v>
          </cell>
        </row>
        <row r="2002">
          <cell r="B2002">
            <v>0</v>
          </cell>
          <cell r="C2002">
            <v>0</v>
          </cell>
        </row>
        <row r="2003">
          <cell r="B2003">
            <v>0</v>
          </cell>
          <cell r="C2003">
            <v>0</v>
          </cell>
        </row>
        <row r="2004">
          <cell r="B2004">
            <v>0</v>
          </cell>
          <cell r="C2004">
            <v>0</v>
          </cell>
        </row>
        <row r="2005">
          <cell r="B2005">
            <v>0</v>
          </cell>
          <cell r="C2005">
            <v>0</v>
          </cell>
        </row>
        <row r="2006">
          <cell r="B2006">
            <v>0</v>
          </cell>
          <cell r="C2006">
            <v>0</v>
          </cell>
        </row>
        <row r="2007">
          <cell r="B2007">
            <v>0</v>
          </cell>
          <cell r="C2007">
            <v>0</v>
          </cell>
        </row>
        <row r="2008">
          <cell r="B2008">
            <v>0</v>
          </cell>
          <cell r="C2008">
            <v>0</v>
          </cell>
        </row>
        <row r="2009">
          <cell r="B2009">
            <v>0</v>
          </cell>
          <cell r="C2009">
            <v>0</v>
          </cell>
        </row>
        <row r="2010">
          <cell r="B2010">
            <v>0</v>
          </cell>
          <cell r="C2010">
            <v>0</v>
          </cell>
        </row>
        <row r="2011">
          <cell r="B2011">
            <v>0</v>
          </cell>
          <cell r="C2011">
            <v>0</v>
          </cell>
        </row>
      </sheetData>
      <sheetData sheetId="1" refreshError="1">
        <row r="1">
          <cell r="A1" t="str">
            <v>Somma di Saldo</v>
          </cell>
        </row>
        <row r="2">
          <cell r="A2" t="str">
            <v>codice
bilancio</v>
          </cell>
          <cell r="B2" t="str">
            <v>Totale</v>
          </cell>
        </row>
        <row r="3">
          <cell r="A3" t="str">
            <v>(vuote)</v>
          </cell>
          <cell r="B3">
            <v>0</v>
          </cell>
        </row>
        <row r="4">
          <cell r="A4" t="str">
            <v>not</v>
          </cell>
          <cell r="B4">
            <v>0</v>
          </cell>
        </row>
        <row r="5">
          <cell r="A5" t="str">
            <v>AA).I.1</v>
          </cell>
          <cell r="B5">
            <v>0</v>
          </cell>
        </row>
        <row r="6">
          <cell r="A6" t="str">
            <v>AA).I.2</v>
          </cell>
          <cell r="B6">
            <v>0</v>
          </cell>
        </row>
        <row r="7">
          <cell r="A7" t="str">
            <v>AA).I.3</v>
          </cell>
          <cell r="B7">
            <v>0</v>
          </cell>
        </row>
        <row r="8">
          <cell r="A8" t="str">
            <v>AA).I.4</v>
          </cell>
          <cell r="B8">
            <v>1457139868</v>
          </cell>
        </row>
        <row r="9">
          <cell r="A9" t="str">
            <v>AA).I.6</v>
          </cell>
          <cell r="B9">
            <v>115059086</v>
          </cell>
        </row>
        <row r="10">
          <cell r="A10" t="str">
            <v>AA).I.5</v>
          </cell>
          <cell r="B10">
            <v>1001359076</v>
          </cell>
        </row>
        <row r="11">
          <cell r="A11" t="str">
            <v>AA).II.1</v>
          </cell>
          <cell r="B11">
            <v>18838600000</v>
          </cell>
        </row>
        <row r="12">
          <cell r="A12" t="str">
            <v>AA).II.2</v>
          </cell>
          <cell r="B12">
            <v>22126480500</v>
          </cell>
        </row>
        <row r="13">
          <cell r="A13" t="str">
            <v>AA).II.3</v>
          </cell>
          <cell r="B13">
            <v>1466700977</v>
          </cell>
        </row>
        <row r="14">
          <cell r="A14" t="str">
            <v>AA).II.4</v>
          </cell>
          <cell r="B14">
            <v>10176133418</v>
          </cell>
        </row>
        <row r="15">
          <cell r="A15" t="str">
            <v>AA).II.7</v>
          </cell>
          <cell r="B15">
            <v>2530119397</v>
          </cell>
        </row>
        <row r="16">
          <cell r="A16" t="str">
            <v>AA).II.5</v>
          </cell>
          <cell r="B16">
            <v>1792262058</v>
          </cell>
        </row>
        <row r="17">
          <cell r="A17" t="str">
            <v>AA).II.6</v>
          </cell>
          <cell r="B17">
            <v>499794186</v>
          </cell>
        </row>
        <row r="18">
          <cell r="A18" t="str">
            <v>#N/D</v>
          </cell>
          <cell r="B18">
            <v>0</v>
          </cell>
        </row>
        <row r="19">
          <cell r="A19" t="str">
            <v>AA).II.8</v>
          </cell>
          <cell r="B19">
            <v>0</v>
          </cell>
        </row>
        <row r="20">
          <cell r="A20" t="str">
            <v>AA).II.9</v>
          </cell>
          <cell r="B20">
            <v>13346075738</v>
          </cell>
        </row>
        <row r="21">
          <cell r="A21" t="str">
            <v>AA).III.1</v>
          </cell>
          <cell r="B21">
            <v>0</v>
          </cell>
        </row>
        <row r="22">
          <cell r="A22" t="str">
            <v>AA).III.2</v>
          </cell>
          <cell r="B22">
            <v>0</v>
          </cell>
        </row>
        <row r="23">
          <cell r="A23" t="str">
            <v>AB).I.1</v>
          </cell>
          <cell r="B23">
            <v>4502665850</v>
          </cell>
        </row>
        <row r="24">
          <cell r="A24" t="str">
            <v>AB).I.2</v>
          </cell>
          <cell r="B24">
            <v>219895661</v>
          </cell>
        </row>
        <row r="25">
          <cell r="A25" t="str">
            <v>AB).II.1</v>
          </cell>
          <cell r="B25">
            <v>10498920223</v>
          </cell>
        </row>
        <row r="26">
          <cell r="A26" t="str">
            <v>AB).II.2</v>
          </cell>
          <cell r="B26">
            <v>2413797156</v>
          </cell>
        </row>
        <row r="27">
          <cell r="A27" t="str">
            <v>AB).II.3</v>
          </cell>
          <cell r="B27">
            <v>4885432066</v>
          </cell>
        </row>
        <row r="28">
          <cell r="A28" t="str">
            <v>AB).II.4</v>
          </cell>
          <cell r="B28">
            <v>0</v>
          </cell>
        </row>
        <row r="29">
          <cell r="A29" t="str">
            <v>AB).IV.2</v>
          </cell>
          <cell r="B29">
            <v>7928425414</v>
          </cell>
        </row>
        <row r="30">
          <cell r="A30" t="str">
            <v>AB).III.1</v>
          </cell>
          <cell r="B30">
            <v>0</v>
          </cell>
        </row>
        <row r="31">
          <cell r="A31" t="str">
            <v>AB).IV.1</v>
          </cell>
          <cell r="B31">
            <v>847408801</v>
          </cell>
        </row>
        <row r="32">
          <cell r="A32" t="str">
            <v>AB).IV.4</v>
          </cell>
          <cell r="B32">
            <v>0</v>
          </cell>
        </row>
        <row r="33">
          <cell r="A33" t="str">
            <v>AB).IV.3</v>
          </cell>
          <cell r="B33">
            <v>21379740</v>
          </cell>
        </row>
        <row r="34">
          <cell r="A34" t="str">
            <v>AC).1</v>
          </cell>
          <cell r="B34">
            <v>1739817462</v>
          </cell>
        </row>
        <row r="35">
          <cell r="A35" t="str">
            <v>PD].5</v>
          </cell>
          <cell r="B35">
            <v>-50507419130</v>
          </cell>
        </row>
        <row r="36">
          <cell r="A36" t="str">
            <v>AD).1</v>
          </cell>
          <cell r="B36">
            <v>2352470340</v>
          </cell>
        </row>
        <row r="37">
          <cell r="A37" t="str">
            <v>AD).2</v>
          </cell>
          <cell r="B37">
            <v>0</v>
          </cell>
        </row>
        <row r="38">
          <cell r="A38" t="str">
            <v>AD).3</v>
          </cell>
          <cell r="B38">
            <v>0</v>
          </cell>
        </row>
        <row r="39">
          <cell r="A39" t="str">
            <v>AD).4</v>
          </cell>
          <cell r="B39">
            <v>3669039560</v>
          </cell>
        </row>
        <row r="40">
          <cell r="A40" t="str">
            <v>AD).5</v>
          </cell>
          <cell r="B40">
            <v>0</v>
          </cell>
        </row>
        <row r="41">
          <cell r="A41" t="str">
            <v>AD).6</v>
          </cell>
          <cell r="B41">
            <v>0</v>
          </cell>
        </row>
        <row r="42">
          <cell r="A42" t="str">
            <v>AD).7</v>
          </cell>
          <cell r="B42">
            <v>54673072</v>
          </cell>
        </row>
        <row r="43">
          <cell r="A43" t="str">
            <v>PA].III.1</v>
          </cell>
          <cell r="B43">
            <v>-3093331611</v>
          </cell>
        </row>
        <row r="44">
          <cell r="A44" t="str">
            <v>PA].IV.1</v>
          </cell>
          <cell r="B44">
            <v>-10310000000</v>
          </cell>
        </row>
        <row r="45">
          <cell r="A45" t="str">
            <v>PA].VII.1</v>
          </cell>
          <cell r="B45">
            <v>0</v>
          </cell>
        </row>
        <row r="46">
          <cell r="A46" t="str">
            <v>PA].I.1</v>
          </cell>
          <cell r="B46">
            <v>-9607175118</v>
          </cell>
        </row>
        <row r="47">
          <cell r="A47" t="str">
            <v>PA].II.1</v>
          </cell>
          <cell r="B47">
            <v>-27850875523</v>
          </cell>
        </row>
        <row r="48">
          <cell r="A48" t="str">
            <v>PA].V.1</v>
          </cell>
          <cell r="B48">
            <v>-111807499</v>
          </cell>
        </row>
        <row r="49">
          <cell r="A49" t="str">
            <v>PA].V.2</v>
          </cell>
          <cell r="B49">
            <v>41830388138</v>
          </cell>
        </row>
        <row r="50">
          <cell r="A50" t="str">
            <v>PA].VI.1</v>
          </cell>
          <cell r="B50">
            <v>0</v>
          </cell>
        </row>
        <row r="51">
          <cell r="A51" t="str">
            <v>PA].VI.2</v>
          </cell>
          <cell r="B51">
            <v>0</v>
          </cell>
        </row>
        <row r="52">
          <cell r="A52" t="str">
            <v>PB].1</v>
          </cell>
          <cell r="B52">
            <v>-31666354</v>
          </cell>
        </row>
        <row r="53">
          <cell r="A53" t="str">
            <v>PB].2</v>
          </cell>
          <cell r="B53">
            <v>-426915950</v>
          </cell>
        </row>
        <row r="54">
          <cell r="A54" t="str">
            <v>PB].3</v>
          </cell>
          <cell r="B54">
            <v>-5694907251</v>
          </cell>
        </row>
        <row r="55">
          <cell r="A55" t="str">
            <v>PC].1</v>
          </cell>
          <cell r="B55">
            <v>-817824255</v>
          </cell>
        </row>
        <row r="56">
          <cell r="A56" t="str">
            <v>PD].1</v>
          </cell>
          <cell r="B56">
            <v>0</v>
          </cell>
        </row>
        <row r="57">
          <cell r="A57" t="str">
            <v>PD].2</v>
          </cell>
          <cell r="B57">
            <v>0</v>
          </cell>
        </row>
        <row r="58">
          <cell r="A58" t="str">
            <v>PD].3</v>
          </cell>
          <cell r="B58">
            <v>-2759958</v>
          </cell>
        </row>
        <row r="59">
          <cell r="A59" t="str">
            <v>PD].4</v>
          </cell>
          <cell r="B59">
            <v>-601056811</v>
          </cell>
        </row>
        <row r="60">
          <cell r="A60" t="str">
            <v>PD].8</v>
          </cell>
          <cell r="B60">
            <v>-4030023074</v>
          </cell>
        </row>
        <row r="61">
          <cell r="A61" t="str">
            <v>PD].6</v>
          </cell>
          <cell r="B61">
            <v>-43570752</v>
          </cell>
        </row>
        <row r="62">
          <cell r="A62" t="str">
            <v>PD].7</v>
          </cell>
          <cell r="B62">
            <v>-8697302262</v>
          </cell>
        </row>
        <row r="63">
          <cell r="A63" t="str">
            <v>PE].1</v>
          </cell>
          <cell r="B63">
            <v>-747347768</v>
          </cell>
        </row>
        <row r="64">
          <cell r="A64" t="str">
            <v>PF].1</v>
          </cell>
          <cell r="B64">
            <v>-2352470340</v>
          </cell>
        </row>
        <row r="65">
          <cell r="A65" t="str">
            <v>PF].2</v>
          </cell>
          <cell r="B65">
            <v>0</v>
          </cell>
        </row>
        <row r="66">
          <cell r="A66" t="str">
            <v>PF].3</v>
          </cell>
          <cell r="B66">
            <v>0</v>
          </cell>
        </row>
        <row r="67">
          <cell r="A67" t="str">
            <v>PF].4</v>
          </cell>
          <cell r="B67">
            <v>-3669039560</v>
          </cell>
        </row>
        <row r="68">
          <cell r="A68" t="str">
            <v>PF].5</v>
          </cell>
          <cell r="B68">
            <v>0</v>
          </cell>
        </row>
        <row r="69">
          <cell r="A69" t="str">
            <v>PF].6</v>
          </cell>
          <cell r="B69">
            <v>0</v>
          </cell>
        </row>
        <row r="70">
          <cell r="A70" t="str">
            <v>PF].7</v>
          </cell>
          <cell r="B70">
            <v>-54673072</v>
          </cell>
        </row>
        <row r="71">
          <cell r="A71" t="str">
            <v>EB.0.1</v>
          </cell>
          <cell r="B71">
            <v>40169666948</v>
          </cell>
        </row>
        <row r="72">
          <cell r="A72" t="str">
            <v>EB.0.2</v>
          </cell>
          <cell r="B72">
            <v>3645154949</v>
          </cell>
        </row>
        <row r="73">
          <cell r="A73" t="str">
            <v>EB.0.4</v>
          </cell>
          <cell r="B73">
            <v>0</v>
          </cell>
        </row>
        <row r="74">
          <cell r="A74" t="str">
            <v>EB.0.3-4 (f)</v>
          </cell>
          <cell r="B74">
            <v>8462269823</v>
          </cell>
        </row>
        <row r="75">
          <cell r="A75" t="str">
            <v>EB.0.3-4 (c)</v>
          </cell>
          <cell r="B75">
            <v>18824094331</v>
          </cell>
        </row>
        <row r="76">
          <cell r="A76" t="str">
            <v>EB.0.3-4 (d)</v>
          </cell>
          <cell r="B76">
            <v>184773195</v>
          </cell>
        </row>
        <row r="77">
          <cell r="A77" t="str">
            <v>EB.0.3</v>
          </cell>
          <cell r="B77">
            <v>584043052</v>
          </cell>
        </row>
        <row r="78">
          <cell r="A78" t="str">
            <v>EB.0.3-4 (g)</v>
          </cell>
          <cell r="B78">
            <v>864221774</v>
          </cell>
        </row>
        <row r="79">
          <cell r="A79" t="str">
            <v>EB.0.3-4 (h)</v>
          </cell>
          <cell r="B79">
            <v>534855182</v>
          </cell>
        </row>
        <row r="80">
          <cell r="A80" t="str">
            <v>EB.0.3-4 (i)</v>
          </cell>
          <cell r="B80">
            <v>4482533380</v>
          </cell>
        </row>
        <row r="81">
          <cell r="A81" t="str">
            <v>EB.0.3-4 (l)</v>
          </cell>
          <cell r="B81">
            <v>1443583480</v>
          </cell>
        </row>
        <row r="82">
          <cell r="A82" t="str">
            <v>EB.0.3-4 (a)</v>
          </cell>
          <cell r="B82">
            <v>94391796000</v>
          </cell>
        </row>
        <row r="83">
          <cell r="A83" t="str">
            <v>EB.0.3-4 (b)</v>
          </cell>
          <cell r="B83">
            <v>15021346000</v>
          </cell>
        </row>
        <row r="84">
          <cell r="A84" t="str">
            <v>EE.0.5</v>
          </cell>
          <cell r="B84">
            <v>1126180989</v>
          </cell>
        </row>
        <row r="85">
          <cell r="A85" t="str">
            <v>EB.0.5</v>
          </cell>
          <cell r="B85">
            <v>2633959148</v>
          </cell>
        </row>
        <row r="86">
          <cell r="A86" t="str">
            <v>EB.0.6</v>
          </cell>
          <cell r="B86">
            <v>145309045710</v>
          </cell>
        </row>
        <row r="87">
          <cell r="A87" t="str">
            <v>EB.0.7</v>
          </cell>
          <cell r="B87">
            <v>466937598</v>
          </cell>
        </row>
        <row r="88">
          <cell r="A88" t="str">
            <v>EB.0.8</v>
          </cell>
          <cell r="B88">
            <v>27374419681</v>
          </cell>
        </row>
        <row r="89">
          <cell r="A89" t="str">
            <v>EB.0.9</v>
          </cell>
          <cell r="B89">
            <v>14556691302</v>
          </cell>
        </row>
        <row r="90">
          <cell r="A90" t="str">
            <v>EB.0.10</v>
          </cell>
          <cell r="B90">
            <v>8663186720</v>
          </cell>
        </row>
        <row r="91">
          <cell r="A91" t="str">
            <v>EC.0.1</v>
          </cell>
          <cell r="B91">
            <v>1222240842</v>
          </cell>
        </row>
        <row r="92">
          <cell r="A92" t="str">
            <v>EB.0.11</v>
          </cell>
          <cell r="B92">
            <v>7149260583</v>
          </cell>
        </row>
        <row r="93">
          <cell r="A93" t="str">
            <v>EE.0.1</v>
          </cell>
          <cell r="B93">
            <v>0</v>
          </cell>
        </row>
        <row r="94">
          <cell r="A94" t="str">
            <v>EF.0.0</v>
          </cell>
          <cell r="B94">
            <v>12747549464</v>
          </cell>
        </row>
        <row r="95">
          <cell r="A95" t="str">
            <v>EB.0.12</v>
          </cell>
          <cell r="B95">
            <v>555835556</v>
          </cell>
        </row>
        <row r="96">
          <cell r="A96" t="str">
            <v>EB.0.13</v>
          </cell>
          <cell r="B96">
            <v>3632962667</v>
          </cell>
        </row>
        <row r="97">
          <cell r="A97" t="str">
            <v>EE.0.3</v>
          </cell>
          <cell r="B97">
            <v>875025579</v>
          </cell>
        </row>
        <row r="98">
          <cell r="A98" t="str">
            <v>EB.0.14</v>
          </cell>
          <cell r="B98">
            <v>2956936600</v>
          </cell>
        </row>
        <row r="99">
          <cell r="A99" t="str">
            <v>EB.0.16</v>
          </cell>
          <cell r="B99">
            <v>2623058203</v>
          </cell>
        </row>
        <row r="100">
          <cell r="A100" t="str">
            <v>EB.0.15</v>
          </cell>
          <cell r="B100">
            <v>973539836</v>
          </cell>
        </row>
        <row r="101">
          <cell r="A101" t="str">
            <v>ED.0.1</v>
          </cell>
          <cell r="B101">
            <v>0</v>
          </cell>
        </row>
        <row r="102">
          <cell r="A102" t="str">
            <v>EA.0.1</v>
          </cell>
          <cell r="B102">
            <v>0</v>
          </cell>
        </row>
        <row r="103">
          <cell r="A103" t="str">
            <v>EA.0.1a</v>
          </cell>
          <cell r="B103">
            <v>-464421525000</v>
          </cell>
        </row>
        <row r="104">
          <cell r="A104" t="str">
            <v>EA.0.1b</v>
          </cell>
          <cell r="B104">
            <v>-3079365948</v>
          </cell>
        </row>
        <row r="105">
          <cell r="A105" t="str">
            <v>EA.0.2</v>
          </cell>
          <cell r="B105">
            <v>0</v>
          </cell>
        </row>
        <row r="106">
          <cell r="A106" t="str">
            <v>EA.0.2c</v>
          </cell>
          <cell r="B106">
            <v>-6229491740</v>
          </cell>
        </row>
        <row r="107">
          <cell r="A107" t="str">
            <v>EA.0.2a</v>
          </cell>
          <cell r="B107">
            <v>-34681422000</v>
          </cell>
        </row>
        <row r="108">
          <cell r="A108" t="str">
            <v>EA.0.2b</v>
          </cell>
          <cell r="B108">
            <v>-10901927000</v>
          </cell>
        </row>
        <row r="109">
          <cell r="A109" t="str">
            <v>EE.0.6</v>
          </cell>
          <cell r="B109">
            <v>-453495649</v>
          </cell>
        </row>
        <row r="110">
          <cell r="A110" t="str">
            <v>EA.0.3</v>
          </cell>
          <cell r="B110">
            <v>-761285095</v>
          </cell>
        </row>
        <row r="111">
          <cell r="A111" t="str">
            <v>EA.0.4</v>
          </cell>
          <cell r="B111">
            <v>-3627155437</v>
          </cell>
        </row>
        <row r="112">
          <cell r="A112" t="str">
            <v>EC.0.2</v>
          </cell>
          <cell r="B112">
            <v>-16914174</v>
          </cell>
        </row>
        <row r="113">
          <cell r="A113" t="str">
            <v>EE.0.2</v>
          </cell>
          <cell r="B113">
            <v>0</v>
          </cell>
        </row>
        <row r="114">
          <cell r="A114" t="str">
            <v>EA.0.5</v>
          </cell>
          <cell r="B114">
            <v>-1908170240</v>
          </cell>
        </row>
        <row r="115">
          <cell r="A115" t="str">
            <v xml:space="preserve">AB).II.5.1 </v>
          </cell>
          <cell r="B115">
            <v>878506763</v>
          </cell>
        </row>
        <row r="116">
          <cell r="A116" t="str">
            <v xml:space="preserve">PD).9.1 </v>
          </cell>
          <cell r="B116">
            <v>-51093135741</v>
          </cell>
        </row>
        <row r="117">
          <cell r="A117" t="str">
            <v>EB.0.3-4(e1)</v>
          </cell>
          <cell r="B117">
            <v>21955543120</v>
          </cell>
        </row>
        <row r="118">
          <cell r="A118" t="str">
            <v>EB.0.3-4(e2)</v>
          </cell>
          <cell r="B118">
            <v>2761221293</v>
          </cell>
        </row>
        <row r="119">
          <cell r="A119" t="str">
            <v>EB.0.3-4(e3)</v>
          </cell>
          <cell r="B119">
            <v>6610628044</v>
          </cell>
        </row>
        <row r="120">
          <cell r="A120" t="str">
            <v>EB.0.3-4(e4)</v>
          </cell>
          <cell r="B120">
            <v>97828948713</v>
          </cell>
        </row>
        <row r="121">
          <cell r="A121" t="str">
            <v>EB.0.3-4(e5)</v>
          </cell>
          <cell r="B121">
            <v>0</v>
          </cell>
        </row>
        <row r="122">
          <cell r="A122" t="str">
            <v>EB.0.3-4(e6)</v>
          </cell>
          <cell r="B122">
            <v>0</v>
          </cell>
        </row>
        <row r="123">
          <cell r="A123" t="str">
            <v>Totale complessivo</v>
          </cell>
          <cell r="B123">
            <v>0</v>
          </cell>
        </row>
      </sheetData>
      <sheetData sheetId="2">
        <row r="1">
          <cell r="A1" t="str">
            <v>Somma di rettificato</v>
          </cell>
        </row>
      </sheetData>
      <sheetData sheetId="3">
        <row r="1">
          <cell r="A1" t="str">
            <v>Somma di (Dare) Avere</v>
          </cell>
        </row>
      </sheetData>
      <sheetData sheetId="4" refreshError="1">
        <row r="1">
          <cell r="A1" t="str">
            <v>Somma di rettificato</v>
          </cell>
        </row>
        <row r="2">
          <cell r="A2" t="str">
            <v>codice CE Esteso</v>
          </cell>
          <cell r="B2" t="str">
            <v>Totale</v>
          </cell>
        </row>
        <row r="3">
          <cell r="A3">
            <v>1</v>
          </cell>
          <cell r="B3">
            <v>-464421525000</v>
          </cell>
        </row>
        <row r="4">
          <cell r="A4">
            <v>2</v>
          </cell>
          <cell r="B4">
            <v>0</v>
          </cell>
        </row>
        <row r="5">
          <cell r="A5">
            <v>3</v>
          </cell>
          <cell r="B5">
            <v>0</v>
          </cell>
        </row>
        <row r="6">
          <cell r="A6">
            <v>4</v>
          </cell>
          <cell r="B6">
            <v>-904961018</v>
          </cell>
        </row>
        <row r="7">
          <cell r="A7">
            <v>5</v>
          </cell>
          <cell r="B7">
            <v>-707920000</v>
          </cell>
        </row>
        <row r="8">
          <cell r="A8">
            <v>6</v>
          </cell>
          <cell r="B8">
            <v>-385251645</v>
          </cell>
        </row>
        <row r="9">
          <cell r="A9">
            <v>7</v>
          </cell>
          <cell r="B9">
            <v>0</v>
          </cell>
        </row>
        <row r="10">
          <cell r="A10">
            <v>8</v>
          </cell>
          <cell r="B10">
            <v>-273287033</v>
          </cell>
        </row>
        <row r="11">
          <cell r="A11">
            <v>9</v>
          </cell>
          <cell r="B11">
            <v>0</v>
          </cell>
        </row>
        <row r="12">
          <cell r="A12">
            <v>10</v>
          </cell>
          <cell r="B12">
            <v>0</v>
          </cell>
        </row>
        <row r="13">
          <cell r="A13">
            <v>11</v>
          </cell>
          <cell r="B13">
            <v>0</v>
          </cell>
        </row>
        <row r="14">
          <cell r="A14">
            <v>12</v>
          </cell>
          <cell r="B14">
            <v>0</v>
          </cell>
        </row>
        <row r="15">
          <cell r="A15">
            <v>13</v>
          </cell>
          <cell r="B15">
            <v>0</v>
          </cell>
        </row>
        <row r="16">
          <cell r="A16">
            <v>14</v>
          </cell>
          <cell r="B16">
            <v>-778779886</v>
          </cell>
        </row>
        <row r="17">
          <cell r="A17">
            <v>15</v>
          </cell>
          <cell r="B17">
            <v>0</v>
          </cell>
        </row>
        <row r="18">
          <cell r="A18">
            <v>16</v>
          </cell>
          <cell r="B18">
            <v>-29166366</v>
          </cell>
        </row>
        <row r="19">
          <cell r="A19">
            <v>17</v>
          </cell>
          <cell r="B19">
            <v>0</v>
          </cell>
        </row>
        <row r="20">
          <cell r="A20">
            <v>18</v>
          </cell>
          <cell r="B20">
            <v>0</v>
          </cell>
        </row>
        <row r="21">
          <cell r="A21">
            <v>19</v>
          </cell>
          <cell r="B21">
            <v>0</v>
          </cell>
        </row>
        <row r="22">
          <cell r="A22">
            <v>22</v>
          </cell>
          <cell r="B22">
            <v>0</v>
          </cell>
        </row>
        <row r="23">
          <cell r="A23">
            <v>23</v>
          </cell>
          <cell r="B23">
            <v>0</v>
          </cell>
        </row>
        <row r="24">
          <cell r="A24">
            <v>24</v>
          </cell>
          <cell r="B24">
            <v>0</v>
          </cell>
        </row>
        <row r="25">
          <cell r="A25">
            <v>27</v>
          </cell>
          <cell r="B25">
            <v>-3049983</v>
          </cell>
        </row>
        <row r="26">
          <cell r="A26">
            <v>28</v>
          </cell>
          <cell r="B26">
            <v>-90190307</v>
          </cell>
        </row>
        <row r="27">
          <cell r="A27">
            <v>29</v>
          </cell>
          <cell r="B27">
            <v>-933240990</v>
          </cell>
        </row>
        <row r="28">
          <cell r="A28">
            <v>30</v>
          </cell>
          <cell r="B28">
            <v>0</v>
          </cell>
        </row>
        <row r="29">
          <cell r="A29">
            <v>31</v>
          </cell>
          <cell r="B29">
            <v>0</v>
          </cell>
        </row>
        <row r="30">
          <cell r="A30">
            <v>32</v>
          </cell>
          <cell r="B30">
            <v>0</v>
          </cell>
        </row>
        <row r="31">
          <cell r="A31">
            <v>33</v>
          </cell>
          <cell r="B31">
            <v>-1212873363</v>
          </cell>
        </row>
        <row r="32">
          <cell r="A32">
            <v>34</v>
          </cell>
          <cell r="B32">
            <v>-90621769</v>
          </cell>
        </row>
        <row r="33">
          <cell r="A33">
            <v>35</v>
          </cell>
          <cell r="B33">
            <v>-312244178</v>
          </cell>
        </row>
        <row r="34">
          <cell r="A34">
            <v>37</v>
          </cell>
          <cell r="B34">
            <v>0</v>
          </cell>
        </row>
        <row r="35">
          <cell r="A35">
            <v>38</v>
          </cell>
          <cell r="B35">
            <v>0</v>
          </cell>
        </row>
        <row r="36">
          <cell r="A36">
            <v>39</v>
          </cell>
          <cell r="B36">
            <v>0</v>
          </cell>
        </row>
        <row r="37">
          <cell r="A37">
            <v>40</v>
          </cell>
          <cell r="B37">
            <v>0</v>
          </cell>
        </row>
        <row r="38">
          <cell r="A38">
            <v>41</v>
          </cell>
          <cell r="B38">
            <v>-378159038</v>
          </cell>
        </row>
        <row r="39">
          <cell r="A39">
            <v>42</v>
          </cell>
          <cell r="B39">
            <v>-2227995582</v>
          </cell>
        </row>
        <row r="40">
          <cell r="A40">
            <v>43</v>
          </cell>
          <cell r="B40">
            <v>-149369204</v>
          </cell>
        </row>
        <row r="41">
          <cell r="A41">
            <v>45</v>
          </cell>
          <cell r="B41">
            <v>0</v>
          </cell>
        </row>
        <row r="42">
          <cell r="A42">
            <v>46</v>
          </cell>
          <cell r="B42">
            <v>-66531683</v>
          </cell>
        </row>
        <row r="43">
          <cell r="A43">
            <v>47</v>
          </cell>
          <cell r="B43">
            <v>-266666</v>
          </cell>
        </row>
        <row r="44">
          <cell r="A44">
            <v>48</v>
          </cell>
          <cell r="B44">
            <v>0</v>
          </cell>
        </row>
        <row r="45">
          <cell r="A45">
            <v>49</v>
          </cell>
          <cell r="B45">
            <v>0</v>
          </cell>
        </row>
        <row r="46">
          <cell r="A46">
            <v>50</v>
          </cell>
          <cell r="B46">
            <v>-15102166</v>
          </cell>
        </row>
        <row r="47">
          <cell r="A47">
            <v>51</v>
          </cell>
          <cell r="B47">
            <v>-13795757</v>
          </cell>
        </row>
        <row r="48">
          <cell r="A48">
            <v>52</v>
          </cell>
          <cell r="B48">
            <v>-241780000</v>
          </cell>
        </row>
        <row r="49">
          <cell r="A49">
            <v>53</v>
          </cell>
          <cell r="B49">
            <v>0</v>
          </cell>
        </row>
        <row r="50">
          <cell r="A50">
            <v>54</v>
          </cell>
          <cell r="B50">
            <v>0</v>
          </cell>
        </row>
        <row r="51">
          <cell r="A51">
            <v>55</v>
          </cell>
          <cell r="B51">
            <v>0</v>
          </cell>
        </row>
        <row r="52">
          <cell r="A52">
            <v>56</v>
          </cell>
          <cell r="B52">
            <v>0</v>
          </cell>
        </row>
        <row r="53">
          <cell r="A53">
            <v>57</v>
          </cell>
          <cell r="B53">
            <v>0</v>
          </cell>
        </row>
        <row r="54">
          <cell r="A54">
            <v>58</v>
          </cell>
          <cell r="B54">
            <v>-5240000</v>
          </cell>
        </row>
        <row r="55">
          <cell r="A55">
            <v>59</v>
          </cell>
          <cell r="B55">
            <v>-489031054</v>
          </cell>
        </row>
        <row r="56">
          <cell r="A56">
            <v>60</v>
          </cell>
          <cell r="B56">
            <v>-252907762</v>
          </cell>
        </row>
        <row r="57">
          <cell r="A57">
            <v>61</v>
          </cell>
          <cell r="B57">
            <v>-12723144</v>
          </cell>
        </row>
        <row r="58">
          <cell r="A58">
            <v>62</v>
          </cell>
          <cell r="B58">
            <v>-15526254</v>
          </cell>
        </row>
        <row r="59">
          <cell r="A59">
            <v>63</v>
          </cell>
          <cell r="B59">
            <v>-7518734</v>
          </cell>
        </row>
        <row r="60">
          <cell r="A60">
            <v>64</v>
          </cell>
          <cell r="B60">
            <v>-347343443</v>
          </cell>
        </row>
        <row r="61">
          <cell r="A61">
            <v>65</v>
          </cell>
          <cell r="B61">
            <v>-24906000</v>
          </cell>
        </row>
        <row r="62">
          <cell r="A62">
            <v>66</v>
          </cell>
          <cell r="B62">
            <v>-100359758</v>
          </cell>
        </row>
        <row r="63">
          <cell r="A63">
            <v>67</v>
          </cell>
          <cell r="B63">
            <v>0</v>
          </cell>
        </row>
        <row r="64">
          <cell r="A64">
            <v>68</v>
          </cell>
          <cell r="B64">
            <v>-3372501237</v>
          </cell>
        </row>
        <row r="65">
          <cell r="A65">
            <v>69</v>
          </cell>
          <cell r="B65">
            <v>-254654200</v>
          </cell>
        </row>
        <row r="66">
          <cell r="A66">
            <v>72</v>
          </cell>
          <cell r="B66">
            <v>8755755940</v>
          </cell>
        </row>
        <row r="67">
          <cell r="A67">
            <v>73</v>
          </cell>
          <cell r="B67">
            <v>1218683393</v>
          </cell>
        </row>
        <row r="68">
          <cell r="A68">
            <v>74</v>
          </cell>
          <cell r="B68">
            <v>1904188355</v>
          </cell>
        </row>
        <row r="69">
          <cell r="A69">
            <v>75</v>
          </cell>
          <cell r="B69">
            <v>4506144345</v>
          </cell>
        </row>
        <row r="70">
          <cell r="A70">
            <v>76</v>
          </cell>
          <cell r="B70">
            <v>1303632286</v>
          </cell>
        </row>
        <row r="71">
          <cell r="A71">
            <v>77</v>
          </cell>
          <cell r="B71">
            <v>7755495283</v>
          </cell>
        </row>
        <row r="72">
          <cell r="A72">
            <v>78</v>
          </cell>
          <cell r="B72">
            <v>9747546916</v>
          </cell>
        </row>
        <row r="73">
          <cell r="A73">
            <v>79</v>
          </cell>
          <cell r="B73">
            <v>32460568</v>
          </cell>
        </row>
        <row r="74">
          <cell r="A74">
            <v>80</v>
          </cell>
          <cell r="B74">
            <v>2640480</v>
          </cell>
        </row>
        <row r="75">
          <cell r="A75">
            <v>81</v>
          </cell>
          <cell r="B75">
            <v>1184316155</v>
          </cell>
        </row>
        <row r="76">
          <cell r="A76">
            <v>82</v>
          </cell>
          <cell r="B76">
            <v>574003328</v>
          </cell>
        </row>
        <row r="77">
          <cell r="A77">
            <v>83</v>
          </cell>
          <cell r="B77">
            <v>1667071887</v>
          </cell>
        </row>
        <row r="78">
          <cell r="A78">
            <v>84</v>
          </cell>
          <cell r="B78">
            <v>663864236</v>
          </cell>
        </row>
        <row r="79">
          <cell r="A79">
            <v>85</v>
          </cell>
          <cell r="B79">
            <v>88780490</v>
          </cell>
        </row>
        <row r="80">
          <cell r="A80">
            <v>86</v>
          </cell>
          <cell r="B80">
            <v>66066338</v>
          </cell>
        </row>
        <row r="81">
          <cell r="A81">
            <v>87</v>
          </cell>
          <cell r="B81">
            <v>121139695</v>
          </cell>
        </row>
        <row r="82">
          <cell r="A82">
            <v>88</v>
          </cell>
          <cell r="B82">
            <v>578880</v>
          </cell>
        </row>
        <row r="83">
          <cell r="A83">
            <v>90</v>
          </cell>
          <cell r="B83">
            <v>21955543120</v>
          </cell>
        </row>
        <row r="84">
          <cell r="A84">
            <v>91</v>
          </cell>
          <cell r="B84">
            <v>2761221293</v>
          </cell>
        </row>
        <row r="85">
          <cell r="A85">
            <v>92</v>
          </cell>
          <cell r="B85">
            <v>6610628044</v>
          </cell>
        </row>
        <row r="86">
          <cell r="A86">
            <v>93</v>
          </cell>
          <cell r="B86">
            <v>97828948713</v>
          </cell>
        </row>
        <row r="87">
          <cell r="A87">
            <v>94</v>
          </cell>
          <cell r="B87">
            <v>0</v>
          </cell>
        </row>
        <row r="88">
          <cell r="A88">
            <v>95</v>
          </cell>
          <cell r="B88">
            <v>0</v>
          </cell>
        </row>
        <row r="89">
          <cell r="A89">
            <v>96</v>
          </cell>
          <cell r="B89">
            <v>0</v>
          </cell>
        </row>
        <row r="90">
          <cell r="A90">
            <v>105</v>
          </cell>
          <cell r="B90">
            <v>2057271701</v>
          </cell>
        </row>
        <row r="91">
          <cell r="A91">
            <v>106</v>
          </cell>
          <cell r="B91">
            <v>803404099</v>
          </cell>
        </row>
        <row r="92">
          <cell r="A92">
            <v>107</v>
          </cell>
          <cell r="B92">
            <v>0</v>
          </cell>
        </row>
        <row r="93">
          <cell r="A93">
            <v>108</v>
          </cell>
          <cell r="B93">
            <v>4207720291</v>
          </cell>
        </row>
        <row r="94">
          <cell r="A94">
            <v>109</v>
          </cell>
          <cell r="B94">
            <v>1092676968</v>
          </cell>
        </row>
        <row r="95">
          <cell r="A95">
            <v>110</v>
          </cell>
          <cell r="B95">
            <v>0</v>
          </cell>
        </row>
        <row r="96">
          <cell r="A96">
            <v>114</v>
          </cell>
          <cell r="B96">
            <v>9794522434</v>
          </cell>
        </row>
        <row r="97">
          <cell r="A97">
            <v>115</v>
          </cell>
          <cell r="B97">
            <v>0</v>
          </cell>
        </row>
        <row r="98">
          <cell r="A98">
            <v>116</v>
          </cell>
          <cell r="B98">
            <v>967650297</v>
          </cell>
        </row>
        <row r="99">
          <cell r="A99">
            <v>117</v>
          </cell>
          <cell r="B99">
            <v>850241393</v>
          </cell>
        </row>
        <row r="100">
          <cell r="A100">
            <v>118</v>
          </cell>
          <cell r="B100">
            <v>3915803260</v>
          </cell>
        </row>
        <row r="101">
          <cell r="A101">
            <v>119</v>
          </cell>
          <cell r="B101">
            <v>898774762</v>
          </cell>
        </row>
        <row r="102">
          <cell r="A102">
            <v>120</v>
          </cell>
          <cell r="B102">
            <v>2390025527</v>
          </cell>
        </row>
        <row r="103">
          <cell r="A103">
            <v>121</v>
          </cell>
          <cell r="B103">
            <v>7076658</v>
          </cell>
        </row>
        <row r="104">
          <cell r="A104">
            <v>125</v>
          </cell>
          <cell r="B104">
            <v>184773195</v>
          </cell>
        </row>
        <row r="105">
          <cell r="A105">
            <v>126</v>
          </cell>
          <cell r="B105">
            <v>0</v>
          </cell>
        </row>
        <row r="106">
          <cell r="A106">
            <v>127</v>
          </cell>
          <cell r="B106">
            <v>0</v>
          </cell>
        </row>
        <row r="107">
          <cell r="A107">
            <v>128</v>
          </cell>
          <cell r="B107">
            <v>0</v>
          </cell>
        </row>
        <row r="108">
          <cell r="A108">
            <v>129</v>
          </cell>
          <cell r="B108">
            <v>0</v>
          </cell>
        </row>
        <row r="109">
          <cell r="A109">
            <v>130</v>
          </cell>
          <cell r="B109">
            <v>0</v>
          </cell>
        </row>
        <row r="110">
          <cell r="A110">
            <v>131</v>
          </cell>
          <cell r="B110">
            <v>78352243803</v>
          </cell>
        </row>
        <row r="111">
          <cell r="A111">
            <v>132</v>
          </cell>
          <cell r="B111">
            <v>38288249</v>
          </cell>
        </row>
        <row r="112">
          <cell r="A112">
            <v>134</v>
          </cell>
          <cell r="B112">
            <v>48000000</v>
          </cell>
        </row>
        <row r="113">
          <cell r="A113">
            <v>135</v>
          </cell>
          <cell r="B113">
            <v>1046370</v>
          </cell>
        </row>
        <row r="114">
          <cell r="A114">
            <v>136</v>
          </cell>
          <cell r="B114">
            <v>519902070</v>
          </cell>
        </row>
        <row r="115">
          <cell r="A115">
            <v>137</v>
          </cell>
          <cell r="B115">
            <v>295273334</v>
          </cell>
        </row>
        <row r="116">
          <cell r="A116">
            <v>138</v>
          </cell>
          <cell r="B116">
            <v>0</v>
          </cell>
        </row>
        <row r="117">
          <cell r="A117">
            <v>142</v>
          </cell>
          <cell r="B117">
            <v>301196764</v>
          </cell>
        </row>
        <row r="118">
          <cell r="A118">
            <v>143</v>
          </cell>
          <cell r="B118">
            <v>0</v>
          </cell>
        </row>
        <row r="119">
          <cell r="A119">
            <v>144</v>
          </cell>
          <cell r="B119">
            <v>0</v>
          </cell>
        </row>
        <row r="120">
          <cell r="A120">
            <v>145</v>
          </cell>
          <cell r="B120">
            <v>0</v>
          </cell>
        </row>
        <row r="121">
          <cell r="A121">
            <v>146</v>
          </cell>
          <cell r="B121">
            <v>0</v>
          </cell>
        </row>
        <row r="122">
          <cell r="A122">
            <v>147</v>
          </cell>
          <cell r="B122">
            <v>0</v>
          </cell>
        </row>
        <row r="123">
          <cell r="A123">
            <v>148</v>
          </cell>
          <cell r="B123">
            <v>0</v>
          </cell>
        </row>
        <row r="124">
          <cell r="A124">
            <v>149</v>
          </cell>
          <cell r="B124">
            <v>0</v>
          </cell>
        </row>
        <row r="125">
          <cell r="A125">
            <v>150</v>
          </cell>
          <cell r="B125">
            <v>0</v>
          </cell>
        </row>
        <row r="126">
          <cell r="A126">
            <v>151</v>
          </cell>
          <cell r="B126">
            <v>0</v>
          </cell>
        </row>
        <row r="127">
          <cell r="A127">
            <v>152</v>
          </cell>
          <cell r="B127">
            <v>28853680</v>
          </cell>
        </row>
        <row r="128">
          <cell r="A128">
            <v>153</v>
          </cell>
          <cell r="B128">
            <v>122315700</v>
          </cell>
        </row>
        <row r="129">
          <cell r="A129">
            <v>154</v>
          </cell>
          <cell r="B129">
            <v>0</v>
          </cell>
        </row>
        <row r="130">
          <cell r="A130">
            <v>155</v>
          </cell>
          <cell r="B130">
            <v>358872103</v>
          </cell>
        </row>
        <row r="131">
          <cell r="A131">
            <v>156</v>
          </cell>
          <cell r="B131">
            <v>3220029554</v>
          </cell>
        </row>
        <row r="132">
          <cell r="A132">
            <v>157</v>
          </cell>
          <cell r="B132">
            <v>246842123</v>
          </cell>
        </row>
        <row r="133">
          <cell r="A133">
            <v>158</v>
          </cell>
          <cell r="B133">
            <v>0</v>
          </cell>
        </row>
        <row r="134">
          <cell r="A134">
            <v>159</v>
          </cell>
          <cell r="B134">
            <v>0</v>
          </cell>
        </row>
        <row r="135">
          <cell r="A135">
            <v>160</v>
          </cell>
          <cell r="B135">
            <v>67373396</v>
          </cell>
        </row>
        <row r="136">
          <cell r="A136">
            <v>161</v>
          </cell>
          <cell r="B136">
            <v>18895406</v>
          </cell>
        </row>
        <row r="137">
          <cell r="A137">
            <v>162</v>
          </cell>
          <cell r="B137">
            <v>418705880</v>
          </cell>
        </row>
        <row r="138">
          <cell r="A138">
            <v>163</v>
          </cell>
          <cell r="B138">
            <v>23227844</v>
          </cell>
        </row>
        <row r="139">
          <cell r="A139">
            <v>164</v>
          </cell>
          <cell r="B139">
            <v>0</v>
          </cell>
        </row>
        <row r="140">
          <cell r="A140">
            <v>165</v>
          </cell>
          <cell r="B140">
            <v>6271374</v>
          </cell>
        </row>
        <row r="141">
          <cell r="A141">
            <v>166</v>
          </cell>
          <cell r="B141">
            <v>297246520</v>
          </cell>
        </row>
        <row r="142">
          <cell r="A142">
            <v>167</v>
          </cell>
          <cell r="B142">
            <v>253320963</v>
          </cell>
        </row>
        <row r="143">
          <cell r="A143">
            <v>168</v>
          </cell>
          <cell r="B143">
            <v>0</v>
          </cell>
        </row>
        <row r="144">
          <cell r="A144">
            <v>169</v>
          </cell>
          <cell r="B144">
            <v>893015997</v>
          </cell>
        </row>
        <row r="145">
          <cell r="A145">
            <v>170</v>
          </cell>
          <cell r="B145">
            <v>0</v>
          </cell>
        </row>
        <row r="146">
          <cell r="A146">
            <v>173</v>
          </cell>
          <cell r="B146">
            <v>0</v>
          </cell>
        </row>
        <row r="147">
          <cell r="A147">
            <v>174</v>
          </cell>
          <cell r="B147">
            <v>0</v>
          </cell>
        </row>
        <row r="148">
          <cell r="A148">
            <v>175</v>
          </cell>
          <cell r="B148">
            <v>0</v>
          </cell>
        </row>
        <row r="149">
          <cell r="A149">
            <v>176</v>
          </cell>
          <cell r="B149">
            <v>600000</v>
          </cell>
        </row>
        <row r="150">
          <cell r="A150">
            <v>178</v>
          </cell>
          <cell r="B150">
            <v>0</v>
          </cell>
        </row>
        <row r="151">
          <cell r="A151">
            <v>179</v>
          </cell>
          <cell r="B151">
            <v>291563673</v>
          </cell>
        </row>
        <row r="152">
          <cell r="A152">
            <v>181</v>
          </cell>
          <cell r="B152">
            <v>0</v>
          </cell>
        </row>
        <row r="153">
          <cell r="A153">
            <v>182</v>
          </cell>
          <cell r="B153">
            <v>0</v>
          </cell>
        </row>
        <row r="154">
          <cell r="A154">
            <v>183</v>
          </cell>
          <cell r="B154">
            <v>0</v>
          </cell>
        </row>
        <row r="155">
          <cell r="A155">
            <v>184</v>
          </cell>
          <cell r="B155">
            <v>11780000</v>
          </cell>
        </row>
        <row r="156">
          <cell r="A156">
            <v>185</v>
          </cell>
          <cell r="B156">
            <v>0</v>
          </cell>
        </row>
        <row r="157">
          <cell r="A157">
            <v>186</v>
          </cell>
          <cell r="B157">
            <v>0</v>
          </cell>
        </row>
        <row r="158">
          <cell r="A158">
            <v>187</v>
          </cell>
          <cell r="B158">
            <v>0</v>
          </cell>
        </row>
        <row r="159">
          <cell r="A159">
            <v>188</v>
          </cell>
          <cell r="B159">
            <v>0</v>
          </cell>
        </row>
        <row r="160">
          <cell r="A160">
            <v>189</v>
          </cell>
          <cell r="B160">
            <v>0</v>
          </cell>
        </row>
        <row r="161">
          <cell r="A161">
            <v>190</v>
          </cell>
          <cell r="B161">
            <v>0</v>
          </cell>
        </row>
        <row r="162">
          <cell r="A162">
            <v>191</v>
          </cell>
          <cell r="B162">
            <v>0</v>
          </cell>
        </row>
        <row r="163">
          <cell r="A163">
            <v>192</v>
          </cell>
          <cell r="B163">
            <v>0</v>
          </cell>
        </row>
        <row r="164">
          <cell r="A164">
            <v>194</v>
          </cell>
          <cell r="B164">
            <v>0</v>
          </cell>
        </row>
        <row r="165">
          <cell r="A165">
            <v>195</v>
          </cell>
          <cell r="B165">
            <v>192457829</v>
          </cell>
        </row>
        <row r="166">
          <cell r="A166">
            <v>196</v>
          </cell>
          <cell r="B166">
            <v>0</v>
          </cell>
        </row>
        <row r="167">
          <cell r="A167">
            <v>197</v>
          </cell>
          <cell r="B167">
            <v>173067090</v>
          </cell>
        </row>
        <row r="168">
          <cell r="A168">
            <v>198</v>
          </cell>
          <cell r="B168">
            <v>1272699733</v>
          </cell>
        </row>
        <row r="169">
          <cell r="A169">
            <v>199</v>
          </cell>
          <cell r="B169">
            <v>1254662109</v>
          </cell>
        </row>
        <row r="170">
          <cell r="A170">
            <v>200</v>
          </cell>
          <cell r="B170">
            <v>0</v>
          </cell>
        </row>
        <row r="171">
          <cell r="A171">
            <v>201</v>
          </cell>
          <cell r="B171">
            <v>143366712</v>
          </cell>
        </row>
        <row r="172">
          <cell r="A172">
            <v>202</v>
          </cell>
          <cell r="B172">
            <v>956306349</v>
          </cell>
        </row>
        <row r="173">
          <cell r="A173">
            <v>203</v>
          </cell>
          <cell r="B173">
            <v>0</v>
          </cell>
        </row>
        <row r="174">
          <cell r="A174">
            <v>204</v>
          </cell>
          <cell r="B174">
            <v>863554565</v>
          </cell>
        </row>
        <row r="175">
          <cell r="A175">
            <v>205</v>
          </cell>
          <cell r="B175">
            <v>373633655</v>
          </cell>
        </row>
        <row r="176">
          <cell r="A176">
            <v>206</v>
          </cell>
          <cell r="B176">
            <v>1861341736</v>
          </cell>
        </row>
        <row r="177">
          <cell r="A177">
            <v>207</v>
          </cell>
          <cell r="B177">
            <v>1479995633</v>
          </cell>
        </row>
        <row r="178">
          <cell r="A178">
            <v>208</v>
          </cell>
          <cell r="B178">
            <v>500736926</v>
          </cell>
        </row>
        <row r="179">
          <cell r="A179">
            <v>209</v>
          </cell>
          <cell r="B179">
            <v>1209560488</v>
          </cell>
        </row>
        <row r="180">
          <cell r="A180">
            <v>210</v>
          </cell>
          <cell r="B180">
            <v>0</v>
          </cell>
        </row>
        <row r="181">
          <cell r="A181">
            <v>211</v>
          </cell>
          <cell r="B181">
            <v>0</v>
          </cell>
        </row>
        <row r="182">
          <cell r="A182">
            <v>212</v>
          </cell>
          <cell r="B182">
            <v>806058632</v>
          </cell>
        </row>
        <row r="183">
          <cell r="A183">
            <v>213</v>
          </cell>
          <cell r="B183">
            <v>0</v>
          </cell>
        </row>
        <row r="184">
          <cell r="A184">
            <v>214</v>
          </cell>
          <cell r="B184">
            <v>32916000</v>
          </cell>
        </row>
        <row r="185">
          <cell r="A185">
            <v>215</v>
          </cell>
          <cell r="B185">
            <v>92880000</v>
          </cell>
        </row>
        <row r="186">
          <cell r="A186">
            <v>216</v>
          </cell>
          <cell r="B186">
            <v>0</v>
          </cell>
        </row>
        <row r="187">
          <cell r="A187">
            <v>217</v>
          </cell>
          <cell r="B187">
            <v>1180115738</v>
          </cell>
        </row>
        <row r="188">
          <cell r="A188">
            <v>218</v>
          </cell>
          <cell r="B188">
            <v>631507434</v>
          </cell>
        </row>
        <row r="189">
          <cell r="A189">
            <v>219</v>
          </cell>
          <cell r="B189">
            <v>109086388</v>
          </cell>
        </row>
        <row r="190">
          <cell r="A190">
            <v>220</v>
          </cell>
          <cell r="B190">
            <v>2805277265</v>
          </cell>
        </row>
        <row r="191">
          <cell r="A191">
            <v>221</v>
          </cell>
          <cell r="B191">
            <v>99283862</v>
          </cell>
        </row>
        <row r="192">
          <cell r="A192">
            <v>222</v>
          </cell>
          <cell r="B192">
            <v>908782873</v>
          </cell>
        </row>
        <row r="193">
          <cell r="A193">
            <v>223</v>
          </cell>
          <cell r="B193">
            <v>1607388154</v>
          </cell>
        </row>
        <row r="194">
          <cell r="A194">
            <v>224</v>
          </cell>
          <cell r="B194">
            <v>0</v>
          </cell>
        </row>
        <row r="195">
          <cell r="A195">
            <v>225</v>
          </cell>
          <cell r="B195">
            <v>0</v>
          </cell>
        </row>
        <row r="196">
          <cell r="A196">
            <v>226</v>
          </cell>
          <cell r="B196">
            <v>117788121</v>
          </cell>
        </row>
        <row r="197">
          <cell r="A197">
            <v>227</v>
          </cell>
          <cell r="B197">
            <v>99107819944</v>
          </cell>
        </row>
        <row r="198">
          <cell r="A198">
            <v>228</v>
          </cell>
          <cell r="B198">
            <v>13030617942</v>
          </cell>
        </row>
        <row r="199">
          <cell r="A199">
            <v>229</v>
          </cell>
          <cell r="B199">
            <v>2559488462</v>
          </cell>
        </row>
        <row r="200">
          <cell r="A200">
            <v>230</v>
          </cell>
          <cell r="B200">
            <v>0</v>
          </cell>
        </row>
        <row r="201">
          <cell r="A201">
            <v>231</v>
          </cell>
          <cell r="B201">
            <v>0</v>
          </cell>
        </row>
        <row r="202">
          <cell r="A202">
            <v>232</v>
          </cell>
          <cell r="B202">
            <v>0</v>
          </cell>
        </row>
        <row r="203">
          <cell r="A203">
            <v>233</v>
          </cell>
          <cell r="B203">
            <v>30611119362</v>
          </cell>
        </row>
        <row r="204">
          <cell r="A204">
            <v>234</v>
          </cell>
          <cell r="B204">
            <v>0</v>
          </cell>
        </row>
        <row r="205">
          <cell r="A205">
            <v>235</v>
          </cell>
          <cell r="B205">
            <v>264628887</v>
          </cell>
        </row>
        <row r="206">
          <cell r="A206">
            <v>236</v>
          </cell>
          <cell r="B206">
            <v>106573892</v>
          </cell>
        </row>
        <row r="207">
          <cell r="A207">
            <v>237</v>
          </cell>
          <cell r="B207">
            <v>272000</v>
          </cell>
        </row>
        <row r="208">
          <cell r="A208">
            <v>238</v>
          </cell>
          <cell r="B208">
            <v>0</v>
          </cell>
        </row>
        <row r="209">
          <cell r="A209">
            <v>239</v>
          </cell>
          <cell r="B209">
            <v>0</v>
          </cell>
        </row>
        <row r="210">
          <cell r="A210">
            <v>240</v>
          </cell>
          <cell r="B210">
            <v>0</v>
          </cell>
        </row>
        <row r="211">
          <cell r="A211">
            <v>241</v>
          </cell>
          <cell r="B211">
            <v>95462819</v>
          </cell>
        </row>
        <row r="212">
          <cell r="A212">
            <v>242</v>
          </cell>
          <cell r="B212">
            <v>0</v>
          </cell>
        </row>
        <row r="213">
          <cell r="A213">
            <v>243</v>
          </cell>
          <cell r="B213">
            <v>9600000</v>
          </cell>
        </row>
        <row r="214">
          <cell r="A214">
            <v>244</v>
          </cell>
          <cell r="B214">
            <v>19241385438</v>
          </cell>
        </row>
        <row r="215">
          <cell r="A215">
            <v>245</v>
          </cell>
          <cell r="B215">
            <v>2475885100</v>
          </cell>
        </row>
        <row r="216">
          <cell r="A216">
            <v>246</v>
          </cell>
          <cell r="B216">
            <v>36213493</v>
          </cell>
        </row>
        <row r="217">
          <cell r="A217">
            <v>247</v>
          </cell>
          <cell r="B217">
            <v>0</v>
          </cell>
        </row>
        <row r="218">
          <cell r="A218">
            <v>248</v>
          </cell>
          <cell r="B218">
            <v>0</v>
          </cell>
        </row>
        <row r="219">
          <cell r="A219">
            <v>249</v>
          </cell>
          <cell r="B219">
            <v>0</v>
          </cell>
        </row>
        <row r="220">
          <cell r="A220">
            <v>250</v>
          </cell>
          <cell r="B220">
            <v>5620935650</v>
          </cell>
        </row>
        <row r="221">
          <cell r="A221">
            <v>251</v>
          </cell>
          <cell r="B221">
            <v>0</v>
          </cell>
        </row>
        <row r="222">
          <cell r="A222">
            <v>252</v>
          </cell>
          <cell r="B222">
            <v>10006616880</v>
          </cell>
        </row>
        <row r="223">
          <cell r="A223">
            <v>253</v>
          </cell>
          <cell r="B223">
            <v>789917151</v>
          </cell>
        </row>
        <row r="224">
          <cell r="A224">
            <v>254</v>
          </cell>
          <cell r="B224">
            <v>944898888</v>
          </cell>
        </row>
        <row r="225">
          <cell r="A225">
            <v>255</v>
          </cell>
          <cell r="B225">
            <v>0</v>
          </cell>
        </row>
        <row r="226">
          <cell r="A226">
            <v>256</v>
          </cell>
          <cell r="B226">
            <v>0</v>
          </cell>
        </row>
        <row r="227">
          <cell r="A227">
            <v>257</v>
          </cell>
          <cell r="B227">
            <v>0</v>
          </cell>
        </row>
        <row r="228">
          <cell r="A228">
            <v>258</v>
          </cell>
          <cell r="B228">
            <v>2815258383</v>
          </cell>
        </row>
        <row r="229">
          <cell r="A229">
            <v>259</v>
          </cell>
          <cell r="B229">
            <v>0</v>
          </cell>
        </row>
        <row r="230">
          <cell r="A230">
            <v>260</v>
          </cell>
          <cell r="B230">
            <v>199999972</v>
          </cell>
        </row>
        <row r="231">
          <cell r="A231">
            <v>261</v>
          </cell>
          <cell r="B231">
            <v>0</v>
          </cell>
        </row>
        <row r="232">
          <cell r="A232">
            <v>262</v>
          </cell>
          <cell r="B232">
            <v>37985672</v>
          </cell>
        </row>
        <row r="233">
          <cell r="A233">
            <v>263</v>
          </cell>
          <cell r="B233">
            <v>0</v>
          </cell>
        </row>
        <row r="234">
          <cell r="A234">
            <v>264</v>
          </cell>
          <cell r="B234">
            <v>140005308</v>
          </cell>
        </row>
        <row r="235">
          <cell r="A235">
            <v>265</v>
          </cell>
          <cell r="B235">
            <v>0</v>
          </cell>
        </row>
        <row r="236">
          <cell r="A236">
            <v>266</v>
          </cell>
          <cell r="B236">
            <v>36060328</v>
          </cell>
        </row>
        <row r="237">
          <cell r="A237">
            <v>267</v>
          </cell>
          <cell r="B237">
            <v>140005308</v>
          </cell>
        </row>
        <row r="238">
          <cell r="A238">
            <v>268</v>
          </cell>
          <cell r="B238">
            <v>0</v>
          </cell>
        </row>
        <row r="239">
          <cell r="A239">
            <v>269</v>
          </cell>
          <cell r="B239">
            <v>37486259</v>
          </cell>
        </row>
        <row r="240">
          <cell r="A240">
            <v>270</v>
          </cell>
          <cell r="B240">
            <v>323346746</v>
          </cell>
        </row>
        <row r="241">
          <cell r="A241">
            <v>271</v>
          </cell>
          <cell r="B241">
            <v>0</v>
          </cell>
        </row>
        <row r="242">
          <cell r="A242">
            <v>273</v>
          </cell>
          <cell r="B242">
            <v>109410000</v>
          </cell>
        </row>
        <row r="243">
          <cell r="A243">
            <v>274</v>
          </cell>
          <cell r="B243">
            <v>8771065</v>
          </cell>
        </row>
        <row r="244">
          <cell r="A244">
            <v>275</v>
          </cell>
          <cell r="B244">
            <v>1283972</v>
          </cell>
        </row>
        <row r="245">
          <cell r="A245">
            <v>276</v>
          </cell>
          <cell r="B245">
            <v>1055598080</v>
          </cell>
        </row>
        <row r="246">
          <cell r="A246">
            <v>277</v>
          </cell>
          <cell r="B246">
            <v>1063411</v>
          </cell>
        </row>
        <row r="247">
          <cell r="A247">
            <v>278</v>
          </cell>
          <cell r="B247">
            <v>214088868</v>
          </cell>
        </row>
        <row r="248">
          <cell r="A248">
            <v>279</v>
          </cell>
          <cell r="B248">
            <v>9602200</v>
          </cell>
        </row>
        <row r="249">
          <cell r="A249">
            <v>280</v>
          </cell>
          <cell r="B249">
            <v>94171834</v>
          </cell>
        </row>
        <row r="250">
          <cell r="A250">
            <v>281</v>
          </cell>
          <cell r="B250">
            <v>203376942</v>
          </cell>
        </row>
        <row r="251">
          <cell r="A251">
            <v>282</v>
          </cell>
          <cell r="B251">
            <v>1452678</v>
          </cell>
        </row>
        <row r="252">
          <cell r="A252">
            <v>283</v>
          </cell>
          <cell r="B252">
            <v>363168486</v>
          </cell>
        </row>
        <row r="253">
          <cell r="A253">
            <v>284</v>
          </cell>
          <cell r="B253">
            <v>55683191</v>
          </cell>
        </row>
        <row r="254">
          <cell r="A254">
            <v>285</v>
          </cell>
          <cell r="B254">
            <v>665953947</v>
          </cell>
        </row>
        <row r="255">
          <cell r="A255">
            <v>286</v>
          </cell>
          <cell r="B255">
            <v>0</v>
          </cell>
        </row>
        <row r="256">
          <cell r="A256">
            <v>287</v>
          </cell>
          <cell r="B256">
            <v>0</v>
          </cell>
        </row>
        <row r="257">
          <cell r="A257">
            <v>288</v>
          </cell>
          <cell r="B257">
            <v>0</v>
          </cell>
        </row>
        <row r="258">
          <cell r="A258">
            <v>289</v>
          </cell>
          <cell r="B258">
            <v>485312042</v>
          </cell>
        </row>
        <row r="259">
          <cell r="A259">
            <v>290</v>
          </cell>
          <cell r="B259">
            <v>0</v>
          </cell>
        </row>
        <row r="260">
          <cell r="A260">
            <v>291</v>
          </cell>
          <cell r="B260">
            <v>70523514</v>
          </cell>
        </row>
        <row r="261">
          <cell r="A261">
            <v>292</v>
          </cell>
          <cell r="B261">
            <v>0</v>
          </cell>
        </row>
        <row r="262">
          <cell r="A262">
            <v>294</v>
          </cell>
          <cell r="B262">
            <v>0</v>
          </cell>
        </row>
        <row r="263">
          <cell r="A263">
            <v>295</v>
          </cell>
          <cell r="B263">
            <v>220131115</v>
          </cell>
        </row>
        <row r="264">
          <cell r="A264">
            <v>296</v>
          </cell>
          <cell r="B264">
            <v>1650995246</v>
          </cell>
        </row>
        <row r="265">
          <cell r="A265">
            <v>298</v>
          </cell>
          <cell r="B265">
            <v>8752950</v>
          </cell>
        </row>
        <row r="266">
          <cell r="A266">
            <v>299</v>
          </cell>
          <cell r="B266">
            <v>46704049</v>
          </cell>
        </row>
        <row r="267">
          <cell r="A267">
            <v>300</v>
          </cell>
          <cell r="B267">
            <v>153221959</v>
          </cell>
        </row>
        <row r="268">
          <cell r="A268">
            <v>301</v>
          </cell>
          <cell r="B268">
            <v>126851664</v>
          </cell>
        </row>
        <row r="269">
          <cell r="A269">
            <v>302</v>
          </cell>
          <cell r="B269">
            <v>310797950</v>
          </cell>
        </row>
        <row r="270">
          <cell r="A270">
            <v>303</v>
          </cell>
          <cell r="B270">
            <v>0</v>
          </cell>
        </row>
        <row r="271">
          <cell r="A271">
            <v>304</v>
          </cell>
          <cell r="B271">
            <v>422497383</v>
          </cell>
        </row>
        <row r="272">
          <cell r="A272">
            <v>305</v>
          </cell>
          <cell r="B272">
            <v>8810511</v>
          </cell>
        </row>
        <row r="273">
          <cell r="A273">
            <v>306</v>
          </cell>
          <cell r="B273">
            <v>0</v>
          </cell>
        </row>
        <row r="274">
          <cell r="A274">
            <v>307</v>
          </cell>
          <cell r="B274">
            <v>391334110</v>
          </cell>
        </row>
        <row r="275">
          <cell r="A275">
            <v>308</v>
          </cell>
          <cell r="B275">
            <v>0</v>
          </cell>
        </row>
        <row r="276">
          <cell r="A276">
            <v>309</v>
          </cell>
          <cell r="B276">
            <v>2956936600</v>
          </cell>
        </row>
        <row r="277">
          <cell r="A277">
            <v>310</v>
          </cell>
          <cell r="B277">
            <v>0</v>
          </cell>
        </row>
        <row r="278">
          <cell r="A278">
            <v>311</v>
          </cell>
          <cell r="B278">
            <v>0</v>
          </cell>
        </row>
        <row r="279">
          <cell r="A279">
            <v>312</v>
          </cell>
          <cell r="B279">
            <v>0</v>
          </cell>
        </row>
        <row r="280">
          <cell r="A280">
            <v>313</v>
          </cell>
          <cell r="B280">
            <v>0</v>
          </cell>
        </row>
        <row r="281">
          <cell r="A281">
            <v>315</v>
          </cell>
          <cell r="B281">
            <v>709940317</v>
          </cell>
        </row>
        <row r="282">
          <cell r="A282">
            <v>316</v>
          </cell>
          <cell r="B282">
            <v>263599519</v>
          </cell>
        </row>
        <row r="283">
          <cell r="A283">
            <v>317</v>
          </cell>
          <cell r="B283">
            <v>875025579</v>
          </cell>
        </row>
        <row r="284">
          <cell r="A284">
            <v>318</v>
          </cell>
          <cell r="B284">
            <v>107527103</v>
          </cell>
        </row>
        <row r="285">
          <cell r="A285">
            <v>319</v>
          </cell>
          <cell r="B285">
            <v>107588100</v>
          </cell>
        </row>
        <row r="286">
          <cell r="A286">
            <v>320</v>
          </cell>
          <cell r="B286">
            <v>2407943000</v>
          </cell>
        </row>
        <row r="287">
          <cell r="A287">
            <v>321</v>
          </cell>
          <cell r="B287">
            <v>0</v>
          </cell>
        </row>
        <row r="288">
          <cell r="A288">
            <v>322</v>
          </cell>
          <cell r="B288">
            <v>0</v>
          </cell>
        </row>
        <row r="289">
          <cell r="A289">
            <v>323</v>
          </cell>
          <cell r="B289">
            <v>-127037</v>
          </cell>
        </row>
        <row r="290">
          <cell r="A290">
            <v>324</v>
          </cell>
          <cell r="B290">
            <v>-2321226</v>
          </cell>
        </row>
        <row r="291">
          <cell r="A291">
            <v>325</v>
          </cell>
          <cell r="B291">
            <v>-14465911</v>
          </cell>
        </row>
        <row r="292">
          <cell r="A292">
            <v>326</v>
          </cell>
          <cell r="B292">
            <v>384259264</v>
          </cell>
        </row>
        <row r="293">
          <cell r="A293">
            <v>327</v>
          </cell>
          <cell r="B293">
            <v>0</v>
          </cell>
        </row>
        <row r="294">
          <cell r="A294">
            <v>328</v>
          </cell>
          <cell r="B294">
            <v>514634832</v>
          </cell>
        </row>
        <row r="295">
          <cell r="A295">
            <v>330</v>
          </cell>
          <cell r="B295">
            <v>0</v>
          </cell>
        </row>
        <row r="296">
          <cell r="A296">
            <v>331</v>
          </cell>
          <cell r="B296">
            <v>0</v>
          </cell>
        </row>
        <row r="297">
          <cell r="A297">
            <v>332</v>
          </cell>
          <cell r="B297">
            <v>0</v>
          </cell>
        </row>
        <row r="298">
          <cell r="A298">
            <v>333</v>
          </cell>
          <cell r="B298">
            <v>0</v>
          </cell>
        </row>
        <row r="299">
          <cell r="A299">
            <v>334</v>
          </cell>
          <cell r="B299">
            <v>-451064747</v>
          </cell>
        </row>
        <row r="300">
          <cell r="A300">
            <v>335</v>
          </cell>
          <cell r="B300">
            <v>0</v>
          </cell>
        </row>
        <row r="301">
          <cell r="A301">
            <v>336</v>
          </cell>
          <cell r="B301">
            <v>0</v>
          </cell>
        </row>
        <row r="302">
          <cell r="A302">
            <v>337</v>
          </cell>
          <cell r="B302">
            <v>0</v>
          </cell>
        </row>
        <row r="303">
          <cell r="A303">
            <v>338</v>
          </cell>
          <cell r="B303">
            <v>0</v>
          </cell>
        </row>
        <row r="304">
          <cell r="A304">
            <v>339</v>
          </cell>
          <cell r="B304">
            <v>1126180989</v>
          </cell>
        </row>
        <row r="305">
          <cell r="A305">
            <v>340</v>
          </cell>
          <cell r="B305">
            <v>0</v>
          </cell>
        </row>
        <row r="306">
          <cell r="A306">
            <v>341</v>
          </cell>
          <cell r="B306">
            <v>318626</v>
          </cell>
        </row>
        <row r="307">
          <cell r="A307">
            <v>345</v>
          </cell>
          <cell r="B307">
            <v>12547718145</v>
          </cell>
        </row>
        <row r="308">
          <cell r="A308">
            <v>347</v>
          </cell>
          <cell r="B308">
            <v>0</v>
          </cell>
        </row>
        <row r="309">
          <cell r="A309">
            <v>348</v>
          </cell>
          <cell r="B309">
            <v>435897109</v>
          </cell>
        </row>
        <row r="310">
          <cell r="A310">
            <v>349</v>
          </cell>
          <cell r="B310">
            <v>0</v>
          </cell>
        </row>
        <row r="311">
          <cell r="A311" t="str">
            <v>(vuote)</v>
          </cell>
          <cell r="B311">
            <v>-24550757479</v>
          </cell>
        </row>
        <row r="312">
          <cell r="A312">
            <v>70</v>
          </cell>
          <cell r="B312">
            <v>-1908170240</v>
          </cell>
        </row>
        <row r="313">
          <cell r="A313">
            <v>133</v>
          </cell>
          <cell r="B313">
            <v>15021346000</v>
          </cell>
        </row>
        <row r="314">
          <cell r="A314">
            <v>26</v>
          </cell>
          <cell r="B314">
            <v>-34681422000</v>
          </cell>
        </row>
        <row r="315">
          <cell r="A315">
            <v>36</v>
          </cell>
          <cell r="B315">
            <v>-10901927000</v>
          </cell>
        </row>
        <row r="316">
          <cell r="A316">
            <v>293</v>
          </cell>
          <cell r="B316">
            <v>292865730</v>
          </cell>
        </row>
        <row r="317">
          <cell r="A317">
            <v>89</v>
          </cell>
          <cell r="B317">
            <v>574867471</v>
          </cell>
        </row>
        <row r="318">
          <cell r="A318">
            <v>100</v>
          </cell>
          <cell r="B318">
            <v>2393455000</v>
          </cell>
        </row>
        <row r="319">
          <cell r="A319">
            <v>97</v>
          </cell>
          <cell r="B319">
            <v>1042000</v>
          </cell>
        </row>
        <row r="320">
          <cell r="A320">
            <v>111</v>
          </cell>
          <cell r="B320">
            <v>3244076000</v>
          </cell>
        </row>
        <row r="321">
          <cell r="A321">
            <v>139</v>
          </cell>
          <cell r="B321">
            <v>851329000</v>
          </cell>
        </row>
        <row r="322">
          <cell r="A322">
            <v>102</v>
          </cell>
          <cell r="B322">
            <v>10095405000</v>
          </cell>
        </row>
        <row r="323">
          <cell r="A323" t="str">
            <v>Totale complessivo</v>
          </cell>
          <cell r="B323">
            <v>0</v>
          </cell>
        </row>
      </sheetData>
      <sheetData sheetId="5"/>
      <sheetData sheetId="6" refreshError="1">
        <row r="1">
          <cell r="A1" t="str">
            <v>Somma di (Dare) Avere</v>
          </cell>
        </row>
        <row r="2">
          <cell r="A2" t="str">
            <v>Conto</v>
          </cell>
          <cell r="B2" t="str">
            <v>Totale</v>
          </cell>
        </row>
        <row r="3">
          <cell r="A3" t="str">
            <v>(vuote)</v>
          </cell>
        </row>
        <row r="4">
          <cell r="A4" t="str">
            <v>Totale complessivo</v>
          </cell>
        </row>
      </sheetData>
      <sheetData sheetId="7" refreshError="1">
        <row r="1">
          <cell r="A1" t="str">
            <v>Somma di rettificato</v>
          </cell>
        </row>
        <row r="2">
          <cell r="A2" t="str">
            <v>codice CE Esteso</v>
          </cell>
          <cell r="B2" t="str">
            <v>Totale</v>
          </cell>
        </row>
        <row r="3">
          <cell r="A3" t="str">
            <v>Somma di Saldo</v>
          </cell>
          <cell r="B3">
            <v>-464421525000</v>
          </cell>
        </row>
        <row r="4">
          <cell r="A4" t="str">
            <v>codice bilancio Min Sal</v>
          </cell>
          <cell r="B4" t="str">
            <v>Totale</v>
          </cell>
        </row>
        <row r="5">
          <cell r="A5" t="str">
            <v>(vuote)</v>
          </cell>
          <cell r="B5">
            <v>0</v>
          </cell>
        </row>
        <row r="6">
          <cell r="A6" t="str">
            <v>AI1</v>
          </cell>
          <cell r="B6">
            <v>0</v>
          </cell>
        </row>
        <row r="7">
          <cell r="A7" t="str">
            <v>AI2</v>
          </cell>
          <cell r="B7">
            <v>0</v>
          </cell>
        </row>
        <row r="8">
          <cell r="A8" t="str">
            <v>AI3</v>
          </cell>
          <cell r="B8">
            <v>1457139868</v>
          </cell>
        </row>
        <row r="9">
          <cell r="A9" t="str">
            <v>AI5</v>
          </cell>
          <cell r="B9">
            <v>115059086</v>
          </cell>
        </row>
        <row r="10">
          <cell r="A10" t="str">
            <v>AI4</v>
          </cell>
          <cell r="B10">
            <v>1001359076</v>
          </cell>
        </row>
        <row r="11">
          <cell r="A11" t="str">
            <v>AII1</v>
          </cell>
          <cell r="B11">
            <v>18838600000</v>
          </cell>
        </row>
        <row r="12">
          <cell r="A12" t="str">
            <v>AII2b</v>
          </cell>
          <cell r="B12">
            <v>17322580500</v>
          </cell>
        </row>
        <row r="13">
          <cell r="A13" t="str">
            <v>AII2a</v>
          </cell>
          <cell r="B13">
            <v>4803900000</v>
          </cell>
        </row>
        <row r="14">
          <cell r="A14" t="str">
            <v>AII3</v>
          </cell>
          <cell r="B14">
            <v>1466700977</v>
          </cell>
        </row>
        <row r="15">
          <cell r="A15" t="str">
            <v>AII4</v>
          </cell>
          <cell r="B15">
            <v>10176133418</v>
          </cell>
        </row>
        <row r="16">
          <cell r="A16" t="str">
            <v>AII7</v>
          </cell>
          <cell r="B16">
            <v>2530119397</v>
          </cell>
        </row>
        <row r="17">
          <cell r="A17" t="str">
            <v>AII5</v>
          </cell>
          <cell r="B17">
            <v>1792262058</v>
          </cell>
        </row>
        <row r="18">
          <cell r="A18" t="str">
            <v>AII6</v>
          </cell>
          <cell r="B18">
            <v>499794186</v>
          </cell>
        </row>
        <row r="19">
          <cell r="A19" t="str">
            <v>AIII1</v>
          </cell>
          <cell r="B19">
            <v>0</v>
          </cell>
        </row>
        <row r="20">
          <cell r="A20" t="str">
            <v>AIII2</v>
          </cell>
          <cell r="B20">
            <v>0</v>
          </cell>
        </row>
        <row r="21">
          <cell r="A21" t="str">
            <v>BI1</v>
          </cell>
          <cell r="B21">
            <v>4502665850</v>
          </cell>
        </row>
        <row r="22">
          <cell r="A22" t="str">
            <v>BI2</v>
          </cell>
          <cell r="B22">
            <v>219895661</v>
          </cell>
        </row>
        <row r="23">
          <cell r="A23" t="str">
            <v>BII1</v>
          </cell>
          <cell r="B23">
            <v>8090977223</v>
          </cell>
        </row>
        <row r="24">
          <cell r="A24" t="str">
            <v>BII2</v>
          </cell>
          <cell r="B24">
            <v>2413797156</v>
          </cell>
        </row>
        <row r="25">
          <cell r="A25" t="str">
            <v>BII3</v>
          </cell>
          <cell r="B25">
            <v>4885432066</v>
          </cell>
        </row>
        <row r="26">
          <cell r="A26" t="str">
            <v>BII5</v>
          </cell>
          <cell r="B26">
            <v>0</v>
          </cell>
        </row>
        <row r="27">
          <cell r="A27" t="str">
            <v>BII6</v>
          </cell>
          <cell r="B27">
            <v>878506763</v>
          </cell>
        </row>
        <row r="28">
          <cell r="A28" t="str">
            <v>BII4</v>
          </cell>
          <cell r="B28">
            <v>0</v>
          </cell>
        </row>
        <row r="29">
          <cell r="A29" t="str">
            <v>BIV2</v>
          </cell>
          <cell r="B29">
            <v>7928425414</v>
          </cell>
        </row>
        <row r="30">
          <cell r="A30" t="str">
            <v>BIII1</v>
          </cell>
          <cell r="B30">
            <v>0</v>
          </cell>
        </row>
        <row r="31">
          <cell r="A31" t="str">
            <v>BIV1</v>
          </cell>
          <cell r="B31">
            <v>847408801</v>
          </cell>
        </row>
        <row r="32">
          <cell r="A32" t="str">
            <v>BIV3</v>
          </cell>
          <cell r="B32">
            <v>21379740</v>
          </cell>
        </row>
        <row r="33">
          <cell r="A33" t="str">
            <v>C</v>
          </cell>
          <cell r="B33">
            <v>1739817462</v>
          </cell>
        </row>
        <row r="34">
          <cell r="A34" t="str">
            <v>DD6</v>
          </cell>
          <cell r="B34">
            <v>-50507419130</v>
          </cell>
        </row>
        <row r="35">
          <cell r="A35" t="str">
            <v>D1</v>
          </cell>
          <cell r="B35">
            <v>2352470340</v>
          </cell>
        </row>
        <row r="36">
          <cell r="A36" t="str">
            <v>AAIII</v>
          </cell>
          <cell r="B36">
            <v>-3093331611</v>
          </cell>
        </row>
        <row r="37">
          <cell r="A37" t="str">
            <v>AAIV</v>
          </cell>
          <cell r="B37">
            <v>-10310000000</v>
          </cell>
        </row>
        <row r="38">
          <cell r="A38" t="str">
            <v>AAI</v>
          </cell>
          <cell r="B38">
            <v>-37458050641</v>
          </cell>
        </row>
        <row r="39">
          <cell r="A39" t="str">
            <v>AAV</v>
          </cell>
          <cell r="B39">
            <v>41718580639</v>
          </cell>
        </row>
        <row r="40">
          <cell r="A40" t="str">
            <v>BB1</v>
          </cell>
          <cell r="B40">
            <v>-31666354</v>
          </cell>
        </row>
        <row r="41">
          <cell r="A41" t="str">
            <v>BB2</v>
          </cell>
          <cell r="B41">
            <v>-426915950</v>
          </cell>
        </row>
        <row r="42">
          <cell r="A42" t="str">
            <v>BB3</v>
          </cell>
          <cell r="B42">
            <v>-3283964251</v>
          </cell>
        </row>
        <row r="43">
          <cell r="A43" t="str">
            <v>DD10</v>
          </cell>
          <cell r="B43">
            <v>-51093135741</v>
          </cell>
        </row>
        <row r="44">
          <cell r="A44" t="str">
            <v>CC2</v>
          </cell>
          <cell r="B44">
            <v>-3000000</v>
          </cell>
        </row>
        <row r="45">
          <cell r="A45" t="str">
            <v>DD1</v>
          </cell>
          <cell r="B45">
            <v>0</v>
          </cell>
        </row>
        <row r="46">
          <cell r="A46" t="str">
            <v>DD2</v>
          </cell>
          <cell r="B46">
            <v>0</v>
          </cell>
        </row>
        <row r="47">
          <cell r="A47" t="str">
            <v>DD3</v>
          </cell>
          <cell r="B47">
            <v>-2759958</v>
          </cell>
        </row>
        <row r="48">
          <cell r="A48" t="str">
            <v>DD5</v>
          </cell>
          <cell r="B48">
            <v>0</v>
          </cell>
        </row>
        <row r="49">
          <cell r="A49" t="str">
            <v>DD4</v>
          </cell>
          <cell r="B49">
            <v>-601056811</v>
          </cell>
        </row>
        <row r="50">
          <cell r="A50" t="str">
            <v>DD8</v>
          </cell>
          <cell r="B50">
            <v>-8697302262</v>
          </cell>
        </row>
        <row r="51">
          <cell r="A51" t="str">
            <v>DD7</v>
          </cell>
          <cell r="B51">
            <v>-43570752</v>
          </cell>
        </row>
        <row r="52">
          <cell r="A52" t="str">
            <v>EE</v>
          </cell>
          <cell r="B52">
            <v>-747347768</v>
          </cell>
        </row>
        <row r="53">
          <cell r="A53" t="str">
            <v>BBB1</v>
          </cell>
          <cell r="B53">
            <v>40167236046</v>
          </cell>
        </row>
        <row r="54">
          <cell r="A54" t="str">
            <v>BBB3</v>
          </cell>
          <cell r="B54">
            <v>3645154949</v>
          </cell>
        </row>
        <row r="55">
          <cell r="A55" t="str">
            <v>BBB2b</v>
          </cell>
          <cell r="B55">
            <v>162509088855</v>
          </cell>
        </row>
        <row r="56">
          <cell r="A56" t="str">
            <v>BBB2a</v>
          </cell>
          <cell r="B56">
            <v>110294431572</v>
          </cell>
        </row>
        <row r="57">
          <cell r="A57" t="str">
            <v>BBB2d</v>
          </cell>
          <cell r="B57">
            <v>8295597543</v>
          </cell>
        </row>
        <row r="58">
          <cell r="A58" t="str">
            <v>EEE5</v>
          </cell>
          <cell r="B58">
            <v>675116242</v>
          </cell>
        </row>
        <row r="59">
          <cell r="A59" t="str">
            <v>BBB4</v>
          </cell>
          <cell r="B59">
            <v>2633959148</v>
          </cell>
        </row>
        <row r="60">
          <cell r="A60" t="str">
            <v>BBB5</v>
          </cell>
          <cell r="B60">
            <v>145309045710</v>
          </cell>
        </row>
        <row r="61">
          <cell r="A61" t="str">
            <v>BBB6</v>
          </cell>
          <cell r="B61">
            <v>466937598</v>
          </cell>
        </row>
        <row r="62">
          <cell r="A62" t="str">
            <v>BBB7</v>
          </cell>
          <cell r="B62">
            <v>27374419681</v>
          </cell>
        </row>
        <row r="63">
          <cell r="A63" t="str">
            <v>BBB8</v>
          </cell>
          <cell r="B63">
            <v>14556691302</v>
          </cell>
        </row>
        <row r="64">
          <cell r="A64" t="str">
            <v>BBB9</v>
          </cell>
          <cell r="B64">
            <v>8863018039</v>
          </cell>
        </row>
        <row r="65">
          <cell r="A65" t="str">
            <v>CCC3</v>
          </cell>
          <cell r="B65">
            <v>898894096</v>
          </cell>
        </row>
        <row r="66">
          <cell r="A66" t="str">
            <v>CCC4</v>
          </cell>
          <cell r="B66">
            <v>323346746</v>
          </cell>
        </row>
        <row r="67">
          <cell r="A67" t="str">
            <v>EEE1</v>
          </cell>
          <cell r="B67">
            <v>0</v>
          </cell>
        </row>
        <row r="68">
          <cell r="A68" t="str">
            <v>FFF</v>
          </cell>
          <cell r="B68">
            <v>12547718145</v>
          </cell>
        </row>
        <row r="69">
          <cell r="A69" t="str">
            <v>BBB10</v>
          </cell>
          <cell r="B69">
            <v>555835556</v>
          </cell>
        </row>
        <row r="70">
          <cell r="A70" t="str">
            <v>BBB11b</v>
          </cell>
          <cell r="B70">
            <v>292865730</v>
          </cell>
        </row>
        <row r="71">
          <cell r="A71" t="str">
            <v>BBB11a</v>
          </cell>
          <cell r="B71">
            <v>0</v>
          </cell>
        </row>
        <row r="72">
          <cell r="A72" t="str">
            <v>BBB12</v>
          </cell>
          <cell r="B72">
            <v>3340096937</v>
          </cell>
        </row>
        <row r="73">
          <cell r="A73" t="str">
            <v>EEE3</v>
          </cell>
          <cell r="B73">
            <v>875025579</v>
          </cell>
        </row>
        <row r="74">
          <cell r="A74" t="str">
            <v>BBB13</v>
          </cell>
          <cell r="B74">
            <v>2956936600</v>
          </cell>
        </row>
        <row r="75">
          <cell r="A75" t="str">
            <v>BBB15</v>
          </cell>
          <cell r="B75">
            <v>2623058203</v>
          </cell>
        </row>
        <row r="76">
          <cell r="A76" t="str">
            <v>BBB14a</v>
          </cell>
          <cell r="B76">
            <v>709940317</v>
          </cell>
        </row>
        <row r="77">
          <cell r="A77" t="str">
            <v>BBB14b</v>
          </cell>
          <cell r="B77">
            <v>263599519</v>
          </cell>
        </row>
        <row r="78">
          <cell r="A78" t="str">
            <v>EEE4</v>
          </cell>
          <cell r="B78">
            <v>0</v>
          </cell>
        </row>
        <row r="79">
          <cell r="A79" t="str">
            <v>AAA1</v>
          </cell>
          <cell r="B79">
            <v>-467500890948</v>
          </cell>
        </row>
        <row r="80">
          <cell r="A80" t="str">
            <v>AAA2</v>
          </cell>
          <cell r="B80">
            <v>-51812840740</v>
          </cell>
        </row>
        <row r="81">
          <cell r="A81" t="str">
            <v>AAA3</v>
          </cell>
          <cell r="B81">
            <v>-761285095</v>
          </cell>
        </row>
        <row r="82">
          <cell r="A82" t="str">
            <v>AAA4</v>
          </cell>
          <cell r="B82">
            <v>-3627155437</v>
          </cell>
        </row>
        <row r="83">
          <cell r="A83" t="str">
            <v>CCC1</v>
          </cell>
          <cell r="B83">
            <v>-16914174</v>
          </cell>
        </row>
        <row r="84">
          <cell r="A84" t="str">
            <v>EEE2</v>
          </cell>
          <cell r="B84">
            <v>0</v>
          </cell>
        </row>
        <row r="85">
          <cell r="A85" t="str">
            <v>AAA5</v>
          </cell>
          <cell r="B85">
            <v>-1908170240</v>
          </cell>
        </row>
        <row r="86">
          <cell r="A86" t="str">
            <v>CCC2</v>
          </cell>
          <cell r="B86">
            <v>0</v>
          </cell>
        </row>
        <row r="87">
          <cell r="A87" t="str">
            <v>CC1</v>
          </cell>
          <cell r="B87">
            <v>-817824255</v>
          </cell>
        </row>
        <row r="88">
          <cell r="A88" t="str">
            <v>DD9</v>
          </cell>
          <cell r="B88">
            <v>-4030023074</v>
          </cell>
        </row>
        <row r="89">
          <cell r="A89" t="str">
            <v>AII8</v>
          </cell>
          <cell r="B89">
            <v>13346075738</v>
          </cell>
        </row>
        <row r="90">
          <cell r="A90" t="str">
            <v>D2</v>
          </cell>
          <cell r="B90">
            <v>54673072</v>
          </cell>
        </row>
        <row r="91">
          <cell r="A91" t="str">
            <v>D3</v>
          </cell>
          <cell r="B91">
            <v>3669039560</v>
          </cell>
        </row>
        <row r="92">
          <cell r="A92" t="str">
            <v>F1</v>
          </cell>
          <cell r="B92">
            <v>-2352470340</v>
          </cell>
        </row>
        <row r="93">
          <cell r="A93" t="str">
            <v>F3</v>
          </cell>
          <cell r="B93">
            <v>-3669039560</v>
          </cell>
        </row>
        <row r="94">
          <cell r="A94" t="str">
            <v>F2</v>
          </cell>
          <cell r="B94">
            <v>-54673072</v>
          </cell>
        </row>
        <row r="95">
          <cell r="A95" t="str">
            <v>Totale complessivo</v>
          </cell>
          <cell r="B95">
            <v>0</v>
          </cell>
        </row>
        <row r="96">
          <cell r="A96">
            <v>114</v>
          </cell>
          <cell r="B96">
            <v>9794522434</v>
          </cell>
        </row>
        <row r="97">
          <cell r="A97">
            <v>115</v>
          </cell>
          <cell r="B97">
            <v>0</v>
          </cell>
        </row>
        <row r="98">
          <cell r="A98">
            <v>116</v>
          </cell>
          <cell r="B98">
            <v>967650297</v>
          </cell>
        </row>
        <row r="99">
          <cell r="A99">
            <v>117</v>
          </cell>
          <cell r="B99">
            <v>850241393</v>
          </cell>
        </row>
        <row r="100">
          <cell r="A100">
            <v>118</v>
          </cell>
          <cell r="B100">
            <v>3915803260</v>
          </cell>
        </row>
        <row r="101">
          <cell r="A101">
            <v>119</v>
          </cell>
          <cell r="B101">
            <v>898774762</v>
          </cell>
        </row>
        <row r="102">
          <cell r="A102">
            <v>120</v>
          </cell>
          <cell r="B102">
            <v>2390025527</v>
          </cell>
        </row>
        <row r="103">
          <cell r="A103">
            <v>121</v>
          </cell>
          <cell r="B103">
            <v>7076658</v>
          </cell>
        </row>
        <row r="104">
          <cell r="A104">
            <v>125</v>
          </cell>
          <cell r="B104">
            <v>184773195</v>
          </cell>
        </row>
        <row r="105">
          <cell r="A105">
            <v>126</v>
          </cell>
          <cell r="B105">
            <v>0</v>
          </cell>
        </row>
        <row r="106">
          <cell r="A106">
            <v>127</v>
          </cell>
          <cell r="B106">
            <v>0</v>
          </cell>
        </row>
        <row r="107">
          <cell r="A107">
            <v>128</v>
          </cell>
          <cell r="B107">
            <v>0</v>
          </cell>
        </row>
        <row r="108">
          <cell r="A108">
            <v>129</v>
          </cell>
          <cell r="B108">
            <v>0</v>
          </cell>
        </row>
        <row r="109">
          <cell r="A109">
            <v>130</v>
          </cell>
          <cell r="B109">
            <v>0</v>
          </cell>
        </row>
        <row r="110">
          <cell r="A110">
            <v>131</v>
          </cell>
          <cell r="B110">
            <v>78352243803</v>
          </cell>
        </row>
        <row r="111">
          <cell r="A111">
            <v>132</v>
          </cell>
          <cell r="B111">
            <v>38288249</v>
          </cell>
        </row>
        <row r="112">
          <cell r="A112">
            <v>134</v>
          </cell>
          <cell r="B112">
            <v>48000000</v>
          </cell>
        </row>
        <row r="113">
          <cell r="A113">
            <v>135</v>
          </cell>
          <cell r="B113">
            <v>1046370</v>
          </cell>
        </row>
        <row r="114">
          <cell r="A114">
            <v>136</v>
          </cell>
          <cell r="B114">
            <v>519902070</v>
          </cell>
        </row>
        <row r="115">
          <cell r="A115">
            <v>137</v>
          </cell>
          <cell r="B115">
            <v>295273334</v>
          </cell>
        </row>
        <row r="116">
          <cell r="A116">
            <v>138</v>
          </cell>
          <cell r="B116">
            <v>0</v>
          </cell>
        </row>
        <row r="117">
          <cell r="A117">
            <v>142</v>
          </cell>
          <cell r="B117">
            <v>301196764</v>
          </cell>
        </row>
        <row r="118">
          <cell r="A118">
            <v>143</v>
          </cell>
          <cell r="B118">
            <v>0</v>
          </cell>
        </row>
        <row r="119">
          <cell r="A119">
            <v>144</v>
          </cell>
          <cell r="B119">
            <v>0</v>
          </cell>
        </row>
        <row r="120">
          <cell r="A120">
            <v>145</v>
          </cell>
          <cell r="B120">
            <v>0</v>
          </cell>
        </row>
        <row r="121">
          <cell r="A121">
            <v>146</v>
          </cell>
          <cell r="B121">
            <v>0</v>
          </cell>
        </row>
        <row r="122">
          <cell r="A122">
            <v>147</v>
          </cell>
          <cell r="B122">
            <v>0</v>
          </cell>
        </row>
        <row r="123">
          <cell r="A123">
            <v>148</v>
          </cell>
          <cell r="B123">
            <v>0</v>
          </cell>
        </row>
        <row r="124">
          <cell r="A124">
            <v>149</v>
          </cell>
          <cell r="B124">
            <v>0</v>
          </cell>
        </row>
        <row r="125">
          <cell r="A125">
            <v>150</v>
          </cell>
          <cell r="B125">
            <v>0</v>
          </cell>
        </row>
        <row r="126">
          <cell r="A126">
            <v>151</v>
          </cell>
          <cell r="B126">
            <v>0</v>
          </cell>
        </row>
        <row r="127">
          <cell r="A127">
            <v>152</v>
          </cell>
          <cell r="B127">
            <v>28853680</v>
          </cell>
        </row>
        <row r="128">
          <cell r="A128">
            <v>153</v>
          </cell>
          <cell r="B128">
            <v>122315700</v>
          </cell>
        </row>
        <row r="129">
          <cell r="A129">
            <v>154</v>
          </cell>
          <cell r="B129">
            <v>0</v>
          </cell>
        </row>
        <row r="130">
          <cell r="A130">
            <v>155</v>
          </cell>
          <cell r="B130">
            <v>358872103</v>
          </cell>
        </row>
        <row r="131">
          <cell r="A131">
            <v>156</v>
          </cell>
          <cell r="B131">
            <v>3220029554</v>
          </cell>
        </row>
        <row r="132">
          <cell r="A132">
            <v>157</v>
          </cell>
          <cell r="B132">
            <v>246842123</v>
          </cell>
        </row>
        <row r="133">
          <cell r="A133">
            <v>158</v>
          </cell>
          <cell r="B133">
            <v>0</v>
          </cell>
        </row>
        <row r="134">
          <cell r="A134">
            <v>159</v>
          </cell>
          <cell r="B134">
            <v>0</v>
          </cell>
        </row>
        <row r="135">
          <cell r="A135">
            <v>160</v>
          </cell>
          <cell r="B135">
            <v>67373396</v>
          </cell>
        </row>
        <row r="136">
          <cell r="A136">
            <v>161</v>
          </cell>
          <cell r="B136">
            <v>18895406</v>
          </cell>
        </row>
        <row r="137">
          <cell r="A137">
            <v>162</v>
          </cell>
          <cell r="B137">
            <v>418705880</v>
          </cell>
        </row>
        <row r="138">
          <cell r="A138">
            <v>163</v>
          </cell>
          <cell r="B138">
            <v>23227844</v>
          </cell>
        </row>
        <row r="139">
          <cell r="A139">
            <v>164</v>
          </cell>
          <cell r="B139">
            <v>0</v>
          </cell>
        </row>
        <row r="140">
          <cell r="A140">
            <v>165</v>
          </cell>
          <cell r="B140">
            <v>6271374</v>
          </cell>
        </row>
        <row r="141">
          <cell r="A141">
            <v>166</v>
          </cell>
          <cell r="B141">
            <v>297246520</v>
          </cell>
        </row>
        <row r="142">
          <cell r="A142">
            <v>167</v>
          </cell>
          <cell r="B142">
            <v>253320963</v>
          </cell>
        </row>
        <row r="143">
          <cell r="A143">
            <v>168</v>
          </cell>
          <cell r="B143">
            <v>0</v>
          </cell>
        </row>
        <row r="144">
          <cell r="A144">
            <v>169</v>
          </cell>
          <cell r="B144">
            <v>893015997</v>
          </cell>
        </row>
        <row r="145">
          <cell r="A145">
            <v>170</v>
          </cell>
          <cell r="B145">
            <v>0</v>
          </cell>
        </row>
        <row r="146">
          <cell r="A146">
            <v>173</v>
          </cell>
          <cell r="B146">
            <v>0</v>
          </cell>
        </row>
        <row r="147">
          <cell r="A147">
            <v>174</v>
          </cell>
          <cell r="B147">
            <v>0</v>
          </cell>
        </row>
        <row r="148">
          <cell r="A148">
            <v>175</v>
          </cell>
          <cell r="B148">
            <v>0</v>
          </cell>
        </row>
        <row r="149">
          <cell r="A149">
            <v>176</v>
          </cell>
          <cell r="B149">
            <v>600000</v>
          </cell>
        </row>
        <row r="150">
          <cell r="A150">
            <v>178</v>
          </cell>
          <cell r="B150">
            <v>0</v>
          </cell>
        </row>
        <row r="151">
          <cell r="A151">
            <v>179</v>
          </cell>
          <cell r="B151">
            <v>291563673</v>
          </cell>
        </row>
        <row r="152">
          <cell r="A152">
            <v>181</v>
          </cell>
          <cell r="B152">
            <v>0</v>
          </cell>
        </row>
        <row r="153">
          <cell r="A153">
            <v>182</v>
          </cell>
          <cell r="B153">
            <v>0</v>
          </cell>
        </row>
        <row r="154">
          <cell r="A154">
            <v>183</v>
          </cell>
          <cell r="B154">
            <v>0</v>
          </cell>
        </row>
        <row r="155">
          <cell r="A155">
            <v>184</v>
          </cell>
          <cell r="B155">
            <v>11780000</v>
          </cell>
        </row>
        <row r="156">
          <cell r="A156">
            <v>185</v>
          </cell>
          <cell r="B156">
            <v>0</v>
          </cell>
        </row>
        <row r="157">
          <cell r="A157">
            <v>186</v>
          </cell>
          <cell r="B157">
            <v>0</v>
          </cell>
        </row>
        <row r="158">
          <cell r="A158">
            <v>187</v>
          </cell>
          <cell r="B158">
            <v>0</v>
          </cell>
        </row>
        <row r="159">
          <cell r="A159">
            <v>188</v>
          </cell>
          <cell r="B159">
            <v>0</v>
          </cell>
        </row>
        <row r="160">
          <cell r="A160">
            <v>189</v>
          </cell>
          <cell r="B160">
            <v>0</v>
          </cell>
        </row>
        <row r="161">
          <cell r="A161">
            <v>190</v>
          </cell>
          <cell r="B161">
            <v>0</v>
          </cell>
        </row>
        <row r="162">
          <cell r="A162">
            <v>191</v>
          </cell>
          <cell r="B162">
            <v>0</v>
          </cell>
        </row>
        <row r="163">
          <cell r="A163">
            <v>192</v>
          </cell>
          <cell r="B163">
            <v>0</v>
          </cell>
        </row>
        <row r="164">
          <cell r="A164">
            <v>194</v>
          </cell>
          <cell r="B164">
            <v>0</v>
          </cell>
        </row>
        <row r="165">
          <cell r="A165">
            <v>195</v>
          </cell>
          <cell r="B165">
            <v>192457829</v>
          </cell>
        </row>
        <row r="166">
          <cell r="A166">
            <v>196</v>
          </cell>
          <cell r="B166">
            <v>0</v>
          </cell>
        </row>
        <row r="167">
          <cell r="A167">
            <v>197</v>
          </cell>
          <cell r="B167">
            <v>173067090</v>
          </cell>
        </row>
        <row r="168">
          <cell r="A168">
            <v>198</v>
          </cell>
          <cell r="B168">
            <v>1272699733</v>
          </cell>
        </row>
        <row r="169">
          <cell r="A169">
            <v>199</v>
          </cell>
          <cell r="B169">
            <v>1254662109</v>
          </cell>
        </row>
        <row r="170">
          <cell r="A170">
            <v>200</v>
          </cell>
          <cell r="B170">
            <v>0</v>
          </cell>
        </row>
        <row r="171">
          <cell r="A171">
            <v>201</v>
          </cell>
          <cell r="B171">
            <v>143366712</v>
          </cell>
        </row>
        <row r="172">
          <cell r="A172">
            <v>202</v>
          </cell>
          <cell r="B172">
            <v>956306349</v>
          </cell>
        </row>
        <row r="173">
          <cell r="A173">
            <v>203</v>
          </cell>
          <cell r="B173">
            <v>0</v>
          </cell>
        </row>
        <row r="174">
          <cell r="A174">
            <v>204</v>
          </cell>
          <cell r="B174">
            <v>863554565</v>
          </cell>
        </row>
        <row r="175">
          <cell r="A175">
            <v>205</v>
          </cell>
          <cell r="B175">
            <v>373633655</v>
          </cell>
        </row>
        <row r="176">
          <cell r="A176">
            <v>206</v>
          </cell>
          <cell r="B176">
            <v>1861341736</v>
          </cell>
        </row>
        <row r="177">
          <cell r="A177">
            <v>207</v>
          </cell>
          <cell r="B177">
            <v>1479995633</v>
          </cell>
        </row>
        <row r="178">
          <cell r="A178">
            <v>208</v>
          </cell>
          <cell r="B178">
            <v>500736926</v>
          </cell>
        </row>
        <row r="179">
          <cell r="A179">
            <v>209</v>
          </cell>
          <cell r="B179">
            <v>1209560488</v>
          </cell>
        </row>
        <row r="180">
          <cell r="A180">
            <v>210</v>
          </cell>
          <cell r="B180">
            <v>0</v>
          </cell>
        </row>
        <row r="181">
          <cell r="A181">
            <v>211</v>
          </cell>
          <cell r="B181">
            <v>0</v>
          </cell>
        </row>
        <row r="182">
          <cell r="A182">
            <v>212</v>
          </cell>
          <cell r="B182">
            <v>806058632</v>
          </cell>
        </row>
        <row r="183">
          <cell r="A183">
            <v>213</v>
          </cell>
          <cell r="B183">
            <v>0</v>
          </cell>
        </row>
        <row r="184">
          <cell r="A184">
            <v>214</v>
          </cell>
          <cell r="B184">
            <v>32916000</v>
          </cell>
        </row>
        <row r="185">
          <cell r="A185">
            <v>215</v>
          </cell>
          <cell r="B185">
            <v>92880000</v>
          </cell>
        </row>
        <row r="186">
          <cell r="A186">
            <v>216</v>
          </cell>
          <cell r="B186">
            <v>0</v>
          </cell>
        </row>
        <row r="187">
          <cell r="A187">
            <v>217</v>
          </cell>
          <cell r="B187">
            <v>1180115738</v>
          </cell>
        </row>
        <row r="188">
          <cell r="A188">
            <v>218</v>
          </cell>
          <cell r="B188">
            <v>631507434</v>
          </cell>
        </row>
        <row r="189">
          <cell r="A189">
            <v>219</v>
          </cell>
          <cell r="B189">
            <v>109086388</v>
          </cell>
        </row>
        <row r="190">
          <cell r="A190">
            <v>220</v>
          </cell>
          <cell r="B190">
            <v>2805277265</v>
          </cell>
        </row>
        <row r="191">
          <cell r="A191">
            <v>221</v>
          </cell>
          <cell r="B191">
            <v>99283862</v>
          </cell>
        </row>
        <row r="192">
          <cell r="A192">
            <v>222</v>
          </cell>
          <cell r="B192">
            <v>908782873</v>
          </cell>
        </row>
        <row r="193">
          <cell r="A193">
            <v>223</v>
          </cell>
          <cell r="B193">
            <v>1607388154</v>
          </cell>
        </row>
        <row r="194">
          <cell r="A194">
            <v>224</v>
          </cell>
          <cell r="B194">
            <v>0</v>
          </cell>
        </row>
        <row r="195">
          <cell r="A195">
            <v>225</v>
          </cell>
          <cell r="B195">
            <v>0</v>
          </cell>
        </row>
        <row r="196">
          <cell r="A196">
            <v>226</v>
          </cell>
          <cell r="B196">
            <v>117788121</v>
          </cell>
        </row>
        <row r="197">
          <cell r="A197">
            <v>227</v>
          </cell>
          <cell r="B197">
            <v>99107819944</v>
          </cell>
        </row>
        <row r="198">
          <cell r="A198">
            <v>228</v>
          </cell>
          <cell r="B198">
            <v>13030617942</v>
          </cell>
        </row>
        <row r="199">
          <cell r="A199">
            <v>229</v>
          </cell>
          <cell r="B199">
            <v>2559488462</v>
          </cell>
        </row>
        <row r="200">
          <cell r="A200">
            <v>230</v>
          </cell>
          <cell r="B200">
            <v>0</v>
          </cell>
        </row>
        <row r="201">
          <cell r="A201">
            <v>231</v>
          </cell>
          <cell r="B201">
            <v>0</v>
          </cell>
        </row>
        <row r="202">
          <cell r="A202">
            <v>232</v>
          </cell>
          <cell r="B202">
            <v>0</v>
          </cell>
        </row>
        <row r="203">
          <cell r="A203">
            <v>233</v>
          </cell>
          <cell r="B203">
            <v>30611119362</v>
          </cell>
        </row>
        <row r="204">
          <cell r="A204">
            <v>234</v>
          </cell>
          <cell r="B204">
            <v>0</v>
          </cell>
        </row>
        <row r="205">
          <cell r="A205">
            <v>235</v>
          </cell>
          <cell r="B205">
            <v>264628887</v>
          </cell>
        </row>
        <row r="206">
          <cell r="A206">
            <v>236</v>
          </cell>
          <cell r="B206">
            <v>106573892</v>
          </cell>
        </row>
        <row r="207">
          <cell r="A207">
            <v>237</v>
          </cell>
          <cell r="B207">
            <v>272000</v>
          </cell>
        </row>
        <row r="208">
          <cell r="A208">
            <v>238</v>
          </cell>
          <cell r="B208">
            <v>0</v>
          </cell>
        </row>
        <row r="209">
          <cell r="A209">
            <v>239</v>
          </cell>
          <cell r="B209">
            <v>0</v>
          </cell>
        </row>
        <row r="210">
          <cell r="A210">
            <v>240</v>
          </cell>
          <cell r="B210">
            <v>0</v>
          </cell>
        </row>
        <row r="211">
          <cell r="A211">
            <v>241</v>
          </cell>
          <cell r="B211">
            <v>95462819</v>
          </cell>
        </row>
        <row r="212">
          <cell r="A212">
            <v>242</v>
          </cell>
          <cell r="B212">
            <v>0</v>
          </cell>
        </row>
        <row r="213">
          <cell r="A213">
            <v>243</v>
          </cell>
          <cell r="B213">
            <v>9600000</v>
          </cell>
        </row>
        <row r="214">
          <cell r="A214">
            <v>244</v>
          </cell>
          <cell r="B214">
            <v>19241385438</v>
          </cell>
        </row>
        <row r="215">
          <cell r="A215">
            <v>245</v>
          </cell>
          <cell r="B215">
            <v>2475885100</v>
          </cell>
        </row>
        <row r="216">
          <cell r="A216">
            <v>246</v>
          </cell>
          <cell r="B216">
            <v>36213493</v>
          </cell>
        </row>
        <row r="217">
          <cell r="A217">
            <v>247</v>
          </cell>
          <cell r="B217">
            <v>0</v>
          </cell>
        </row>
        <row r="218">
          <cell r="A218">
            <v>248</v>
          </cell>
          <cell r="B218">
            <v>0</v>
          </cell>
        </row>
        <row r="219">
          <cell r="A219">
            <v>249</v>
          </cell>
          <cell r="B219">
            <v>0</v>
          </cell>
        </row>
        <row r="220">
          <cell r="A220">
            <v>250</v>
          </cell>
          <cell r="B220">
            <v>5620935650</v>
          </cell>
        </row>
        <row r="221">
          <cell r="A221">
            <v>251</v>
          </cell>
          <cell r="B221">
            <v>0</v>
          </cell>
        </row>
        <row r="222">
          <cell r="A222">
            <v>252</v>
          </cell>
          <cell r="B222">
            <v>10006616880</v>
          </cell>
        </row>
        <row r="223">
          <cell r="A223">
            <v>253</v>
          </cell>
          <cell r="B223">
            <v>789917151</v>
          </cell>
        </row>
        <row r="224">
          <cell r="A224">
            <v>254</v>
          </cell>
          <cell r="B224">
            <v>944898888</v>
          </cell>
        </row>
        <row r="225">
          <cell r="A225">
            <v>255</v>
          </cell>
          <cell r="B225">
            <v>0</v>
          </cell>
        </row>
        <row r="226">
          <cell r="A226">
            <v>256</v>
          </cell>
          <cell r="B226">
            <v>0</v>
          </cell>
        </row>
        <row r="227">
          <cell r="A227">
            <v>257</v>
          </cell>
          <cell r="B227">
            <v>0</v>
          </cell>
        </row>
        <row r="228">
          <cell r="A228">
            <v>258</v>
          </cell>
          <cell r="B228">
            <v>2815258383</v>
          </cell>
        </row>
        <row r="229">
          <cell r="A229">
            <v>259</v>
          </cell>
          <cell r="B229">
            <v>0</v>
          </cell>
        </row>
        <row r="230">
          <cell r="A230">
            <v>260</v>
          </cell>
          <cell r="B230">
            <v>199999972</v>
          </cell>
        </row>
        <row r="231">
          <cell r="A231">
            <v>261</v>
          </cell>
          <cell r="B231">
            <v>0</v>
          </cell>
        </row>
        <row r="232">
          <cell r="A232">
            <v>262</v>
          </cell>
          <cell r="B232">
            <v>37985672</v>
          </cell>
        </row>
        <row r="233">
          <cell r="A233">
            <v>263</v>
          </cell>
          <cell r="B233">
            <v>0</v>
          </cell>
        </row>
        <row r="234">
          <cell r="A234">
            <v>264</v>
          </cell>
          <cell r="B234">
            <v>140005308</v>
          </cell>
        </row>
        <row r="235">
          <cell r="A235">
            <v>265</v>
          </cell>
          <cell r="B235">
            <v>0</v>
          </cell>
        </row>
        <row r="236">
          <cell r="A236">
            <v>266</v>
          </cell>
          <cell r="B236">
            <v>36060328</v>
          </cell>
        </row>
        <row r="237">
          <cell r="A237">
            <v>267</v>
          </cell>
          <cell r="B237">
            <v>140005308</v>
          </cell>
        </row>
        <row r="238">
          <cell r="A238">
            <v>268</v>
          </cell>
          <cell r="B238">
            <v>0</v>
          </cell>
        </row>
        <row r="239">
          <cell r="A239">
            <v>269</v>
          </cell>
          <cell r="B239">
            <v>37486259</v>
          </cell>
        </row>
        <row r="240">
          <cell r="A240">
            <v>270</v>
          </cell>
          <cell r="B240">
            <v>323346746</v>
          </cell>
        </row>
        <row r="241">
          <cell r="A241">
            <v>271</v>
          </cell>
          <cell r="B241">
            <v>0</v>
          </cell>
        </row>
        <row r="242">
          <cell r="A242">
            <v>273</v>
          </cell>
          <cell r="B242">
            <v>109410000</v>
          </cell>
        </row>
        <row r="243">
          <cell r="A243">
            <v>274</v>
          </cell>
          <cell r="B243">
            <v>8771065</v>
          </cell>
        </row>
        <row r="244">
          <cell r="A244">
            <v>275</v>
          </cell>
          <cell r="B244">
            <v>1283972</v>
          </cell>
        </row>
        <row r="245">
          <cell r="A245">
            <v>276</v>
          </cell>
          <cell r="B245">
            <v>1055598080</v>
          </cell>
        </row>
        <row r="246">
          <cell r="A246">
            <v>277</v>
          </cell>
          <cell r="B246">
            <v>1063411</v>
          </cell>
        </row>
        <row r="247">
          <cell r="A247">
            <v>278</v>
          </cell>
          <cell r="B247">
            <v>214088868</v>
          </cell>
        </row>
        <row r="248">
          <cell r="A248">
            <v>279</v>
          </cell>
          <cell r="B248">
            <v>9602200</v>
          </cell>
        </row>
        <row r="249">
          <cell r="A249">
            <v>280</v>
          </cell>
          <cell r="B249">
            <v>94171834</v>
          </cell>
        </row>
        <row r="250">
          <cell r="A250">
            <v>281</v>
          </cell>
          <cell r="B250">
            <v>203376942</v>
          </cell>
        </row>
        <row r="251">
          <cell r="A251">
            <v>282</v>
          </cell>
          <cell r="B251">
            <v>1452678</v>
          </cell>
        </row>
        <row r="252">
          <cell r="A252">
            <v>283</v>
          </cell>
          <cell r="B252">
            <v>363168486</v>
          </cell>
        </row>
        <row r="253">
          <cell r="A253">
            <v>284</v>
          </cell>
          <cell r="B253">
            <v>55683191</v>
          </cell>
        </row>
        <row r="254">
          <cell r="A254">
            <v>285</v>
          </cell>
          <cell r="B254">
            <v>665953947</v>
          </cell>
        </row>
        <row r="255">
          <cell r="A255">
            <v>286</v>
          </cell>
          <cell r="B255">
            <v>0</v>
          </cell>
        </row>
        <row r="256">
          <cell r="A256">
            <v>287</v>
          </cell>
          <cell r="B256">
            <v>0</v>
          </cell>
        </row>
        <row r="257">
          <cell r="A257">
            <v>288</v>
          </cell>
          <cell r="B257">
            <v>0</v>
          </cell>
        </row>
        <row r="258">
          <cell r="A258">
            <v>289</v>
          </cell>
          <cell r="B258">
            <v>485312042</v>
          </cell>
        </row>
        <row r="259">
          <cell r="A259">
            <v>290</v>
          </cell>
          <cell r="B259">
            <v>0</v>
          </cell>
        </row>
        <row r="260">
          <cell r="A260">
            <v>291</v>
          </cell>
          <cell r="B260">
            <v>70523514</v>
          </cell>
        </row>
        <row r="261">
          <cell r="A261">
            <v>292</v>
          </cell>
          <cell r="B261">
            <v>0</v>
          </cell>
        </row>
        <row r="262">
          <cell r="A262">
            <v>294</v>
          </cell>
          <cell r="B262">
            <v>0</v>
          </cell>
        </row>
        <row r="263">
          <cell r="A263">
            <v>295</v>
          </cell>
          <cell r="B263">
            <v>220131115</v>
          </cell>
        </row>
        <row r="264">
          <cell r="A264">
            <v>296</v>
          </cell>
          <cell r="B264">
            <v>1650995246</v>
          </cell>
        </row>
        <row r="265">
          <cell r="A265">
            <v>298</v>
          </cell>
          <cell r="B265">
            <v>8752950</v>
          </cell>
        </row>
        <row r="266">
          <cell r="A266">
            <v>299</v>
          </cell>
          <cell r="B266">
            <v>46704049</v>
          </cell>
        </row>
        <row r="267">
          <cell r="A267">
            <v>300</v>
          </cell>
          <cell r="B267">
            <v>153221959</v>
          </cell>
        </row>
        <row r="268">
          <cell r="A268">
            <v>301</v>
          </cell>
          <cell r="B268">
            <v>126851664</v>
          </cell>
        </row>
        <row r="269">
          <cell r="A269">
            <v>302</v>
          </cell>
          <cell r="B269">
            <v>310797950</v>
          </cell>
        </row>
        <row r="270">
          <cell r="A270">
            <v>303</v>
          </cell>
          <cell r="B270">
            <v>0</v>
          </cell>
        </row>
        <row r="271">
          <cell r="A271">
            <v>304</v>
          </cell>
          <cell r="B271">
            <v>422497383</v>
          </cell>
        </row>
        <row r="272">
          <cell r="A272">
            <v>305</v>
          </cell>
          <cell r="B272">
            <v>8810511</v>
          </cell>
        </row>
        <row r="273">
          <cell r="A273">
            <v>306</v>
          </cell>
          <cell r="B273">
            <v>0</v>
          </cell>
        </row>
        <row r="274">
          <cell r="A274">
            <v>307</v>
          </cell>
          <cell r="B274">
            <v>391334110</v>
          </cell>
        </row>
        <row r="275">
          <cell r="A275">
            <v>308</v>
          </cell>
          <cell r="B275">
            <v>0</v>
          </cell>
        </row>
        <row r="276">
          <cell r="A276">
            <v>309</v>
          </cell>
          <cell r="B276">
            <v>2956936600</v>
          </cell>
        </row>
        <row r="277">
          <cell r="A277">
            <v>310</v>
          </cell>
          <cell r="B277">
            <v>0</v>
          </cell>
        </row>
        <row r="278">
          <cell r="A278">
            <v>311</v>
          </cell>
          <cell r="B278">
            <v>0</v>
          </cell>
        </row>
        <row r="279">
          <cell r="A279">
            <v>312</v>
          </cell>
          <cell r="B279">
            <v>0</v>
          </cell>
        </row>
        <row r="280">
          <cell r="A280">
            <v>313</v>
          </cell>
          <cell r="B280">
            <v>0</v>
          </cell>
        </row>
        <row r="281">
          <cell r="A281">
            <v>315</v>
          </cell>
          <cell r="B281">
            <v>709940317</v>
          </cell>
        </row>
        <row r="282">
          <cell r="A282">
            <v>316</v>
          </cell>
          <cell r="B282">
            <v>263599519</v>
          </cell>
        </row>
        <row r="283">
          <cell r="A283">
            <v>317</v>
          </cell>
          <cell r="B283">
            <v>875025579</v>
          </cell>
        </row>
        <row r="284">
          <cell r="A284">
            <v>318</v>
          </cell>
          <cell r="B284">
            <v>107527103</v>
          </cell>
        </row>
        <row r="285">
          <cell r="A285">
            <v>319</v>
          </cell>
          <cell r="B285">
            <v>107588100</v>
          </cell>
        </row>
        <row r="286">
          <cell r="A286">
            <v>320</v>
          </cell>
          <cell r="B286">
            <v>2407943000</v>
          </cell>
        </row>
        <row r="287">
          <cell r="A287">
            <v>321</v>
          </cell>
          <cell r="B287">
            <v>0</v>
          </cell>
        </row>
        <row r="288">
          <cell r="A288">
            <v>322</v>
          </cell>
          <cell r="B288">
            <v>0</v>
          </cell>
        </row>
        <row r="289">
          <cell r="A289">
            <v>323</v>
          </cell>
          <cell r="B289">
            <v>-127037</v>
          </cell>
        </row>
        <row r="290">
          <cell r="A290">
            <v>324</v>
          </cell>
          <cell r="B290">
            <v>-2321226</v>
          </cell>
        </row>
        <row r="291">
          <cell r="A291">
            <v>325</v>
          </cell>
          <cell r="B291">
            <v>-14465911</v>
          </cell>
        </row>
        <row r="292">
          <cell r="A292">
            <v>326</v>
          </cell>
          <cell r="B292">
            <v>384259264</v>
          </cell>
        </row>
        <row r="293">
          <cell r="A293">
            <v>327</v>
          </cell>
          <cell r="B293">
            <v>0</v>
          </cell>
        </row>
        <row r="294">
          <cell r="A294">
            <v>328</v>
          </cell>
          <cell r="B294">
            <v>514634832</v>
          </cell>
        </row>
        <row r="295">
          <cell r="A295">
            <v>330</v>
          </cell>
          <cell r="B295">
            <v>0</v>
          </cell>
        </row>
        <row r="296">
          <cell r="A296">
            <v>331</v>
          </cell>
          <cell r="B296">
            <v>0</v>
          </cell>
        </row>
        <row r="297">
          <cell r="A297">
            <v>332</v>
          </cell>
          <cell r="B297">
            <v>0</v>
          </cell>
        </row>
        <row r="298">
          <cell r="A298">
            <v>333</v>
          </cell>
          <cell r="B298">
            <v>0</v>
          </cell>
        </row>
        <row r="299">
          <cell r="A299">
            <v>334</v>
          </cell>
          <cell r="B299">
            <v>-451064747</v>
          </cell>
        </row>
        <row r="300">
          <cell r="A300">
            <v>335</v>
          </cell>
          <cell r="B300">
            <v>0</v>
          </cell>
        </row>
        <row r="301">
          <cell r="A301">
            <v>336</v>
          </cell>
          <cell r="B301">
            <v>0</v>
          </cell>
        </row>
        <row r="302">
          <cell r="A302">
            <v>337</v>
          </cell>
          <cell r="B302">
            <v>0</v>
          </cell>
        </row>
        <row r="303">
          <cell r="A303">
            <v>338</v>
          </cell>
          <cell r="B303">
            <v>0</v>
          </cell>
        </row>
        <row r="304">
          <cell r="A304">
            <v>339</v>
          </cell>
          <cell r="B304">
            <v>1126180989</v>
          </cell>
        </row>
        <row r="305">
          <cell r="A305">
            <v>340</v>
          </cell>
          <cell r="B305">
            <v>0</v>
          </cell>
        </row>
        <row r="306">
          <cell r="A306">
            <v>341</v>
          </cell>
          <cell r="B306">
            <v>318626</v>
          </cell>
        </row>
        <row r="307">
          <cell r="A307">
            <v>345</v>
          </cell>
          <cell r="B307">
            <v>12547718145</v>
          </cell>
        </row>
        <row r="308">
          <cell r="A308">
            <v>347</v>
          </cell>
          <cell r="B308">
            <v>0</v>
          </cell>
        </row>
        <row r="309">
          <cell r="A309">
            <v>348</v>
          </cell>
          <cell r="B309">
            <v>435897109</v>
          </cell>
        </row>
        <row r="310">
          <cell r="A310">
            <v>349</v>
          </cell>
          <cell r="B310">
            <v>0</v>
          </cell>
        </row>
        <row r="311">
          <cell r="A311" t="str">
            <v>(vuote)</v>
          </cell>
          <cell r="B311">
            <v>-24550757479</v>
          </cell>
        </row>
        <row r="312">
          <cell r="A312">
            <v>70</v>
          </cell>
          <cell r="B312">
            <v>-1908170240</v>
          </cell>
        </row>
        <row r="313">
          <cell r="A313">
            <v>133</v>
          </cell>
          <cell r="B313">
            <v>15021346000</v>
          </cell>
        </row>
        <row r="314">
          <cell r="A314">
            <v>26</v>
          </cell>
          <cell r="B314">
            <v>-34681422000</v>
          </cell>
        </row>
        <row r="315">
          <cell r="A315">
            <v>36</v>
          </cell>
          <cell r="B315">
            <v>-10901927000</v>
          </cell>
        </row>
        <row r="316">
          <cell r="A316">
            <v>293</v>
          </cell>
          <cell r="B316">
            <v>292865730</v>
          </cell>
        </row>
        <row r="317">
          <cell r="A317">
            <v>89</v>
          </cell>
          <cell r="B317">
            <v>574867471</v>
          </cell>
        </row>
        <row r="318">
          <cell r="A318">
            <v>100</v>
          </cell>
          <cell r="B318">
            <v>2393455000</v>
          </cell>
        </row>
        <row r="319">
          <cell r="A319">
            <v>97</v>
          </cell>
          <cell r="B319">
            <v>1042000</v>
          </cell>
        </row>
        <row r="320">
          <cell r="A320">
            <v>111</v>
          </cell>
          <cell r="B320">
            <v>3244076000</v>
          </cell>
        </row>
        <row r="321">
          <cell r="A321">
            <v>139</v>
          </cell>
          <cell r="B321">
            <v>851329000</v>
          </cell>
        </row>
        <row r="322">
          <cell r="A322">
            <v>102</v>
          </cell>
          <cell r="B322">
            <v>10095405000</v>
          </cell>
        </row>
        <row r="323">
          <cell r="A323" t="str">
            <v>Totale complessivo</v>
          </cell>
          <cell r="B323">
            <v>0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BASE"/>
      <sheetName val="IMPUT PER CE"/>
      <sheetName val="CE"/>
      <sheetName val="CE_MIN"/>
    </sheetNames>
    <sheetDataSet>
      <sheetData sheetId="0" refreshError="1"/>
      <sheetData sheetId="1">
        <row r="1">
          <cell r="A1" t="str">
            <v>Codice USL/Azienda</v>
          </cell>
          <cell r="B1" t="str">
            <v>BA/1</v>
          </cell>
        </row>
        <row r="3">
          <cell r="A3" t="str">
            <v>Somma di Totale Ce</v>
          </cell>
        </row>
        <row r="4">
          <cell r="A4" t="str">
            <v>Codice Voce Ce</v>
          </cell>
          <cell r="B4" t="str">
            <v>Totale</v>
          </cell>
        </row>
        <row r="5">
          <cell r="A5" t="str">
            <v>A0010</v>
          </cell>
          <cell r="B5">
            <v>130568</v>
          </cell>
        </row>
        <row r="6">
          <cell r="A6" t="str">
            <v>A0020</v>
          </cell>
          <cell r="B6">
            <v>130395</v>
          </cell>
        </row>
        <row r="7">
          <cell r="A7" t="str">
            <v>A0030</v>
          </cell>
          <cell r="B7">
            <v>173</v>
          </cell>
        </row>
        <row r="8">
          <cell r="A8" t="str">
            <v>A0050</v>
          </cell>
          <cell r="B8">
            <v>13014</v>
          </cell>
        </row>
        <row r="9">
          <cell r="A9" t="str">
            <v>A0060</v>
          </cell>
          <cell r="B9">
            <v>11803</v>
          </cell>
        </row>
        <row r="10">
          <cell r="A10" t="str">
            <v>A0070</v>
          </cell>
          <cell r="B10">
            <v>8956</v>
          </cell>
        </row>
        <row r="11">
          <cell r="A11" t="str">
            <v>A0080</v>
          </cell>
          <cell r="B11">
            <v>32</v>
          </cell>
        </row>
        <row r="12">
          <cell r="A12" t="str">
            <v>A0090</v>
          </cell>
          <cell r="B12">
            <v>2815</v>
          </cell>
        </row>
        <row r="13">
          <cell r="A13" t="str">
            <v>A0100</v>
          </cell>
          <cell r="B13">
            <v>575</v>
          </cell>
        </row>
        <row r="14">
          <cell r="A14" t="str">
            <v>A0110</v>
          </cell>
          <cell r="B14">
            <v>608</v>
          </cell>
        </row>
        <row r="15">
          <cell r="A15" t="str">
            <v>A0130</v>
          </cell>
          <cell r="B15">
            <v>2</v>
          </cell>
        </row>
        <row r="16">
          <cell r="A16" t="str">
            <v>A0140</v>
          </cell>
          <cell r="B16">
            <v>26</v>
          </cell>
        </row>
        <row r="17">
          <cell r="A17" t="str">
            <v>A0150</v>
          </cell>
          <cell r="B17">
            <v>198</v>
          </cell>
        </row>
        <row r="18">
          <cell r="A18" t="str">
            <v>A0160</v>
          </cell>
          <cell r="B18">
            <v>900</v>
          </cell>
        </row>
        <row r="19">
          <cell r="A19" t="str">
            <v>A0170</v>
          </cell>
          <cell r="B19">
            <v>492</v>
          </cell>
        </row>
        <row r="20">
          <cell r="A20" t="str">
            <v>A0180</v>
          </cell>
          <cell r="B20">
            <v>492</v>
          </cell>
        </row>
        <row r="21">
          <cell r="A21" t="str">
            <v>A9999</v>
          </cell>
          <cell r="B21">
            <v>145172</v>
          </cell>
        </row>
        <row r="22">
          <cell r="A22" t="str">
            <v>B0010</v>
          </cell>
          <cell r="B22">
            <v>9691</v>
          </cell>
        </row>
        <row r="23">
          <cell r="A23" t="str">
            <v>B0020</v>
          </cell>
          <cell r="B23">
            <v>2620</v>
          </cell>
        </row>
        <row r="24">
          <cell r="A24" t="str">
            <v>B0030</v>
          </cell>
          <cell r="B24">
            <v>636</v>
          </cell>
        </row>
        <row r="25">
          <cell r="A25" t="str">
            <v>B0040</v>
          </cell>
          <cell r="B25">
            <v>317</v>
          </cell>
        </row>
        <row r="26">
          <cell r="A26" t="str">
            <v>B0050</v>
          </cell>
          <cell r="B26">
            <v>1218</v>
          </cell>
        </row>
        <row r="27">
          <cell r="A27" t="str">
            <v>B0060</v>
          </cell>
          <cell r="B27">
            <v>332</v>
          </cell>
        </row>
        <row r="28">
          <cell r="A28" t="str">
            <v>B0070</v>
          </cell>
          <cell r="B28">
            <v>1507</v>
          </cell>
        </row>
        <row r="29">
          <cell r="A29" t="str">
            <v>B0080</v>
          </cell>
          <cell r="B29">
            <v>1978</v>
          </cell>
        </row>
        <row r="30">
          <cell r="A30" t="str">
            <v>B0090</v>
          </cell>
          <cell r="B30">
            <v>1</v>
          </cell>
        </row>
        <row r="31">
          <cell r="A31" t="str">
            <v>B0100</v>
          </cell>
          <cell r="B31">
            <v>2</v>
          </cell>
        </row>
        <row r="32">
          <cell r="A32" t="str">
            <v>B0110</v>
          </cell>
          <cell r="B32">
            <v>219</v>
          </cell>
        </row>
        <row r="33">
          <cell r="A33" t="str">
            <v>B0120</v>
          </cell>
          <cell r="B33">
            <v>124</v>
          </cell>
        </row>
        <row r="34">
          <cell r="A34" t="str">
            <v>B0130</v>
          </cell>
          <cell r="B34">
            <v>555</v>
          </cell>
        </row>
        <row r="35">
          <cell r="A35" t="str">
            <v>B0140</v>
          </cell>
          <cell r="B35">
            <v>93</v>
          </cell>
        </row>
        <row r="36">
          <cell r="A36" t="str">
            <v>B0150</v>
          </cell>
          <cell r="B36">
            <v>7</v>
          </cell>
        </row>
        <row r="37">
          <cell r="A37" t="str">
            <v>B0160</v>
          </cell>
          <cell r="B37">
            <v>3</v>
          </cell>
        </row>
        <row r="38">
          <cell r="A38" t="str">
            <v>B0170</v>
          </cell>
          <cell r="B38">
            <v>1</v>
          </cell>
        </row>
        <row r="39">
          <cell r="A39" t="str">
            <v>B0180</v>
          </cell>
          <cell r="B39">
            <v>3</v>
          </cell>
        </row>
        <row r="40">
          <cell r="A40" t="str">
            <v>B0200</v>
          </cell>
          <cell r="B40">
            <v>82</v>
          </cell>
        </row>
        <row r="41">
          <cell r="A41" t="str">
            <v>B0210</v>
          </cell>
          <cell r="B41">
            <v>75717</v>
          </cell>
        </row>
        <row r="42">
          <cell r="A42" t="str">
            <v>B0220</v>
          </cell>
          <cell r="B42">
            <v>8848</v>
          </cell>
        </row>
        <row r="43">
          <cell r="A43" t="str">
            <v>B0221</v>
          </cell>
          <cell r="B43">
            <v>8848</v>
          </cell>
        </row>
        <row r="44">
          <cell r="A44" t="str">
            <v>B0230</v>
          </cell>
          <cell r="B44">
            <v>25609</v>
          </cell>
        </row>
        <row r="45">
          <cell r="A45" t="str">
            <v>B0231</v>
          </cell>
          <cell r="B45">
            <v>24991</v>
          </cell>
        </row>
        <row r="46">
          <cell r="A46" t="str">
            <v>B0232</v>
          </cell>
          <cell r="B46">
            <v>618</v>
          </cell>
        </row>
        <row r="47">
          <cell r="A47" t="str">
            <v>B0240</v>
          </cell>
          <cell r="B47">
            <v>6179</v>
          </cell>
        </row>
        <row r="48">
          <cell r="A48" t="str">
            <v>B0250</v>
          </cell>
          <cell r="B48">
            <v>2613</v>
          </cell>
        </row>
        <row r="49">
          <cell r="A49" t="str">
            <v>B0280</v>
          </cell>
          <cell r="B49">
            <v>3566</v>
          </cell>
        </row>
        <row r="50">
          <cell r="A50" t="str">
            <v>B0290</v>
          </cell>
          <cell r="B50">
            <v>5564</v>
          </cell>
        </row>
        <row r="51">
          <cell r="A51" t="str">
            <v>B0300</v>
          </cell>
          <cell r="B51">
            <v>838</v>
          </cell>
        </row>
        <row r="52">
          <cell r="A52" t="str">
            <v>B0330</v>
          </cell>
          <cell r="B52">
            <v>4726</v>
          </cell>
        </row>
        <row r="53">
          <cell r="A53" t="str">
            <v>B0340</v>
          </cell>
          <cell r="B53">
            <v>943</v>
          </cell>
        </row>
        <row r="54">
          <cell r="A54" t="str">
            <v>B0350</v>
          </cell>
          <cell r="B54">
            <v>359</v>
          </cell>
        </row>
        <row r="55">
          <cell r="A55" t="str">
            <v>B0380</v>
          </cell>
          <cell r="B55">
            <v>584</v>
          </cell>
        </row>
        <row r="56">
          <cell r="A56" t="str">
            <v>B0390</v>
          </cell>
          <cell r="B56">
            <v>24686</v>
          </cell>
        </row>
        <row r="57">
          <cell r="A57" t="str">
            <v>B0400</v>
          </cell>
          <cell r="B57">
            <v>20729</v>
          </cell>
        </row>
        <row r="58">
          <cell r="A58" t="str">
            <v>B0410</v>
          </cell>
          <cell r="B58">
            <v>33</v>
          </cell>
        </row>
        <row r="59">
          <cell r="A59" t="str">
            <v>B0420</v>
          </cell>
          <cell r="B59">
            <v>3879</v>
          </cell>
        </row>
        <row r="60">
          <cell r="A60" t="str">
            <v>B0430</v>
          </cell>
          <cell r="B60">
            <v>45</v>
          </cell>
        </row>
        <row r="61">
          <cell r="A61" t="str">
            <v>B0440</v>
          </cell>
          <cell r="B61">
            <v>263</v>
          </cell>
        </row>
        <row r="62">
          <cell r="A62" t="str">
            <v>B0451</v>
          </cell>
          <cell r="B62">
            <v>220</v>
          </cell>
        </row>
        <row r="63">
          <cell r="A63" t="str">
            <v>B0460</v>
          </cell>
          <cell r="B63">
            <v>43</v>
          </cell>
        </row>
        <row r="64">
          <cell r="A64" t="str">
            <v>B0470</v>
          </cell>
          <cell r="B64">
            <v>377</v>
          </cell>
        </row>
        <row r="65">
          <cell r="A65" t="str">
            <v>B0480</v>
          </cell>
          <cell r="B65">
            <v>471</v>
          </cell>
        </row>
        <row r="66">
          <cell r="A66" t="str">
            <v>B0490</v>
          </cell>
          <cell r="B66">
            <v>70</v>
          </cell>
        </row>
        <row r="67">
          <cell r="A67" t="str">
            <v>B0500</v>
          </cell>
          <cell r="B67">
            <v>401</v>
          </cell>
        </row>
        <row r="68">
          <cell r="A68" t="str">
            <v>B0510</v>
          </cell>
          <cell r="B68">
            <v>53</v>
          </cell>
        </row>
        <row r="69">
          <cell r="A69" t="str">
            <v>B0530</v>
          </cell>
          <cell r="B69">
            <v>53</v>
          </cell>
        </row>
        <row r="70">
          <cell r="A70" t="str">
            <v>B0540</v>
          </cell>
          <cell r="B70">
            <v>399</v>
          </cell>
        </row>
        <row r="71">
          <cell r="A71" t="str">
            <v>B0550</v>
          </cell>
          <cell r="B71">
            <v>117</v>
          </cell>
        </row>
        <row r="72">
          <cell r="A72" t="str">
            <v>B0570</v>
          </cell>
          <cell r="B72">
            <v>282</v>
          </cell>
        </row>
        <row r="73">
          <cell r="A73" t="str">
            <v>B0580</v>
          </cell>
          <cell r="B73">
            <v>67</v>
          </cell>
        </row>
        <row r="74">
          <cell r="A74" t="str">
            <v>B0590</v>
          </cell>
          <cell r="B74">
            <v>2258</v>
          </cell>
        </row>
        <row r="75">
          <cell r="A75" t="str">
            <v>B0600</v>
          </cell>
          <cell r="B75">
            <v>45</v>
          </cell>
        </row>
        <row r="76">
          <cell r="A76" t="str">
            <v>B0610</v>
          </cell>
          <cell r="B76">
            <v>346</v>
          </cell>
        </row>
        <row r="77">
          <cell r="A77" t="str">
            <v>B0620</v>
          </cell>
          <cell r="B77">
            <v>318</v>
          </cell>
        </row>
        <row r="78">
          <cell r="A78" t="str">
            <v>B0640</v>
          </cell>
          <cell r="B78">
            <v>153</v>
          </cell>
        </row>
        <row r="79">
          <cell r="A79" t="str">
            <v>B0660</v>
          </cell>
          <cell r="B79">
            <v>101</v>
          </cell>
        </row>
        <row r="80">
          <cell r="A80" t="str">
            <v>B0670</v>
          </cell>
          <cell r="B80">
            <v>421</v>
          </cell>
        </row>
        <row r="81">
          <cell r="A81" t="str">
            <v>B0680</v>
          </cell>
          <cell r="B81">
            <v>778</v>
          </cell>
        </row>
        <row r="82">
          <cell r="A82" t="str">
            <v>B0690</v>
          </cell>
          <cell r="B82">
            <v>96</v>
          </cell>
        </row>
        <row r="83">
          <cell r="A83" t="str">
            <v>B0700</v>
          </cell>
          <cell r="B83">
            <v>582</v>
          </cell>
        </row>
        <row r="84">
          <cell r="A84" t="str">
            <v>B0710</v>
          </cell>
          <cell r="B84">
            <v>125</v>
          </cell>
        </row>
        <row r="85">
          <cell r="A85" t="str">
            <v>B0720</v>
          </cell>
          <cell r="B85">
            <v>24</v>
          </cell>
        </row>
        <row r="86">
          <cell r="A86" t="str">
            <v>B0730</v>
          </cell>
          <cell r="B86">
            <v>424</v>
          </cell>
        </row>
        <row r="87">
          <cell r="A87" t="str">
            <v>B0740</v>
          </cell>
          <cell r="B87">
            <v>9</v>
          </cell>
        </row>
        <row r="88">
          <cell r="A88" t="str">
            <v>B0750</v>
          </cell>
          <cell r="B88">
            <v>456</v>
          </cell>
        </row>
        <row r="89">
          <cell r="A89" t="str">
            <v>B0760</v>
          </cell>
          <cell r="B89">
            <v>162</v>
          </cell>
        </row>
        <row r="90">
          <cell r="A90" t="str">
            <v>B0770</v>
          </cell>
          <cell r="B90">
            <v>294</v>
          </cell>
        </row>
        <row r="91">
          <cell r="A91" t="str">
            <v>B0800</v>
          </cell>
          <cell r="B91">
            <v>37173</v>
          </cell>
        </row>
        <row r="92">
          <cell r="A92" t="str">
            <v>B0810</v>
          </cell>
          <cell r="B92">
            <v>103</v>
          </cell>
        </row>
        <row r="93">
          <cell r="A93" t="str">
            <v>B0820</v>
          </cell>
          <cell r="B93">
            <v>6199</v>
          </cell>
        </row>
        <row r="94">
          <cell r="A94" t="str">
            <v>B0830</v>
          </cell>
          <cell r="B94">
            <v>3174</v>
          </cell>
        </row>
        <row r="95">
          <cell r="A95" t="str">
            <v>B0840</v>
          </cell>
          <cell r="B95">
            <v>751</v>
          </cell>
        </row>
        <row r="96">
          <cell r="A96" t="str">
            <v>B0850</v>
          </cell>
          <cell r="B96">
            <v>232</v>
          </cell>
        </row>
        <row r="97">
          <cell r="A97" t="str">
            <v>B0860</v>
          </cell>
          <cell r="B97">
            <v>301</v>
          </cell>
        </row>
        <row r="98">
          <cell r="A98" t="str">
            <v>B0861</v>
          </cell>
          <cell r="B98">
            <v>83</v>
          </cell>
        </row>
        <row r="99">
          <cell r="A99" t="str">
            <v>B0870</v>
          </cell>
          <cell r="B99">
            <v>135</v>
          </cell>
        </row>
        <row r="100">
          <cell r="A100" t="str">
            <v>B0880</v>
          </cell>
          <cell r="B100">
            <v>271</v>
          </cell>
        </row>
        <row r="101">
          <cell r="A101" t="str">
            <v>B0890</v>
          </cell>
          <cell r="B101">
            <v>184</v>
          </cell>
        </row>
        <row r="102">
          <cell r="A102" t="str">
            <v>B0900</v>
          </cell>
          <cell r="B102">
            <v>184</v>
          </cell>
        </row>
        <row r="103">
          <cell r="A103" t="str">
            <v>B0920</v>
          </cell>
          <cell r="B103">
            <v>913</v>
          </cell>
        </row>
        <row r="104">
          <cell r="A104" t="str">
            <v>B9999</v>
          </cell>
          <cell r="B104">
            <v>135214</v>
          </cell>
        </row>
        <row r="105">
          <cell r="A105" t="str">
            <v>C0060</v>
          </cell>
          <cell r="B105">
            <v>38</v>
          </cell>
        </row>
        <row r="106">
          <cell r="A106" t="str">
            <v>C0070</v>
          </cell>
          <cell r="B106">
            <v>5</v>
          </cell>
        </row>
        <row r="107">
          <cell r="A107" t="str">
            <v>C0090</v>
          </cell>
          <cell r="B107">
            <v>33</v>
          </cell>
        </row>
        <row r="108">
          <cell r="A108" t="str">
            <v>C9999</v>
          </cell>
          <cell r="B108">
            <v>-38</v>
          </cell>
        </row>
        <row r="109">
          <cell r="A109" t="str">
            <v>E0070</v>
          </cell>
          <cell r="B109">
            <v>-885</v>
          </cell>
        </row>
        <row r="110">
          <cell r="A110" t="str">
            <v>E0080</v>
          </cell>
          <cell r="B110">
            <v>39</v>
          </cell>
        </row>
        <row r="111">
          <cell r="A111" t="str">
            <v>E0081</v>
          </cell>
          <cell r="B111">
            <v>29</v>
          </cell>
        </row>
        <row r="112">
          <cell r="A112" t="str">
            <v>E0090</v>
          </cell>
          <cell r="B112">
            <v>953</v>
          </cell>
        </row>
        <row r="113">
          <cell r="A113" t="str">
            <v>E9999</v>
          </cell>
          <cell r="B113">
            <v>-885</v>
          </cell>
        </row>
        <row r="114">
          <cell r="A114" t="str">
            <v>X0010</v>
          </cell>
          <cell r="B114">
            <v>9035</v>
          </cell>
        </row>
        <row r="115">
          <cell r="A115" t="str">
            <v>Y0010</v>
          </cell>
          <cell r="B115">
            <v>3163</v>
          </cell>
        </row>
        <row r="116">
          <cell r="A116" t="str">
            <v>Y0020</v>
          </cell>
          <cell r="B116">
            <v>94</v>
          </cell>
        </row>
        <row r="117">
          <cell r="A117" t="str">
            <v>Y9999</v>
          </cell>
          <cell r="B117">
            <v>3257</v>
          </cell>
        </row>
        <row r="118">
          <cell r="A118" t="str">
            <v>Z9999</v>
          </cell>
          <cell r="B118">
            <v>5778</v>
          </cell>
        </row>
        <row r="119">
          <cell r="A119" t="str">
            <v>Totale complessivo</v>
          </cell>
          <cell r="B119">
            <v>899926</v>
          </cell>
        </row>
        <row r="120">
          <cell r="A120" t="str">
            <v>X0010</v>
          </cell>
          <cell r="B120">
            <v>-2432</v>
          </cell>
        </row>
        <row r="121">
          <cell r="A121" t="str">
            <v>Y0010</v>
          </cell>
          <cell r="B121">
            <v>6828</v>
          </cell>
        </row>
        <row r="122">
          <cell r="A122" t="str">
            <v>Y0020</v>
          </cell>
          <cell r="B122">
            <v>656</v>
          </cell>
        </row>
        <row r="123">
          <cell r="A123" t="str">
            <v>Y9999</v>
          </cell>
          <cell r="B123">
            <v>7484</v>
          </cell>
        </row>
        <row r="124">
          <cell r="A124" t="str">
            <v>Z9999</v>
          </cell>
          <cell r="B124">
            <v>-9916</v>
          </cell>
        </row>
        <row r="125">
          <cell r="A125" t="str">
            <v>Totale complessivo</v>
          </cell>
          <cell r="B125">
            <v>2622227</v>
          </cell>
        </row>
      </sheetData>
      <sheetData sheetId="2" refreshError="1"/>
      <sheetData sheetId="3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razione edotto"/>
      <sheetName val="Foglio1"/>
      <sheetName val="Foglio2"/>
      <sheetName val="Anagrafica"/>
      <sheetName val="POLICLINICO"/>
      <sheetName val="Foglio3"/>
      <sheetName val="prestazioni anagrafica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T (2)"/>
      <sheetName val="BAT_ x NSIS"/>
    </sheetNames>
    <sheetDataSet>
      <sheetData sheetId="0">
        <row r="11">
          <cell r="C11" t="str">
            <v>AA0010</v>
          </cell>
          <cell r="D11" t="str">
            <v>A.1)  Contributi in c/esercizio</v>
          </cell>
          <cell r="E11">
            <v>641240127.70000005</v>
          </cell>
          <cell r="F11">
            <v>3565845</v>
          </cell>
          <cell r="G11"/>
          <cell r="H11">
            <v>644805972.70000005</v>
          </cell>
        </row>
        <row r="12">
          <cell r="C12" t="str">
            <v>AA0020</v>
          </cell>
          <cell r="D12" t="str">
            <v>A.1.A)  Contributi da Regione o Prov. Aut. per quota F.S. regionale</v>
          </cell>
          <cell r="E12">
            <v>633367947.94000006</v>
          </cell>
          <cell r="F12">
            <v>3588895</v>
          </cell>
          <cell r="G12"/>
          <cell r="H12">
            <v>636956842.94000006</v>
          </cell>
        </row>
        <row r="13">
          <cell r="C13" t="str">
            <v>AA0030</v>
          </cell>
          <cell r="D13" t="str">
            <v>A.1.A.1)  da Regione o Prov. Aut. per quota F.S. regionale indistinto</v>
          </cell>
          <cell r="E13">
            <v>613191254.94000006</v>
          </cell>
          <cell r="F13">
            <v>3785181</v>
          </cell>
          <cell r="G13"/>
          <cell r="H13">
            <v>616976435.94000006</v>
          </cell>
        </row>
        <row r="14">
          <cell r="C14" t="str">
            <v>AA0031</v>
          </cell>
          <cell r="D14" t="str">
            <v>A.1.A.1.1) Finanziamento indistinto</v>
          </cell>
          <cell r="E14">
            <v>612834600</v>
          </cell>
          <cell r="F14">
            <v>3570000</v>
          </cell>
          <cell r="G14" t="str">
            <v>Incremento provv. Ass indistinta</v>
          </cell>
          <cell r="H14">
            <v>616404600</v>
          </cell>
        </row>
        <row r="15">
          <cell r="C15" t="str">
            <v>AA0032</v>
          </cell>
          <cell r="D15" t="str">
            <v>A.1.A.1.2) Finanziamento indistinto finalizzato da Regione</v>
          </cell>
          <cell r="E15">
            <v>356654.94</v>
          </cell>
          <cell r="F15">
            <v>215181</v>
          </cell>
          <cell r="G15" t="str">
            <v>Vedi dettaglio 1</v>
          </cell>
          <cell r="H15">
            <v>571835.93999999994</v>
          </cell>
        </row>
        <row r="16">
          <cell r="C16" t="str">
            <v>AA0033</v>
          </cell>
          <cell r="D16" t="str">
            <v>A.1.A.1.3) Funzioni</v>
          </cell>
          <cell r="E16">
            <v>0</v>
          </cell>
          <cell r="F16">
            <v>0</v>
          </cell>
          <cell r="G16"/>
          <cell r="H16">
            <v>0</v>
          </cell>
        </row>
        <row r="17">
          <cell r="C17" t="str">
            <v>AA0034</v>
          </cell>
          <cell r="D17" t="str">
            <v>A.1.A.1.3.A) Funzioni - Pronto Soccorso</v>
          </cell>
          <cell r="E17">
            <v>0</v>
          </cell>
          <cell r="F17">
            <v>0</v>
          </cell>
          <cell r="G17"/>
          <cell r="H17">
            <v>0</v>
          </cell>
        </row>
        <row r="18">
          <cell r="C18" t="str">
            <v>AA0035</v>
          </cell>
          <cell r="D18" t="str">
            <v>A.1.A.1.3.B) Funzioni - Altro</v>
          </cell>
          <cell r="E18">
            <v>0</v>
          </cell>
          <cell r="F18">
            <v>0</v>
          </cell>
          <cell r="G18"/>
          <cell r="H18">
            <v>0</v>
          </cell>
        </row>
        <row r="19">
          <cell r="C19" t="str">
            <v>AA0036</v>
          </cell>
          <cell r="D19" t="str">
            <v>A.1.A.1.4) Quota finalizzata per il Piano aziendale di cui all'art. 1, comma 528, L. 208/2015</v>
          </cell>
          <cell r="E19">
            <v>0</v>
          </cell>
          <cell r="F19">
            <v>0</v>
          </cell>
          <cell r="G19"/>
          <cell r="H19">
            <v>0</v>
          </cell>
        </row>
        <row r="20">
          <cell r="C20" t="str">
            <v>AA0040</v>
          </cell>
          <cell r="D20" t="str">
            <v>A.1.A.2)  da Regione o Prov. Aut. per quota F.S. regionale vincolato</v>
          </cell>
          <cell r="E20">
            <v>20176693</v>
          </cell>
          <cell r="F20">
            <v>-196286</v>
          </cell>
          <cell r="G20" t="str">
            <v>Minore FSN Esclusività</v>
          </cell>
          <cell r="H20">
            <v>19980407</v>
          </cell>
        </row>
        <row r="21">
          <cell r="C21" t="str">
            <v>AA0050</v>
          </cell>
          <cell r="D21" t="str">
            <v>A.1.B)  Contributi c/esercizio (extra fondo)</v>
          </cell>
          <cell r="E21">
            <v>7872179.7600000007</v>
          </cell>
          <cell r="F21">
            <v>-23050</v>
          </cell>
          <cell r="G21"/>
          <cell r="H21">
            <v>7849129.7600000007</v>
          </cell>
        </row>
        <row r="22">
          <cell r="C22" t="str">
            <v>AA0060</v>
          </cell>
          <cell r="D22" t="str">
            <v xml:space="preserve">A.1.B.1)  da Regione o Prov. Aut. (extra fondo) </v>
          </cell>
          <cell r="E22">
            <v>4462004.6000000006</v>
          </cell>
          <cell r="F22">
            <v>-23050</v>
          </cell>
          <cell r="G22"/>
          <cell r="H22">
            <v>4438954.6000000006</v>
          </cell>
        </row>
        <row r="23">
          <cell r="C23" t="str">
            <v>AA0070</v>
          </cell>
          <cell r="D23" t="str">
            <v>A.1.B.1.1)  Contributi da Regione o Prov. Aut. (extra fondo) vincolati</v>
          </cell>
          <cell r="E23">
            <v>4462004.6000000006</v>
          </cell>
          <cell r="F23">
            <v>-23050</v>
          </cell>
          <cell r="G23" t="str">
            <v>Riclassifiche su</v>
          </cell>
          <cell r="H23">
            <v>4438954.6000000006</v>
          </cell>
        </row>
        <row r="24">
          <cell r="C24" t="str">
            <v>AA0080</v>
          </cell>
          <cell r="D24" t="str">
            <v>A.1.B.1.2)  Contributi da Regione o Prov. Aut. (extra fondo) - Risorse aggiuntive da bilancio regionale a titolo di copertura LEA</v>
          </cell>
          <cell r="E24">
            <v>0</v>
          </cell>
          <cell r="F24">
            <v>0</v>
          </cell>
          <cell r="G24"/>
          <cell r="H24">
            <v>0</v>
          </cell>
        </row>
        <row r="25">
          <cell r="C25" t="str">
            <v>AA0090</v>
          </cell>
          <cell r="D25" t="str">
            <v>A.1.B.1.3)  Contributi da Regione o Prov. Aut. (extra fondo) - Risorse aggiuntive da bilancio regionale a titolo di copertura extra LEA</v>
          </cell>
          <cell r="E25">
            <v>0</v>
          </cell>
          <cell r="F25">
            <v>0</v>
          </cell>
          <cell r="G25"/>
          <cell r="H25">
            <v>0</v>
          </cell>
        </row>
        <row r="26">
          <cell r="C26" t="str">
            <v>AA0100</v>
          </cell>
          <cell r="D26" t="str">
            <v>A.1.B.1.4)  Contributi da Regione o Prov. Aut. (extra fondo) - Altro</v>
          </cell>
          <cell r="E26">
            <v>0</v>
          </cell>
          <cell r="F26">
            <v>0</v>
          </cell>
          <cell r="G26"/>
          <cell r="H26">
            <v>0</v>
          </cell>
        </row>
        <row r="27">
          <cell r="C27" t="str">
            <v>AA0110</v>
          </cell>
          <cell r="D27" t="str">
            <v xml:space="preserve">A.1.B.2)  Contributi da Aziende sanitarie pubbliche della Regione o Prov. Aut. (extra fondo) </v>
          </cell>
          <cell r="E27">
            <v>0</v>
          </cell>
          <cell r="F27">
            <v>0</v>
          </cell>
          <cell r="G27"/>
          <cell r="H27">
            <v>0</v>
          </cell>
        </row>
        <row r="28">
          <cell r="C28" t="str">
            <v>AA0120</v>
          </cell>
          <cell r="D28" t="str">
            <v>A.1.B.2.1)  Contributi da Aziende sanitarie pubbliche della Regione o Prov. Aut. (extra fondo) vincolati</v>
          </cell>
          <cell r="E28">
            <v>0</v>
          </cell>
          <cell r="F28">
            <v>0</v>
          </cell>
          <cell r="G28"/>
          <cell r="H28">
            <v>0</v>
          </cell>
        </row>
        <row r="29">
          <cell r="C29" t="str">
            <v>AA0130</v>
          </cell>
          <cell r="D29" t="str">
            <v>A.1.B.2.2)  Contributi da Aziende sanitarie pubbliche della Regione o Prov. Aut. (extra fondo) altro</v>
          </cell>
          <cell r="E29">
            <v>0</v>
          </cell>
          <cell r="F29">
            <v>0</v>
          </cell>
          <cell r="G29"/>
          <cell r="H29">
            <v>0</v>
          </cell>
        </row>
        <row r="30">
          <cell r="C30" t="str">
            <v>AA0140</v>
          </cell>
          <cell r="D30" t="str">
            <v xml:space="preserve">A.1.B.3)  Contributi da Ministero della Salute e da altri soggetti pubblici (extra fondo) </v>
          </cell>
          <cell r="E30">
            <v>3410175.16</v>
          </cell>
          <cell r="F30">
            <v>0</v>
          </cell>
          <cell r="G30"/>
          <cell r="H30">
            <v>3410175.16</v>
          </cell>
        </row>
        <row r="31">
          <cell r="C31" t="str">
            <v>AA0141</v>
          </cell>
          <cell r="D31" t="str">
            <v>A.1.B.3.1)  Contributi da Ministero della Salute (extra fondo)</v>
          </cell>
          <cell r="E31">
            <v>0</v>
          </cell>
          <cell r="F31">
            <v>0</v>
          </cell>
          <cell r="G31"/>
          <cell r="H31">
            <v>0</v>
          </cell>
        </row>
        <row r="32">
          <cell r="C32" t="str">
            <v>AA0150</v>
          </cell>
          <cell r="D32" t="str">
            <v>A.1.B.3.2)  Contributi da altri soggetti pubblici (extra fondo) vincolati</v>
          </cell>
          <cell r="E32">
            <v>93626.39</v>
          </cell>
          <cell r="F32">
            <v>0</v>
          </cell>
          <cell r="G32"/>
          <cell r="H32">
            <v>93626.39</v>
          </cell>
        </row>
        <row r="33">
          <cell r="C33" t="str">
            <v>AA0160</v>
          </cell>
          <cell r="D33" t="str">
            <v>A.1.B.3.3)  Contributi da altri soggetti pubblici (extra fondo) L. 210/92</v>
          </cell>
          <cell r="E33">
            <v>3316548.77</v>
          </cell>
          <cell r="F33">
            <v>0</v>
          </cell>
          <cell r="G33"/>
          <cell r="H33">
            <v>3316548.77</v>
          </cell>
        </row>
        <row r="34">
          <cell r="C34" t="str">
            <v>AA0170</v>
          </cell>
          <cell r="D34" t="str">
            <v>A.1.B.3.4)  Contributi da altri soggetti pubblici (extra fondo) altro</v>
          </cell>
          <cell r="E34">
            <v>0</v>
          </cell>
          <cell r="F34">
            <v>0</v>
          </cell>
          <cell r="G34"/>
          <cell r="H34">
            <v>0</v>
          </cell>
        </row>
        <row r="35">
          <cell r="C35" t="str">
            <v>AA0171</v>
          </cell>
          <cell r="D35" t="str">
            <v>A.1.B.3.5) Contibuti da altri soggetti pubblici (extra fondo) - in attuazione dell’art.79, comma 1 sexies lettera c), del D.L. 112/2008, convertito con legge 133/2008 e della legge 23 dicembre 2009 n. 191.</v>
          </cell>
          <cell r="E35">
            <v>0</v>
          </cell>
          <cell r="F35">
            <v>0</v>
          </cell>
          <cell r="G35"/>
          <cell r="H35">
            <v>0</v>
          </cell>
        </row>
        <row r="36">
          <cell r="C36" t="str">
            <v>AA0180</v>
          </cell>
          <cell r="D36" t="str">
            <v>A.1.C)  Contributi c/esercizio per ricerca</v>
          </cell>
          <cell r="E36">
            <v>0</v>
          </cell>
          <cell r="F36">
            <v>0</v>
          </cell>
          <cell r="G36"/>
          <cell r="H36">
            <v>0</v>
          </cell>
        </row>
        <row r="37">
          <cell r="C37" t="str">
            <v>AA0190</v>
          </cell>
          <cell r="D37" t="str">
            <v>A.1.C.1)  Contributi da Ministero della Salute per ricerca corrente</v>
          </cell>
          <cell r="E37">
            <v>0</v>
          </cell>
          <cell r="F37">
            <v>0</v>
          </cell>
          <cell r="G37"/>
          <cell r="H37">
            <v>0</v>
          </cell>
        </row>
        <row r="38">
          <cell r="C38" t="str">
            <v>AA0200</v>
          </cell>
          <cell r="D38" t="str">
            <v>A.1.C.2)  Contributi da Ministero della Salute per ricerca finalizzata</v>
          </cell>
          <cell r="E38">
            <v>0</v>
          </cell>
          <cell r="F38">
            <v>0</v>
          </cell>
          <cell r="G38"/>
          <cell r="H38">
            <v>0</v>
          </cell>
        </row>
        <row r="39">
          <cell r="C39" t="str">
            <v>AA0210</v>
          </cell>
          <cell r="D39" t="str">
            <v>A.1.C.3)  Contributi da Regione ed altri soggetti pubblici per ricerca</v>
          </cell>
          <cell r="E39">
            <v>0</v>
          </cell>
          <cell r="F39">
            <v>0</v>
          </cell>
          <cell r="G39"/>
          <cell r="H39">
            <v>0</v>
          </cell>
        </row>
        <row r="40">
          <cell r="C40" t="str">
            <v>AA0220</v>
          </cell>
          <cell r="D40" t="str">
            <v>A.1.C.4)  Contributi da privati per ricerca</v>
          </cell>
          <cell r="E40">
            <v>0</v>
          </cell>
          <cell r="F40">
            <v>0</v>
          </cell>
          <cell r="G40"/>
          <cell r="H40">
            <v>0</v>
          </cell>
        </row>
        <row r="41">
          <cell r="C41" t="str">
            <v>AA0230</v>
          </cell>
          <cell r="D41" t="str">
            <v>A.1.D)  Contributi c/esercizio da privati</v>
          </cell>
          <cell r="E41">
            <v>0</v>
          </cell>
          <cell r="F41">
            <v>0</v>
          </cell>
          <cell r="G41"/>
          <cell r="H41">
            <v>0</v>
          </cell>
        </row>
        <row r="42">
          <cell r="C42" t="str">
            <v>AA0240</v>
          </cell>
          <cell r="D42" t="str">
            <v>A.2)  Rettifica contributi c/esercizio per destinazione ad investimenti</v>
          </cell>
          <cell r="E42">
            <v>-5361326.47</v>
          </cell>
          <cell r="F42">
            <v>4450000</v>
          </cell>
          <cell r="G42"/>
          <cell r="H42">
            <v>-911326.46999999974</v>
          </cell>
        </row>
        <row r="43">
          <cell r="C43" t="str">
            <v>AA0250</v>
          </cell>
          <cell r="D43" t="str">
            <v>A.2.A)  Rettifica contributi in c/esercizio per destinazione ad investimenti - da Regione o Prov. Aut. per quota F.S. regionale</v>
          </cell>
          <cell r="E43">
            <v>-5361326.47</v>
          </cell>
          <cell r="F43">
            <v>4450000</v>
          </cell>
          <cell r="G43" t="str">
            <v>Finanz. Investimenti</v>
          </cell>
          <cell r="H43">
            <v>-911326.46999999974</v>
          </cell>
        </row>
        <row r="44">
          <cell r="C44" t="str">
            <v>AA0260</v>
          </cell>
          <cell r="D44" t="str">
            <v>A.2.B)  Rettifica contributi in c/esercizio per destinazione ad investimenti - altri contributi</v>
          </cell>
          <cell r="E44">
            <v>0</v>
          </cell>
          <cell r="F44">
            <v>0</v>
          </cell>
          <cell r="G44"/>
          <cell r="H44">
            <v>0</v>
          </cell>
        </row>
        <row r="45">
          <cell r="C45" t="str">
            <v>AA0270</v>
          </cell>
          <cell r="D45" t="str">
            <v>A.3) Utilizzo fondi per quote inutilizzate contributi finalizzati e vincolati di esercizi precedenti</v>
          </cell>
          <cell r="E45">
            <v>0</v>
          </cell>
          <cell r="F45">
            <v>0</v>
          </cell>
          <cell r="G45"/>
          <cell r="H45">
            <v>0</v>
          </cell>
        </row>
        <row r="46">
          <cell r="C46" t="str">
            <v>AA0271</v>
          </cell>
          <cell r="D46" t="str">
            <v>A.3.A)  Utilizzo fondi per quote inutilizzate contributi di esercizi precedenti da Regione o Prov. Aut. per quota F.S. regionale indistinto finalizzato</v>
          </cell>
          <cell r="E46">
            <v>0</v>
          </cell>
          <cell r="F46">
            <v>0</v>
          </cell>
          <cell r="G46"/>
          <cell r="H46">
            <v>0</v>
          </cell>
        </row>
        <row r="47">
          <cell r="C47" t="str">
            <v>AA0280</v>
          </cell>
          <cell r="D47" t="str">
            <v>A.3.B)  Utilizzo fondi per quote inutilizzate contributi di esercizi precedenti da Regione o Prov. Aut. per quota F.S. regionale vincolato</v>
          </cell>
          <cell r="E47">
            <v>0</v>
          </cell>
          <cell r="F47">
            <v>0</v>
          </cell>
          <cell r="G47"/>
          <cell r="H47">
            <v>0</v>
          </cell>
        </row>
        <row r="48">
          <cell r="C48" t="str">
            <v>AA0290</v>
          </cell>
          <cell r="D48" t="str">
            <v>A.3.C) Utilizzo fondi per quote inutilizzate contributi di esercizi precedenti da soggetti pubblici (extra fondo) vincolati</v>
          </cell>
          <cell r="E48">
            <v>0</v>
          </cell>
          <cell r="F48">
            <v>0</v>
          </cell>
          <cell r="G48"/>
          <cell r="H48">
            <v>0</v>
          </cell>
        </row>
        <row r="49">
          <cell r="C49" t="str">
            <v>AA0300</v>
          </cell>
          <cell r="D49" t="str">
            <v>A.3.D)  Utilizzo fondi per quote inutilizzate contributi di esercizi precedenti per ricerca</v>
          </cell>
          <cell r="E49">
            <v>0</v>
          </cell>
          <cell r="F49">
            <v>0</v>
          </cell>
          <cell r="G49"/>
          <cell r="H49">
            <v>0</v>
          </cell>
        </row>
        <row r="50">
          <cell r="C50" t="str">
            <v>AA0310</v>
          </cell>
          <cell r="D50" t="str">
            <v>A.3.E) Utilizzo fondi per quote inutilizzate contributi vincolati di esercizi precedenti da privati</v>
          </cell>
          <cell r="E50">
            <v>0</v>
          </cell>
          <cell r="F50">
            <v>0</v>
          </cell>
          <cell r="G50"/>
          <cell r="H50">
            <v>0</v>
          </cell>
        </row>
        <row r="51">
          <cell r="C51" t="str">
            <v>AA0320</v>
          </cell>
          <cell r="D51" t="str">
            <v>A.4)  Ricavi per prestazioni sanitarie e sociosanitarie a rilevanza sanitaria</v>
          </cell>
          <cell r="E51">
            <v>38952316.229999997</v>
          </cell>
          <cell r="F51">
            <v>0</v>
          </cell>
          <cell r="G51"/>
          <cell r="H51">
            <v>38952316.229999997</v>
          </cell>
        </row>
        <row r="52">
          <cell r="C52" t="str">
            <v>AA0330</v>
          </cell>
          <cell r="D52" t="str">
            <v xml:space="preserve">A.4.A)  Ricavi per prestazioni sanitarie e sociosanitarie a rilevanza sanitaria erogate a soggetti pubblici </v>
          </cell>
          <cell r="E52">
            <v>34479461.629999995</v>
          </cell>
          <cell r="F52">
            <v>0</v>
          </cell>
          <cell r="G52"/>
          <cell r="H52">
            <v>34479461.629999995</v>
          </cell>
        </row>
        <row r="53">
          <cell r="C53" t="str">
            <v>AA0340</v>
          </cell>
          <cell r="D53" t="str">
            <v>A.4.A.1)  Ricavi per prestaz. sanitarie  e sociosanitarie a rilevanza sanitaria erogate ad Aziende sanitarie pubbliche della Regione</v>
          </cell>
          <cell r="E53">
            <v>31941461.629999999</v>
          </cell>
          <cell r="F53">
            <v>0</v>
          </cell>
          <cell r="G53"/>
          <cell r="H53">
            <v>31941461.629999999</v>
          </cell>
        </row>
        <row r="54">
          <cell r="C54" t="str">
            <v>AA0350</v>
          </cell>
          <cell r="D54" t="str">
            <v>A.4.A.1.1) Prestazioni di ricovero</v>
          </cell>
          <cell r="E54">
            <v>13589400</v>
          </cell>
          <cell r="F54">
            <v>0</v>
          </cell>
          <cell r="G54"/>
          <cell r="H54">
            <v>13589400</v>
          </cell>
        </row>
        <row r="55">
          <cell r="C55" t="str">
            <v>AA0360</v>
          </cell>
          <cell r="D55" t="str">
            <v>A.4.A.1.2) Prestazioni di specialistica ambulatoriale</v>
          </cell>
          <cell r="E55">
            <v>5167600</v>
          </cell>
          <cell r="F55">
            <v>0</v>
          </cell>
          <cell r="G55"/>
          <cell r="H55">
            <v>5167600</v>
          </cell>
        </row>
        <row r="56">
          <cell r="C56" t="str">
            <v>AA0361</v>
          </cell>
          <cell r="D56" t="str">
            <v>A.4.A.1.3) Prestazioni di pronto soccorso non seguite da ricovero</v>
          </cell>
          <cell r="E56">
            <v>0</v>
          </cell>
          <cell r="F56">
            <v>0</v>
          </cell>
          <cell r="G56"/>
          <cell r="H56">
            <v>0</v>
          </cell>
        </row>
        <row r="57">
          <cell r="C57" t="str">
            <v>AA0370</v>
          </cell>
          <cell r="D57" t="str">
            <v>A.4.A.1.4) Prestazioni di psichiatria residenziale e semiresidenziale</v>
          </cell>
          <cell r="E57">
            <v>4196100</v>
          </cell>
          <cell r="F57">
            <v>0</v>
          </cell>
          <cell r="G57"/>
          <cell r="H57">
            <v>4196100</v>
          </cell>
        </row>
        <row r="58">
          <cell r="C58" t="str">
            <v>AA0380</v>
          </cell>
          <cell r="D58" t="str">
            <v>A.4.A.1.5) Prestazioni di File F</v>
          </cell>
          <cell r="E58">
            <v>7505700</v>
          </cell>
          <cell r="F58">
            <v>0</v>
          </cell>
          <cell r="G58"/>
          <cell r="H58">
            <v>7505700</v>
          </cell>
        </row>
        <row r="59">
          <cell r="C59" t="str">
            <v>AA0390</v>
          </cell>
          <cell r="D59" t="str">
            <v>A.4.A.1.6) Prestazioni servizi MMG, PLS, Contin. assistenziale</v>
          </cell>
          <cell r="E59">
            <v>44300</v>
          </cell>
          <cell r="F59">
            <v>0</v>
          </cell>
          <cell r="G59"/>
          <cell r="H59">
            <v>44300</v>
          </cell>
        </row>
        <row r="60">
          <cell r="C60" t="str">
            <v>AA0400</v>
          </cell>
          <cell r="D60" t="str">
            <v>A.4.A.1.7) Prestazioni servizi farmaceutica convenzionata</v>
          </cell>
          <cell r="E60">
            <v>324400</v>
          </cell>
          <cell r="F60">
            <v>0</v>
          </cell>
          <cell r="G60"/>
          <cell r="H60">
            <v>324400</v>
          </cell>
        </row>
        <row r="61">
          <cell r="C61" t="str">
            <v>AA0410</v>
          </cell>
          <cell r="D61" t="str">
            <v>A.4.A.1.8) Prestazioni termali</v>
          </cell>
          <cell r="E61">
            <v>1026500</v>
          </cell>
          <cell r="F61">
            <v>0</v>
          </cell>
          <cell r="G61"/>
          <cell r="H61">
            <v>1026500</v>
          </cell>
        </row>
        <row r="62">
          <cell r="C62" t="str">
            <v>AA0420</v>
          </cell>
          <cell r="D62" t="str">
            <v>A.4.A.1.9) Prestazioni trasporto ambulanze ed elisoccorso</v>
          </cell>
          <cell r="E62">
            <v>0</v>
          </cell>
          <cell r="F62">
            <v>0</v>
          </cell>
          <cell r="G62"/>
          <cell r="H62">
            <v>0</v>
          </cell>
        </row>
        <row r="63">
          <cell r="C63" t="str">
            <v>AA0421</v>
          </cell>
          <cell r="D63" t="str">
            <v>A.4.A.1.10) Prestazioni assistenza integrativa</v>
          </cell>
          <cell r="E63">
            <v>0</v>
          </cell>
          <cell r="F63">
            <v>0</v>
          </cell>
          <cell r="G63"/>
          <cell r="H63">
            <v>0</v>
          </cell>
        </row>
        <row r="64">
          <cell r="C64" t="str">
            <v>AA0422</v>
          </cell>
          <cell r="D64" t="str">
            <v>A.4.A.1.11) Prestazioni assistenza protesica</v>
          </cell>
          <cell r="E64">
            <v>0</v>
          </cell>
          <cell r="F64">
            <v>0</v>
          </cell>
          <cell r="G64"/>
          <cell r="H64">
            <v>0</v>
          </cell>
        </row>
        <row r="65">
          <cell r="C65" t="str">
            <v>AA0423</v>
          </cell>
          <cell r="D65" t="str">
            <v>A.4.A.1.12) Prestazioni assistenza riabilitativa extraospedaliera</v>
          </cell>
          <cell r="E65">
            <v>0</v>
          </cell>
          <cell r="F65">
            <v>0</v>
          </cell>
          <cell r="G65"/>
          <cell r="H65">
            <v>0</v>
          </cell>
        </row>
        <row r="66">
          <cell r="C66" t="str">
            <v>AA0424</v>
          </cell>
          <cell r="D66" t="str">
            <v>A.4.A.1.13) Ricavi per cessione di emocomponenti e cellule staminali</v>
          </cell>
          <cell r="E66">
            <v>0</v>
          </cell>
          <cell r="F66">
            <v>0</v>
          </cell>
          <cell r="G66"/>
          <cell r="H66">
            <v>0</v>
          </cell>
        </row>
        <row r="67">
          <cell r="C67" t="str">
            <v>AA0425</v>
          </cell>
          <cell r="D67" t="str">
            <v>A.4.A.1.14) Prestazioni assistenza domiciliare integrata (ADI)</v>
          </cell>
          <cell r="E67">
            <v>12</v>
          </cell>
          <cell r="F67">
            <v>-12</v>
          </cell>
          <cell r="G67" t="str">
            <v>Riclass.</v>
          </cell>
          <cell r="H67">
            <v>0</v>
          </cell>
        </row>
        <row r="68">
          <cell r="C68" t="str">
            <v>AA0430</v>
          </cell>
          <cell r="D68" t="str">
            <v xml:space="preserve">A.4.A.1.15) Altre prestazioni sanitarie e socio-sanitarie a rilevanza sanitaria </v>
          </cell>
          <cell r="E68">
            <v>87449.63</v>
          </cell>
          <cell r="F68">
            <v>12</v>
          </cell>
          <cell r="G68" t="str">
            <v>Riclass.</v>
          </cell>
          <cell r="H68">
            <v>87461.63</v>
          </cell>
        </row>
        <row r="69">
          <cell r="C69" t="str">
            <v>AA0440</v>
          </cell>
          <cell r="D69" t="str">
            <v xml:space="preserve">A.4.A.2) Ricavi per prestaz. sanitarie e sociosanitarie a rilevanza sanitaria erogate ad altri soggetti pubblici </v>
          </cell>
          <cell r="E69">
            <v>0</v>
          </cell>
          <cell r="F69">
            <v>0</v>
          </cell>
          <cell r="G69"/>
          <cell r="H69">
            <v>0</v>
          </cell>
        </row>
        <row r="70">
          <cell r="C70" t="str">
            <v>AA0450</v>
          </cell>
          <cell r="D70" t="str">
            <v>A.4.A.3) Ricavi per prestaz. sanitarie e sociosanitarie a rilevanza sanitaria erogate a soggetti pubblici Extraregione</v>
          </cell>
          <cell r="E70">
            <v>2538000</v>
          </cell>
          <cell r="F70">
            <v>0</v>
          </cell>
          <cell r="G70"/>
          <cell r="H70">
            <v>2538000</v>
          </cell>
        </row>
        <row r="71">
          <cell r="C71" t="str">
            <v>AA0460</v>
          </cell>
          <cell r="D71" t="str">
            <v>A.4.A.3.1) Prestazioni di ricovero</v>
          </cell>
          <cell r="E71">
            <v>1262000</v>
          </cell>
          <cell r="F71">
            <v>0</v>
          </cell>
          <cell r="G71"/>
          <cell r="H71">
            <v>1262000</v>
          </cell>
        </row>
        <row r="72">
          <cell r="C72" t="str">
            <v>AA0470</v>
          </cell>
          <cell r="D72" t="str">
            <v>A.4.A.3.2) Prestazioni ambulatoriali</v>
          </cell>
          <cell r="E72">
            <v>349000</v>
          </cell>
          <cell r="F72">
            <v>0</v>
          </cell>
          <cell r="G72"/>
          <cell r="H72">
            <v>349000</v>
          </cell>
        </row>
        <row r="73">
          <cell r="C73" t="str">
            <v>AA0471</v>
          </cell>
          <cell r="D73" t="str">
            <v>A.4.A.3.3) Prestazioni pronto soccorso non seguite da ricovero</v>
          </cell>
          <cell r="E73">
            <v>0</v>
          </cell>
          <cell r="F73">
            <v>0</v>
          </cell>
          <cell r="G73"/>
          <cell r="H73">
            <v>0</v>
          </cell>
        </row>
        <row r="74">
          <cell r="C74" t="str">
            <v>AA0480</v>
          </cell>
          <cell r="D74" t="str">
            <v>A.4.A.3.4) Prestazioni di psichiatria non soggetta a compensazione (resid. e semiresid.)</v>
          </cell>
          <cell r="E74">
            <v>0</v>
          </cell>
          <cell r="F74">
            <v>0</v>
          </cell>
          <cell r="G74"/>
          <cell r="H74">
            <v>0</v>
          </cell>
        </row>
        <row r="75">
          <cell r="C75" t="str">
            <v>AA0490</v>
          </cell>
          <cell r="D75" t="str">
            <v>A.4.A.3.5) Prestazioni di File F</v>
          </cell>
          <cell r="E75">
            <v>249000</v>
          </cell>
          <cell r="F75">
            <v>0</v>
          </cell>
          <cell r="G75"/>
          <cell r="H75">
            <v>249000</v>
          </cell>
        </row>
        <row r="76">
          <cell r="C76" t="str">
            <v>AA0500</v>
          </cell>
          <cell r="D76" t="str">
            <v>A.4.A.3.6) Prestazioni servizi MMG, PLS, Contin. assistenziale Extraregione</v>
          </cell>
          <cell r="E76">
            <v>99000</v>
          </cell>
          <cell r="F76">
            <v>0</v>
          </cell>
          <cell r="G76"/>
          <cell r="H76">
            <v>99000</v>
          </cell>
        </row>
        <row r="77">
          <cell r="C77" t="str">
            <v>AA0510</v>
          </cell>
          <cell r="D77" t="str">
            <v>A.4.A.3.7) Prestazioni servizi farmaceutica convenzionata Extraregione</v>
          </cell>
          <cell r="E77">
            <v>120000</v>
          </cell>
          <cell r="F77">
            <v>0</v>
          </cell>
          <cell r="G77"/>
          <cell r="H77">
            <v>120000</v>
          </cell>
        </row>
        <row r="78">
          <cell r="C78" t="str">
            <v>AA0520</v>
          </cell>
          <cell r="D78" t="str">
            <v>A.4.A.3.8) Prestazioni termali Extraregione</v>
          </cell>
          <cell r="E78">
            <v>401000</v>
          </cell>
          <cell r="F78">
            <v>0</v>
          </cell>
          <cell r="G78"/>
          <cell r="H78">
            <v>401000</v>
          </cell>
        </row>
        <row r="79">
          <cell r="C79" t="str">
            <v>AA0530</v>
          </cell>
          <cell r="D79" t="str">
            <v>A.4.A.3.9) Prestazioni trasporto ambulanze ed elisoccorso Extraregione</v>
          </cell>
          <cell r="E79">
            <v>58000</v>
          </cell>
          <cell r="F79">
            <v>0</v>
          </cell>
          <cell r="G79"/>
          <cell r="H79">
            <v>58000</v>
          </cell>
        </row>
        <row r="80">
          <cell r="C80" t="str">
            <v>AA0541</v>
          </cell>
          <cell r="D80" t="str">
            <v>A.4.A.3.10) Prestazioni assistenza integrativa da pubblico (extraregione)</v>
          </cell>
          <cell r="E80">
            <v>0</v>
          </cell>
          <cell r="F80">
            <v>0</v>
          </cell>
          <cell r="G80"/>
          <cell r="H80">
            <v>0</v>
          </cell>
        </row>
        <row r="81">
          <cell r="C81" t="str">
            <v>AA0542</v>
          </cell>
          <cell r="D81" t="str">
            <v>A.4.A.3.11) Prestazioni assistenza protesica da pubblico (extraregione)</v>
          </cell>
          <cell r="E81">
            <v>0</v>
          </cell>
          <cell r="F81">
            <v>0</v>
          </cell>
          <cell r="G81"/>
          <cell r="H81">
            <v>0</v>
          </cell>
        </row>
        <row r="82">
          <cell r="C82" t="str">
            <v>AA0550</v>
          </cell>
          <cell r="D82" t="str">
            <v>A.4.A.3.12) Ricavi per cessione di emocomponenti e cellule staminali Extraregione</v>
          </cell>
          <cell r="E82">
            <v>0</v>
          </cell>
          <cell r="F82">
            <v>0</v>
          </cell>
          <cell r="G82"/>
          <cell r="H82">
            <v>0</v>
          </cell>
        </row>
        <row r="83">
          <cell r="C83" t="str">
            <v>AA0560</v>
          </cell>
          <cell r="D83" t="str">
            <v>A.4.A.3.13) Ricavi GSA per differenziale saldo mobilità interregionale</v>
          </cell>
          <cell r="E83">
            <v>0</v>
          </cell>
          <cell r="F83">
            <v>0</v>
          </cell>
          <cell r="G83"/>
          <cell r="H83">
            <v>0</v>
          </cell>
        </row>
        <row r="84">
          <cell r="C84" t="str">
            <v>AA0561</v>
          </cell>
          <cell r="D84" t="str">
            <v>A.4.A.3.14) Altre prestazioni sanitarie e sociosanitarie a rilevanza sanitaria erogate a soggetti pubblici Extraregione</v>
          </cell>
          <cell r="E84">
            <v>0</v>
          </cell>
          <cell r="F84">
            <v>0</v>
          </cell>
          <cell r="G84"/>
          <cell r="H84">
            <v>0</v>
          </cell>
        </row>
        <row r="85">
          <cell r="C85" t="str">
            <v>AA0570</v>
          </cell>
          <cell r="D85" t="str">
            <v>A.4.A.3.15) Altre prestazioni sanitarie e sociosanitarie a rilevanza sanitaria non soggette a compensazione Extraregione</v>
          </cell>
          <cell r="E85">
            <v>0</v>
          </cell>
          <cell r="F85">
            <v>0</v>
          </cell>
          <cell r="G85"/>
          <cell r="H85">
            <v>0</v>
          </cell>
        </row>
        <row r="86">
          <cell r="C86" t="str">
            <v>AA0580</v>
          </cell>
          <cell r="D86" t="str">
            <v>A.4.A.3.15.A) Prestazioni di assistenza riabilitativa non soggette a compensazione Extraregione</v>
          </cell>
          <cell r="E86">
            <v>0</v>
          </cell>
          <cell r="F86">
            <v>0</v>
          </cell>
          <cell r="G86"/>
          <cell r="H86">
            <v>0</v>
          </cell>
        </row>
        <row r="87">
          <cell r="C87" t="str">
            <v>AA0590</v>
          </cell>
          <cell r="D87" t="str">
            <v>A.4.A.3.15.B) Altre prestazioni sanitarie e socio-sanitarie a rilevanza sanitaria non soggette a compensazione Extraregione</v>
          </cell>
          <cell r="E87">
            <v>0</v>
          </cell>
          <cell r="F87">
            <v>0</v>
          </cell>
          <cell r="G87"/>
          <cell r="H87">
            <v>0</v>
          </cell>
        </row>
        <row r="88">
          <cell r="C88" t="str">
            <v>AA0600</v>
          </cell>
          <cell r="D88" t="str">
            <v>A.4.A.3.16) Altre prestazioni sanitarie a rilevanza sanitaria - Mobilità attiva Internazionale</v>
          </cell>
          <cell r="E88">
            <v>0</v>
          </cell>
          <cell r="F88">
            <v>0</v>
          </cell>
          <cell r="G88"/>
          <cell r="H88">
            <v>0</v>
          </cell>
        </row>
        <row r="89">
          <cell r="C89" t="str">
            <v>AA0601</v>
          </cell>
          <cell r="D89" t="str">
            <v>A.4.A.3.17) Altre prestazioni sanitarie a rilevanza sanitaria - Mobilità attiva Internazionale rilevata dalle AO, AOU, IRCCS.</v>
          </cell>
          <cell r="E89">
            <v>0</v>
          </cell>
          <cell r="F89">
            <v>0</v>
          </cell>
          <cell r="G89"/>
          <cell r="H89">
            <v>0</v>
          </cell>
        </row>
        <row r="90">
          <cell r="C90" t="str">
            <v>AA0602</v>
          </cell>
          <cell r="D90" t="str">
            <v>A.4.A.3.18) Altre prestazioni sanitarie e sociosanitarie a rilevanza sanitaria ad Aziende sanitarie e casse mutua estera - (fatturate direttamente)</v>
          </cell>
          <cell r="E90">
            <v>0</v>
          </cell>
          <cell r="F90">
            <v>0</v>
          </cell>
          <cell r="G90"/>
          <cell r="H90">
            <v>0</v>
          </cell>
        </row>
        <row r="91">
          <cell r="C91" t="str">
            <v>AA0610</v>
          </cell>
          <cell r="D91" t="str">
            <v>A.4.B)  Ricavi per prestazioni sanitarie e sociosanitarie a rilevanza sanitaria erogate da privati v/residenti Extraregione in compensazione (mobilità attiva)</v>
          </cell>
          <cell r="E91">
            <v>0</v>
          </cell>
          <cell r="F91">
            <v>0</v>
          </cell>
          <cell r="G91"/>
          <cell r="H91">
            <v>0</v>
          </cell>
        </row>
        <row r="92">
          <cell r="C92" t="str">
            <v>AA0620</v>
          </cell>
          <cell r="D92" t="str">
            <v>A.4.B.1)  Prestazioni di ricovero da priv. Extraregione in compensazione (mobilità attiva)</v>
          </cell>
          <cell r="E92">
            <v>0</v>
          </cell>
          <cell r="F92">
            <v>0</v>
          </cell>
          <cell r="G92"/>
          <cell r="H92">
            <v>0</v>
          </cell>
        </row>
        <row r="93">
          <cell r="C93" t="str">
            <v>AA0630</v>
          </cell>
          <cell r="D93" t="str">
            <v>A.4.B.2)  Prestazioni ambulatoriali da priv. Extraregione in compensazione  (mobilità attiva)</v>
          </cell>
          <cell r="E93">
            <v>0</v>
          </cell>
          <cell r="F93">
            <v>0</v>
          </cell>
          <cell r="G93"/>
          <cell r="H93">
            <v>0</v>
          </cell>
        </row>
        <row r="94">
          <cell r="C94" t="str">
            <v>AA0631</v>
          </cell>
          <cell r="D94" t="str">
            <v>A.4.B.3)  Prestazioni  di pronto soccorso non seguite da ricovero da priv. Extraregione in compensazione  (mobilità attiva)</v>
          </cell>
          <cell r="E94">
            <v>0</v>
          </cell>
          <cell r="F94">
            <v>0</v>
          </cell>
          <cell r="G94"/>
          <cell r="H94">
            <v>0</v>
          </cell>
        </row>
        <row r="95">
          <cell r="C95" t="str">
            <v>AA0640</v>
          </cell>
          <cell r="D95" t="str">
            <v>A.4.B.4)  Prestazioni di File F da priv. Extraregione in compensazione (mobilità attiva)</v>
          </cell>
          <cell r="E95">
            <v>0</v>
          </cell>
          <cell r="F95">
            <v>0</v>
          </cell>
          <cell r="G95"/>
          <cell r="H95">
            <v>0</v>
          </cell>
        </row>
        <row r="96">
          <cell r="C96" t="str">
            <v>AA0650</v>
          </cell>
          <cell r="D96" t="str">
            <v>A.4.B.5)  Altre prestazioni sanitarie e sociosanitarie a rilevanza sanitaria erogate da privati v/residenti Extraregione in compensazione (mobilità attiva)</v>
          </cell>
          <cell r="E96">
            <v>0</v>
          </cell>
          <cell r="F96">
            <v>0</v>
          </cell>
          <cell r="G96"/>
          <cell r="H96">
            <v>0</v>
          </cell>
        </row>
        <row r="97">
          <cell r="C97" t="str">
            <v>AA0660</v>
          </cell>
          <cell r="D97" t="str">
            <v xml:space="preserve">A.4.C)  Ricavi per prestazioni sanitarie e sociosanitarie a rilevanza sanitaria erogate a privati </v>
          </cell>
          <cell r="E97">
            <v>947572.99</v>
          </cell>
          <cell r="F97">
            <v>0</v>
          </cell>
          <cell r="G97"/>
          <cell r="H97">
            <v>947572.99</v>
          </cell>
        </row>
        <row r="98">
          <cell r="C98" t="str">
            <v>AA0670</v>
          </cell>
          <cell r="D98" t="str">
            <v>A.4.D)  Ricavi per prestazioni sanitarie erogate in regime di intramoenia</v>
          </cell>
          <cell r="E98">
            <v>3525281.6100000003</v>
          </cell>
          <cell r="F98">
            <v>0</v>
          </cell>
          <cell r="G98"/>
          <cell r="H98">
            <v>3525281.6100000003</v>
          </cell>
        </row>
        <row r="99">
          <cell r="C99" t="str">
            <v>AA0680</v>
          </cell>
          <cell r="D99" t="str">
            <v>A.4.D.1)  Ricavi per prestazioni sanitarie intramoenia - Area ospedaliera</v>
          </cell>
          <cell r="E99">
            <v>0</v>
          </cell>
          <cell r="F99">
            <v>0</v>
          </cell>
          <cell r="G99"/>
          <cell r="H99">
            <v>0</v>
          </cell>
        </row>
        <row r="100">
          <cell r="C100" t="str">
            <v>AA0690</v>
          </cell>
          <cell r="D100" t="str">
            <v>A.4.D.2)  Ricavi per prestazioni sanitarie intramoenia - Area specialistica</v>
          </cell>
          <cell r="E100">
            <v>2904194.47</v>
          </cell>
          <cell r="F100">
            <v>0</v>
          </cell>
          <cell r="G100"/>
          <cell r="H100">
            <v>2904194.47</v>
          </cell>
        </row>
        <row r="101">
          <cell r="C101" t="str">
            <v>AA0700</v>
          </cell>
          <cell r="D101" t="str">
            <v>A.4.D.3)  Ricavi per prestazioni sanitarie intramoenia - Area sanità pubblica</v>
          </cell>
          <cell r="E101">
            <v>2091.91</v>
          </cell>
          <cell r="F101">
            <v>0</v>
          </cell>
          <cell r="G101"/>
          <cell r="H101">
            <v>2091.91</v>
          </cell>
        </row>
        <row r="102">
          <cell r="C102" t="str">
            <v>AA0710</v>
          </cell>
          <cell r="D102" t="str">
            <v>A.4.D.4)  Ricavi per prestazioni sanitarie intramoenia - Consulenze (ex art. 55 c.1 lett. c), d) ed ex art. 57-58)</v>
          </cell>
          <cell r="E102">
            <v>578731.23</v>
          </cell>
          <cell r="F102">
            <v>0</v>
          </cell>
          <cell r="G102"/>
          <cell r="H102">
            <v>578731.23</v>
          </cell>
        </row>
        <row r="103">
          <cell r="C103" t="str">
            <v>AA0720</v>
          </cell>
          <cell r="D103" t="str">
            <v>A.4.D.5)  Ricavi per prestazioni sanitarie intramoenia - Consulenze (ex art. 55 c.1 lett. c), d) ed ex art. 57-58) (Aziende sanitarie pubbliche della Regione)</v>
          </cell>
          <cell r="E103">
            <v>40264</v>
          </cell>
          <cell r="F103">
            <v>0</v>
          </cell>
          <cell r="G103"/>
          <cell r="H103">
            <v>40264</v>
          </cell>
        </row>
        <row r="104">
          <cell r="C104" t="str">
            <v>AA0730</v>
          </cell>
          <cell r="D104" t="str">
            <v>A.4.D.6)  Ricavi per prestazioni sanitarie intramoenia - Altro</v>
          </cell>
          <cell r="E104">
            <v>0</v>
          </cell>
          <cell r="F104">
            <v>0</v>
          </cell>
          <cell r="G104"/>
          <cell r="H104">
            <v>0</v>
          </cell>
        </row>
        <row r="105">
          <cell r="C105" t="str">
            <v>AA0740</v>
          </cell>
          <cell r="D105" t="str">
            <v>A.4.D.7)  Ricavi per prestazioni sanitarie intramoenia - Altro (Aziende sanitarie pubbliche della Regione)</v>
          </cell>
          <cell r="E105">
            <v>0</v>
          </cell>
          <cell r="F105">
            <v>0</v>
          </cell>
          <cell r="G105"/>
          <cell r="H105">
            <v>0</v>
          </cell>
        </row>
        <row r="106">
          <cell r="C106" t="str">
            <v>AA0750</v>
          </cell>
          <cell r="D106" t="str">
            <v>A.5) Concorsi, recuperi e rimborsi</v>
          </cell>
          <cell r="E106">
            <v>825280.41</v>
          </cell>
          <cell r="F106">
            <v>14905726</v>
          </cell>
          <cell r="G106"/>
          <cell r="H106">
            <v>15731006.41</v>
          </cell>
        </row>
        <row r="107">
          <cell r="C107" t="str">
            <v>AA0760</v>
          </cell>
          <cell r="D107" t="str">
            <v>A.5.A) Rimborsi assicurativi</v>
          </cell>
          <cell r="E107">
            <v>5433</v>
          </cell>
          <cell r="F107">
            <v>0</v>
          </cell>
          <cell r="G107"/>
          <cell r="H107">
            <v>5433</v>
          </cell>
        </row>
        <row r="108">
          <cell r="C108" t="str">
            <v>AA0770</v>
          </cell>
          <cell r="D108" t="str">
            <v>A.5.B) Concorsi, recuperi e rimborsi da Regione</v>
          </cell>
          <cell r="E108">
            <v>0</v>
          </cell>
          <cell r="F108">
            <v>0</v>
          </cell>
          <cell r="G108"/>
          <cell r="H108">
            <v>0</v>
          </cell>
        </row>
        <row r="109">
          <cell r="C109" t="str">
            <v>AA0780</v>
          </cell>
          <cell r="D109" t="str">
            <v>A.5.B.1) Rimborso degli oneri stipendiali del personale dell'azienda in posizione di comando presso la Regione</v>
          </cell>
          <cell r="E109">
            <v>0</v>
          </cell>
          <cell r="F109">
            <v>0</v>
          </cell>
          <cell r="G109"/>
          <cell r="H109">
            <v>0</v>
          </cell>
        </row>
        <row r="110">
          <cell r="C110" t="str">
            <v>AA0790</v>
          </cell>
          <cell r="D110" t="str">
            <v>A.5.B.2) Altri concorsi, recuperi e rimborsi da parte della Regione</v>
          </cell>
          <cell r="E110">
            <v>0</v>
          </cell>
          <cell r="F110">
            <v>0</v>
          </cell>
          <cell r="G110"/>
          <cell r="H110">
            <v>0</v>
          </cell>
        </row>
        <row r="111">
          <cell r="C111" t="str">
            <v>AA0800</v>
          </cell>
          <cell r="D111" t="str">
            <v>A.5.C) Concorsi, recuperi e rimborsi da Aziende sanitarie pubbliche della Regione</v>
          </cell>
          <cell r="E111">
            <v>66523.460000000006</v>
          </cell>
          <cell r="F111">
            <v>3500726</v>
          </cell>
          <cell r="G111"/>
          <cell r="H111">
            <v>3567249.46</v>
          </cell>
        </row>
        <row r="112">
          <cell r="C112" t="str">
            <v>AA0810</v>
          </cell>
          <cell r="D112" t="str">
            <v>A.5.C.1) Rimborso degli oneri stipendiali del personale dipendente dell'azienda in posizione di comando presso Aziende sanitarie pubbliche della Regione</v>
          </cell>
          <cell r="E112">
            <v>0</v>
          </cell>
          <cell r="F112">
            <v>0</v>
          </cell>
          <cell r="G112"/>
          <cell r="H112">
            <v>0</v>
          </cell>
        </row>
        <row r="113">
          <cell r="C113" t="str">
            <v>AA0820</v>
          </cell>
          <cell r="D113" t="str">
            <v>A.5.C.2) Rimborsi per acquisto beni da parte di Aziende sanitarie pubbliche della Regione</v>
          </cell>
          <cell r="E113">
            <v>0</v>
          </cell>
          <cell r="F113">
            <v>1072775</v>
          </cell>
          <cell r="G113" t="str">
            <v>Stima rimborso sangue</v>
          </cell>
          <cell r="H113">
            <v>1072775</v>
          </cell>
        </row>
        <row r="114">
          <cell r="C114" t="str">
            <v>AA0830</v>
          </cell>
          <cell r="D114" t="str">
            <v>A.5.C.3) Altri concorsi, recuperi e rimborsi da parte di Aziende sanitarie pubbliche della Regione</v>
          </cell>
          <cell r="E114">
            <v>66523.460000000006</v>
          </cell>
          <cell r="F114">
            <v>0</v>
          </cell>
          <cell r="G114"/>
          <cell r="H114">
            <v>66523.460000000006</v>
          </cell>
        </row>
        <row r="115">
          <cell r="C115" t="str">
            <v>AA0831</v>
          </cell>
          <cell r="D115" t="str">
            <v>A.5.C.4) Altri concorsi, recuperi e rimborsi da parte della Regione - GSA</v>
          </cell>
          <cell r="E115">
            <v>0</v>
          </cell>
          <cell r="F115">
            <v>2427951</v>
          </cell>
          <cell r="G115" t="str">
            <v>Rems 2019</v>
          </cell>
          <cell r="H115">
            <v>2427951</v>
          </cell>
        </row>
        <row r="116">
          <cell r="C116" t="str">
            <v>AA0840</v>
          </cell>
          <cell r="D116" t="str">
            <v>A.5.D) Concorsi, recuperi e rimborsi da altri soggetti pubblici</v>
          </cell>
          <cell r="E116">
            <v>619545.69000000006</v>
          </cell>
          <cell r="F116">
            <v>0</v>
          </cell>
          <cell r="G116"/>
          <cell r="H116">
            <v>619545.69000000006</v>
          </cell>
        </row>
        <row r="117">
          <cell r="C117" t="str">
            <v>AA0850</v>
          </cell>
          <cell r="D117" t="str">
            <v>A.5.D.1) Rimborso degli oneri stipendiali del personale dipendente dell'azienda in posizione di comando presso altri soggetti pubblici</v>
          </cell>
          <cell r="E117">
            <v>66073.67</v>
          </cell>
          <cell r="F117">
            <v>0</v>
          </cell>
          <cell r="G117"/>
          <cell r="H117">
            <v>66073.67</v>
          </cell>
        </row>
        <row r="118">
          <cell r="C118" t="str">
            <v>AA0860</v>
          </cell>
          <cell r="D118" t="str">
            <v>A.5.D.2) Rimborsi per acquisto beni da parte di altri soggetti pubblici</v>
          </cell>
          <cell r="E118">
            <v>0</v>
          </cell>
          <cell r="F118">
            <v>0</v>
          </cell>
          <cell r="G118"/>
          <cell r="H118">
            <v>0</v>
          </cell>
        </row>
        <row r="119">
          <cell r="C119" t="str">
            <v>AA0870</v>
          </cell>
          <cell r="D119" t="str">
            <v>A.5.D.3) Altri concorsi, recuperi e rimborsi da parte di altri soggetti pubblici</v>
          </cell>
          <cell r="E119">
            <v>553472.02</v>
          </cell>
          <cell r="F119">
            <v>0</v>
          </cell>
          <cell r="G119"/>
          <cell r="H119">
            <v>553472.02</v>
          </cell>
        </row>
        <row r="120">
          <cell r="C120" t="str">
            <v>AA0880</v>
          </cell>
          <cell r="D120" t="str">
            <v>A.5.E) Concorsi, recuperi e rimborsi da privati</v>
          </cell>
          <cell r="E120">
            <v>133778.25999999998</v>
          </cell>
          <cell r="F120">
            <v>11405000</v>
          </cell>
          <cell r="G120"/>
          <cell r="H120">
            <v>11538778.26</v>
          </cell>
        </row>
        <row r="121">
          <cell r="C121" t="str">
            <v>AA0890</v>
          </cell>
          <cell r="D121" t="str">
            <v>A.5.E.1) Rimborso da aziende farmaceutiche per Pay back</v>
          </cell>
          <cell r="E121">
            <v>0</v>
          </cell>
          <cell r="F121">
            <v>11405000</v>
          </cell>
          <cell r="G121"/>
          <cell r="H121">
            <v>11405000</v>
          </cell>
        </row>
        <row r="122">
          <cell r="C122" t="str">
            <v>AA0900</v>
          </cell>
          <cell r="D122" t="str">
            <v>A.5.E.1.1) Pay-back per il superamento del tetto della spesa farmaceutica territoriale</v>
          </cell>
          <cell r="E122">
            <v>0</v>
          </cell>
          <cell r="F122">
            <v>0</v>
          </cell>
          <cell r="G122"/>
          <cell r="H122">
            <v>0</v>
          </cell>
        </row>
        <row r="123">
          <cell r="C123" t="str">
            <v>AA0910</v>
          </cell>
          <cell r="D123" t="str">
            <v>A.5.E.1.2) Pay-back per superamento del tetto della spesa farmaceutica ospedaliera</v>
          </cell>
          <cell r="E123">
            <v>0</v>
          </cell>
          <cell r="F123">
            <v>8529000</v>
          </cell>
          <cell r="G123" t="str">
            <v>Payback provvisorio</v>
          </cell>
          <cell r="H123">
            <v>8529000</v>
          </cell>
        </row>
        <row r="124">
          <cell r="C124" t="str">
            <v>AA0920</v>
          </cell>
          <cell r="D124" t="str">
            <v>A.5.E.1.3) Ulteriore Pay-back</v>
          </cell>
          <cell r="E124">
            <v>0</v>
          </cell>
          <cell r="F124">
            <v>2876000</v>
          </cell>
          <cell r="G124" t="str">
            <v>Payback provvisorio</v>
          </cell>
          <cell r="H124">
            <v>2876000</v>
          </cell>
        </row>
        <row r="125">
          <cell r="C125" t="str">
            <v>AA0921</v>
          </cell>
          <cell r="D125" t="str">
            <v>A.5.E.2) Rimborso per Pay back sui dispositivi medici</v>
          </cell>
          <cell r="E125">
            <v>0</v>
          </cell>
          <cell r="F125">
            <v>0</v>
          </cell>
          <cell r="G125"/>
          <cell r="H125">
            <v>0</v>
          </cell>
        </row>
        <row r="126">
          <cell r="C126" t="str">
            <v>AA0930</v>
          </cell>
          <cell r="D126" t="str">
            <v>A.5.E.3) Altri concorsi, recuperi e rimborsi da privati</v>
          </cell>
          <cell r="E126">
            <v>133778.25999999998</v>
          </cell>
          <cell r="F126">
            <v>0</v>
          </cell>
          <cell r="G126"/>
          <cell r="H126">
            <v>133778.25999999998</v>
          </cell>
        </row>
        <row r="127">
          <cell r="C127" t="str">
            <v>AA0940</v>
          </cell>
          <cell r="D127" t="str">
            <v>A.6)  Compartecipazione alla spesa per prestazioni sanitarie (Ticket)</v>
          </cell>
          <cell r="E127">
            <v>4421990.1400000006</v>
          </cell>
          <cell r="F127">
            <v>0</v>
          </cell>
          <cell r="G127"/>
          <cell r="H127">
            <v>4421990.1400000006</v>
          </cell>
        </row>
        <row r="128">
          <cell r="C128" t="str">
            <v>AA0950</v>
          </cell>
          <cell r="D128" t="str">
            <v>A.6.A)  Compartecipazione alla spesa per prestazioni sanitarie - Ticket sulle prestazioni di specialistica ambulatoriale e APA-PAC</v>
          </cell>
          <cell r="E128">
            <v>3502018.1500000004</v>
          </cell>
          <cell r="F128">
            <v>901500</v>
          </cell>
          <cell r="G128" t="str">
            <v>Riclassifica</v>
          </cell>
          <cell r="H128">
            <v>4403518.1500000004</v>
          </cell>
        </row>
        <row r="129">
          <cell r="C129" t="str">
            <v>AA0960</v>
          </cell>
          <cell r="D129" t="str">
            <v>A.6.B)  Compartecipazione alla spesa per prestazioni sanitarie - Ticket sul pronto soccorso</v>
          </cell>
          <cell r="E129">
            <v>18471.990000000002</v>
          </cell>
          <cell r="F129">
            <v>0</v>
          </cell>
          <cell r="G129"/>
          <cell r="H129">
            <v>18471.990000000002</v>
          </cell>
        </row>
        <row r="130">
          <cell r="C130" t="str">
            <v>AA0970</v>
          </cell>
          <cell r="D130" t="str">
            <v>A.6.C)  Compartecipazione alla spesa per prestazioni sanitarie (Ticket) - Altro</v>
          </cell>
          <cell r="E130">
            <v>901500</v>
          </cell>
          <cell r="F130">
            <v>-901500</v>
          </cell>
          <cell r="G130" t="str">
            <v>Riclassifica</v>
          </cell>
          <cell r="H130">
            <v>0</v>
          </cell>
        </row>
        <row r="131">
          <cell r="C131" t="str">
            <v>AA0980</v>
          </cell>
          <cell r="D131" t="str">
            <v>A.7)  Quota contributi c/capitale imputata all'esercizio</v>
          </cell>
          <cell r="E131">
            <v>7245684.2674749997</v>
          </cell>
          <cell r="F131">
            <v>0</v>
          </cell>
          <cell r="G131"/>
          <cell r="H131">
            <v>7245684.2674749997</v>
          </cell>
        </row>
        <row r="132">
          <cell r="C132" t="str">
            <v>AA0990</v>
          </cell>
          <cell r="D132" t="str">
            <v>A.7.A) Quota imputata all'esercizio dei finanziamenti per investimenti dallo Stato</v>
          </cell>
          <cell r="E132">
            <v>0</v>
          </cell>
          <cell r="F132">
            <v>0</v>
          </cell>
          <cell r="G132"/>
          <cell r="H132">
            <v>0</v>
          </cell>
        </row>
        <row r="133">
          <cell r="C133" t="str">
            <v>AA1000</v>
          </cell>
          <cell r="D133" t="str">
            <v xml:space="preserve">A.7.B)  Quota imputata all'esercizio dei finanziamenti per investimenti da Regione </v>
          </cell>
          <cell r="E133">
            <v>5280297.0474749999</v>
          </cell>
          <cell r="F133">
            <v>0</v>
          </cell>
          <cell r="G133"/>
          <cell r="H133">
            <v>5280297.0474749999</v>
          </cell>
        </row>
        <row r="134">
          <cell r="C134" t="str">
            <v>AA1010</v>
          </cell>
          <cell r="D134" t="str">
            <v>A.7.C)  Quota imputata all'esercizio dei finanziamenti per beni di prima dotazione</v>
          </cell>
          <cell r="E134">
            <v>0</v>
          </cell>
          <cell r="F134">
            <v>0</v>
          </cell>
          <cell r="G134"/>
          <cell r="H134">
            <v>0</v>
          </cell>
        </row>
        <row r="135">
          <cell r="C135" t="str">
            <v>AA1020</v>
          </cell>
          <cell r="D135" t="str">
            <v>A.7.D) Quota imputata all'esercizio dei contributi in c/ esercizio FSR destinati ad investimenti</v>
          </cell>
          <cell r="E135">
            <v>1965387.22</v>
          </cell>
          <cell r="F135">
            <v>0</v>
          </cell>
          <cell r="G135"/>
          <cell r="H135">
            <v>1965387.22</v>
          </cell>
        </row>
        <row r="136">
          <cell r="C136" t="str">
            <v>AA1030</v>
          </cell>
          <cell r="D136" t="str">
            <v>A.7.E) Quota imputata all'esercizio degli altri contributi in c/ esercizio destinati ad investimenti</v>
          </cell>
          <cell r="E136">
            <v>0</v>
          </cell>
          <cell r="F136">
            <v>0</v>
          </cell>
          <cell r="G136"/>
          <cell r="H136">
            <v>0</v>
          </cell>
        </row>
        <row r="137">
          <cell r="C137" t="str">
            <v>AA1040</v>
          </cell>
          <cell r="D137" t="str">
            <v>A.7.F) Quota imputata all'esercizio di altre poste del patrimonio netto</v>
          </cell>
          <cell r="E137">
            <v>0</v>
          </cell>
          <cell r="F137">
            <v>0</v>
          </cell>
          <cell r="G137"/>
          <cell r="H137">
            <v>0</v>
          </cell>
        </row>
        <row r="138">
          <cell r="C138" t="str">
            <v>AA1050</v>
          </cell>
          <cell r="D138" t="str">
            <v>A.8)  Incrementi delle immobilizzazioni per lavori interni</v>
          </cell>
          <cell r="E138">
            <v>0</v>
          </cell>
          <cell r="F138">
            <v>0</v>
          </cell>
          <cell r="G138"/>
          <cell r="H138">
            <v>0</v>
          </cell>
        </row>
        <row r="139">
          <cell r="C139" t="str">
            <v>AA1060</v>
          </cell>
          <cell r="D139" t="str">
            <v>A.9) Altri ricavi e proventi</v>
          </cell>
          <cell r="E139">
            <v>5107316.87</v>
          </cell>
          <cell r="F139">
            <v>0</v>
          </cell>
          <cell r="G139"/>
          <cell r="H139">
            <v>5107316.87</v>
          </cell>
        </row>
        <row r="140">
          <cell r="C140" t="str">
            <v>AA1070</v>
          </cell>
          <cell r="D140" t="str">
            <v>A.9.A) Ricavi per prestazioni non sanitarie</v>
          </cell>
          <cell r="E140">
            <v>379402.57000000007</v>
          </cell>
          <cell r="F140">
            <v>0</v>
          </cell>
          <cell r="G140"/>
          <cell r="H140">
            <v>379402.57000000007</v>
          </cell>
        </row>
        <row r="141">
          <cell r="C141" t="str">
            <v>AA1080</v>
          </cell>
          <cell r="D141" t="str">
            <v>A.9.B) Fitti attivi ed altri proventi da attività immobiliari</v>
          </cell>
          <cell r="E141">
            <v>151161.82999999999</v>
          </cell>
          <cell r="F141">
            <v>0</v>
          </cell>
          <cell r="G141"/>
          <cell r="H141">
            <v>151161.82999999999</v>
          </cell>
        </row>
        <row r="142">
          <cell r="C142" t="str">
            <v>AA1090</v>
          </cell>
          <cell r="D142" t="str">
            <v>A.9.C) Altri proventi diversi</v>
          </cell>
          <cell r="E142">
            <v>4576752.47</v>
          </cell>
          <cell r="F142">
            <v>0</v>
          </cell>
          <cell r="G142"/>
          <cell r="H142">
            <v>4576752.47</v>
          </cell>
        </row>
        <row r="143">
          <cell r="C143" t="str">
            <v>AZ9999</v>
          </cell>
          <cell r="D143" t="str">
            <v>Totale valore della produzione (A)</v>
          </cell>
          <cell r="E143">
            <v>692431389.147475</v>
          </cell>
          <cell r="F143">
            <v>22921571</v>
          </cell>
          <cell r="G143"/>
          <cell r="H143">
            <v>715352960.147475</v>
          </cell>
        </row>
        <row r="144">
          <cell r="C144"/>
          <cell r="D144"/>
          <cell r="E144"/>
          <cell r="F144"/>
          <cell r="G144"/>
          <cell r="H144"/>
        </row>
        <row r="145">
          <cell r="C145"/>
          <cell r="D145" t="str">
            <v>B)  Costi della produzione</v>
          </cell>
          <cell r="E145"/>
          <cell r="F145"/>
          <cell r="G145"/>
          <cell r="H145"/>
        </row>
        <row r="146">
          <cell r="C146" t="str">
            <v>BA0010</v>
          </cell>
          <cell r="D146" t="str">
            <v>B.1)  Acquisti di beni</v>
          </cell>
          <cell r="E146">
            <v>111019640.56</v>
          </cell>
          <cell r="F146">
            <v>0</v>
          </cell>
          <cell r="G146"/>
          <cell r="H146">
            <v>111019640.56</v>
          </cell>
        </row>
        <row r="147">
          <cell r="C147" t="str">
            <v>BA0020</v>
          </cell>
          <cell r="D147" t="str">
            <v>B.1.A)  Acquisti di beni sanitari</v>
          </cell>
          <cell r="E147">
            <v>109461741.85000001</v>
          </cell>
          <cell r="F147">
            <v>0</v>
          </cell>
          <cell r="G147"/>
          <cell r="H147">
            <v>109461741.85000001</v>
          </cell>
        </row>
        <row r="148">
          <cell r="C148" t="str">
            <v>BA0030</v>
          </cell>
          <cell r="D148" t="str">
            <v>B.1.A.1)  Prodotti farmaceutici ed emoderivati</v>
          </cell>
          <cell r="E148">
            <v>69428129.790000007</v>
          </cell>
          <cell r="F148">
            <v>0</v>
          </cell>
          <cell r="G148"/>
          <cell r="H148">
            <v>69428129.790000007</v>
          </cell>
        </row>
        <row r="149">
          <cell r="C149" t="str">
            <v>BA0040</v>
          </cell>
          <cell r="D149" t="str">
            <v>B.1.A.1.1) Medicinali con AIC, ad eccezione di vaccini, emoderivati di produzione regionale, ossigeno e altri gas medicali</v>
          </cell>
          <cell r="E149">
            <v>67033155.900000006</v>
          </cell>
          <cell r="F149">
            <v>0</v>
          </cell>
          <cell r="G149"/>
          <cell r="H149">
            <v>67033155.900000006</v>
          </cell>
        </row>
        <row r="150">
          <cell r="C150" t="str">
            <v>BA0050</v>
          </cell>
          <cell r="D150" t="str">
            <v>B.1.A.1.2) Medicinali senza AIC</v>
          </cell>
          <cell r="E150">
            <v>169775.29</v>
          </cell>
          <cell r="F150">
            <v>0</v>
          </cell>
          <cell r="G150"/>
          <cell r="H150">
            <v>169775.29</v>
          </cell>
        </row>
        <row r="151">
          <cell r="C151" t="str">
            <v>BA0051</v>
          </cell>
          <cell r="D151" t="str">
            <v>B.1.A.1.3) Ossigeno e altri gas medicali</v>
          </cell>
          <cell r="E151">
            <v>2225198.6</v>
          </cell>
          <cell r="F151">
            <v>0</v>
          </cell>
          <cell r="G151"/>
          <cell r="H151">
            <v>2225198.6</v>
          </cell>
        </row>
        <row r="152">
          <cell r="C152" t="str">
            <v>BA0060</v>
          </cell>
          <cell r="D152" t="str">
            <v>B.1.A.1.4) Emoderivati di produzione regionale</v>
          </cell>
          <cell r="E152">
            <v>0</v>
          </cell>
          <cell r="F152">
            <v>0</v>
          </cell>
          <cell r="G152"/>
          <cell r="H152">
            <v>0</v>
          </cell>
        </row>
        <row r="153">
          <cell r="C153" t="str">
            <v>BA0061</v>
          </cell>
          <cell r="D153" t="str">
            <v>B.1.A.1.4.1) Emoderivati di produzione regionale da pubblico (Aziende sanitarie pubbliche della Regione) - Mobilità intraregionale</v>
          </cell>
          <cell r="E153">
            <v>0</v>
          </cell>
          <cell r="F153">
            <v>0</v>
          </cell>
          <cell r="G153"/>
          <cell r="H153">
            <v>0</v>
          </cell>
        </row>
        <row r="154">
          <cell r="C154" t="str">
            <v>BA0062</v>
          </cell>
          <cell r="D154" t="str">
            <v>B.1.A.1.4.2) Emoderivati di produzione regionale da pubblico (Aziende sanitarie pubbliche della Regione) - Mobilità extraregionale</v>
          </cell>
          <cell r="E154">
            <v>0</v>
          </cell>
          <cell r="F154">
            <v>0</v>
          </cell>
          <cell r="G154"/>
          <cell r="H154">
            <v>0</v>
          </cell>
        </row>
        <row r="155">
          <cell r="C155" t="str">
            <v>BA0063</v>
          </cell>
          <cell r="D155" t="str">
            <v>B.1.A.1.4.3) Emoderivati di produzione regionale da altri soggetti</v>
          </cell>
          <cell r="E155">
            <v>0</v>
          </cell>
          <cell r="F155">
            <v>0</v>
          </cell>
          <cell r="G155"/>
          <cell r="H155">
            <v>0</v>
          </cell>
        </row>
        <row r="156">
          <cell r="C156" t="str">
            <v>BA0070</v>
          </cell>
          <cell r="D156" t="str">
            <v>B.1.A.2)  Sangue ed emocomponenti</v>
          </cell>
          <cell r="E156">
            <v>0</v>
          </cell>
          <cell r="F156">
            <v>0</v>
          </cell>
          <cell r="G156"/>
          <cell r="H156">
            <v>0</v>
          </cell>
        </row>
        <row r="157">
          <cell r="C157" t="str">
            <v>BA0080</v>
          </cell>
          <cell r="D157" t="str">
            <v>B.1.A.2.1) da pubblico (Aziende sanitarie pubbliche della Regione) – Mobilità intraregionale</v>
          </cell>
          <cell r="E157">
            <v>0</v>
          </cell>
          <cell r="F157">
            <v>0</v>
          </cell>
          <cell r="G157"/>
          <cell r="H157">
            <v>0</v>
          </cell>
        </row>
        <row r="158">
          <cell r="C158" t="str">
            <v>BA0090</v>
          </cell>
          <cell r="D158" t="str">
            <v>B.1.A.2.2) da pubblico (Aziende sanitarie pubbliche extra Regione) – Mobilità extraregionale</v>
          </cell>
          <cell r="E158">
            <v>0</v>
          </cell>
          <cell r="F158">
            <v>0</v>
          </cell>
          <cell r="G158"/>
          <cell r="H158">
            <v>0</v>
          </cell>
        </row>
        <row r="159">
          <cell r="C159" t="str">
            <v>BA0100</v>
          </cell>
          <cell r="D159" t="str">
            <v>B.1.A.2.3) da altri soggetti</v>
          </cell>
          <cell r="E159">
            <v>0</v>
          </cell>
          <cell r="F159">
            <v>0</v>
          </cell>
          <cell r="G159"/>
          <cell r="H159">
            <v>0</v>
          </cell>
        </row>
        <row r="160">
          <cell r="C160" t="str">
            <v>BA0210</v>
          </cell>
          <cell r="D160" t="str">
            <v>B.1.A.3) Dispositivi medici</v>
          </cell>
          <cell r="E160">
            <v>33805565.920000002</v>
          </cell>
          <cell r="F160">
            <v>0</v>
          </cell>
          <cell r="G160"/>
          <cell r="H160">
            <v>33805565.920000002</v>
          </cell>
        </row>
        <row r="161">
          <cell r="C161" t="str">
            <v>BA0220</v>
          </cell>
          <cell r="D161" t="str">
            <v xml:space="preserve">B.1.A.3.1)  Dispositivi medici </v>
          </cell>
          <cell r="E161">
            <v>19499772.199999999</v>
          </cell>
          <cell r="F161">
            <v>0</v>
          </cell>
          <cell r="G161"/>
          <cell r="H161">
            <v>19499772.199999999</v>
          </cell>
        </row>
        <row r="162">
          <cell r="C162" t="str">
            <v>BA0230</v>
          </cell>
          <cell r="D162" t="str">
            <v>B.1.A.3.2)  Dispositivi medici impiantabili attivi</v>
          </cell>
          <cell r="E162">
            <v>5386766.1100000003</v>
          </cell>
          <cell r="F162">
            <v>0</v>
          </cell>
          <cell r="G162"/>
          <cell r="H162">
            <v>5386766.1100000003</v>
          </cell>
        </row>
        <row r="163">
          <cell r="C163" t="str">
            <v>BA0240</v>
          </cell>
          <cell r="D163" t="str">
            <v>B.1.A.3.3)  Dispositivi medico diagnostici in vitro (IVD)</v>
          </cell>
          <cell r="E163">
            <v>8919027.6099999994</v>
          </cell>
          <cell r="F163">
            <v>0</v>
          </cell>
          <cell r="G163"/>
          <cell r="H163">
            <v>8919027.6099999994</v>
          </cell>
        </row>
        <row r="164">
          <cell r="C164" t="str">
            <v>BA0250</v>
          </cell>
          <cell r="D164" t="str">
            <v>B.1.A.4)  Prodotti dietetici</v>
          </cell>
          <cell r="E164">
            <v>1083055.31</v>
          </cell>
          <cell r="F164">
            <v>0</v>
          </cell>
          <cell r="G164"/>
          <cell r="H164">
            <v>1083055.31</v>
          </cell>
        </row>
        <row r="165">
          <cell r="C165" t="str">
            <v>BA0260</v>
          </cell>
          <cell r="D165" t="str">
            <v>B.1.A.5)  Materiali per la profilassi (vaccini)</v>
          </cell>
          <cell r="E165">
            <v>4838865.9800000004</v>
          </cell>
          <cell r="F165">
            <v>0</v>
          </cell>
          <cell r="G165"/>
          <cell r="H165">
            <v>4838865.9800000004</v>
          </cell>
        </row>
        <row r="166">
          <cell r="C166" t="str">
            <v>BA0270</v>
          </cell>
          <cell r="D166" t="str">
            <v>B.1.A.6)  Prodotti chimici</v>
          </cell>
          <cell r="E166">
            <v>0</v>
          </cell>
          <cell r="F166">
            <v>0</v>
          </cell>
          <cell r="G166"/>
          <cell r="H166">
            <v>0</v>
          </cell>
        </row>
        <row r="167">
          <cell r="C167" t="str">
            <v>BA0280</v>
          </cell>
          <cell r="D167" t="str">
            <v>B.1.A.7)  Materiali e prodotti per uso veterinario</v>
          </cell>
          <cell r="E167">
            <v>13128.85</v>
          </cell>
          <cell r="F167">
            <v>0</v>
          </cell>
          <cell r="G167"/>
          <cell r="H167">
            <v>13128.85</v>
          </cell>
        </row>
        <row r="168">
          <cell r="C168" t="str">
            <v>BA0290</v>
          </cell>
          <cell r="D168" t="str">
            <v>B.1.A.8)  Altri beni e prodotti sanitari</v>
          </cell>
          <cell r="E168">
            <v>292996</v>
          </cell>
          <cell r="F168">
            <v>0</v>
          </cell>
          <cell r="G168"/>
          <cell r="H168">
            <v>292996</v>
          </cell>
        </row>
        <row r="169">
          <cell r="C169" t="str">
            <v>BA0300</v>
          </cell>
          <cell r="D169" t="str">
            <v>B.1.A.9)  Beni e prodotti sanitari da Aziende sanitarie pubbliche della Regione</v>
          </cell>
          <cell r="E169">
            <v>0</v>
          </cell>
          <cell r="F169">
            <v>0</v>
          </cell>
          <cell r="G169"/>
          <cell r="H169">
            <v>0</v>
          </cell>
        </row>
        <row r="170">
          <cell r="C170" t="str">
            <v>BA0301</v>
          </cell>
          <cell r="D170" t="str">
            <v>B.1.A.9.1)  Prodotti farmaceutici ed emoderivati</v>
          </cell>
          <cell r="E170">
            <v>0</v>
          </cell>
          <cell r="F170">
            <v>0</v>
          </cell>
          <cell r="G170"/>
          <cell r="H170">
            <v>0</v>
          </cell>
        </row>
        <row r="171">
          <cell r="C171" t="str">
            <v>BA0302</v>
          </cell>
          <cell r="D171" t="str">
            <v>B.1.A.9.2)  Sangue ed emocomponenti</v>
          </cell>
          <cell r="E171">
            <v>0</v>
          </cell>
          <cell r="F171">
            <v>0</v>
          </cell>
          <cell r="G171"/>
          <cell r="H171">
            <v>0</v>
          </cell>
        </row>
        <row r="172">
          <cell r="C172" t="str">
            <v>BA0303</v>
          </cell>
          <cell r="D172" t="str">
            <v>B.1.A.9.3) Dispositivi medici</v>
          </cell>
          <cell r="E172">
            <v>0</v>
          </cell>
          <cell r="F172">
            <v>0</v>
          </cell>
          <cell r="G172"/>
          <cell r="H172">
            <v>0</v>
          </cell>
        </row>
        <row r="173">
          <cell r="C173" t="str">
            <v>BA0304</v>
          </cell>
          <cell r="D173" t="str">
            <v>B.1.A.9.4)  Prodotti dietetici</v>
          </cell>
          <cell r="E173">
            <v>0</v>
          </cell>
          <cell r="F173">
            <v>0</v>
          </cell>
          <cell r="G173"/>
          <cell r="H173">
            <v>0</v>
          </cell>
        </row>
        <row r="174">
          <cell r="C174" t="str">
            <v>BA0305</v>
          </cell>
          <cell r="D174" t="str">
            <v>B.1.A.9.5)  Materiali per la profilassi (vaccini)</v>
          </cell>
          <cell r="E174">
            <v>0</v>
          </cell>
          <cell r="F174">
            <v>0</v>
          </cell>
          <cell r="G174"/>
          <cell r="H174">
            <v>0</v>
          </cell>
        </row>
        <row r="175">
          <cell r="C175" t="str">
            <v>BA0306</v>
          </cell>
          <cell r="D175" t="str">
            <v>B.1.A.9.6)  Prodotti chimici</v>
          </cell>
          <cell r="E175">
            <v>0</v>
          </cell>
          <cell r="F175">
            <v>0</v>
          </cell>
          <cell r="G175"/>
          <cell r="H175">
            <v>0</v>
          </cell>
        </row>
        <row r="176">
          <cell r="C176" t="str">
            <v>BA0307</v>
          </cell>
          <cell r="D176" t="str">
            <v>B.1.A.9.7)  Materiali e prodotti per uso veterinario</v>
          </cell>
          <cell r="E176">
            <v>0</v>
          </cell>
          <cell r="F176">
            <v>0</v>
          </cell>
          <cell r="G176"/>
          <cell r="H176">
            <v>0</v>
          </cell>
        </row>
        <row r="177">
          <cell r="C177" t="str">
            <v>BA0308</v>
          </cell>
          <cell r="D177" t="str">
            <v>B.1.A.9.8)  Altri beni e prodotti sanitari</v>
          </cell>
          <cell r="E177">
            <v>0</v>
          </cell>
          <cell r="F177">
            <v>0</v>
          </cell>
          <cell r="G177"/>
          <cell r="H177">
            <v>0</v>
          </cell>
        </row>
        <row r="178">
          <cell r="C178" t="str">
            <v>BA0310</v>
          </cell>
          <cell r="D178" t="str">
            <v>B.1.B)  Acquisti di beni non sanitari</v>
          </cell>
          <cell r="E178">
            <v>1557898.71</v>
          </cell>
          <cell r="F178">
            <v>0</v>
          </cell>
          <cell r="G178"/>
          <cell r="H178">
            <v>1557898.71</v>
          </cell>
        </row>
        <row r="179">
          <cell r="C179" t="str">
            <v>BA0320</v>
          </cell>
          <cell r="D179" t="str">
            <v>B.1.B.1)  Prodotti alimentari</v>
          </cell>
          <cell r="E179">
            <v>72091.28</v>
          </cell>
          <cell r="F179">
            <v>0</v>
          </cell>
          <cell r="G179"/>
          <cell r="H179">
            <v>72091.28</v>
          </cell>
        </row>
        <row r="180">
          <cell r="C180" t="str">
            <v>BA0330</v>
          </cell>
          <cell r="D180" t="str">
            <v>B.1.B.2)  Materiali di guardaroba, di pulizia e di convivenza in genere</v>
          </cell>
          <cell r="E180">
            <v>418724.97</v>
          </cell>
          <cell r="F180">
            <v>0</v>
          </cell>
          <cell r="G180"/>
          <cell r="H180">
            <v>418724.97</v>
          </cell>
        </row>
        <row r="181">
          <cell r="C181" t="str">
            <v>BA0340</v>
          </cell>
          <cell r="D181" t="str">
            <v>B.1.B.3)  Combustibili, carburanti e lubrificanti</v>
          </cell>
          <cell r="E181">
            <v>324788.30000000005</v>
          </cell>
          <cell r="F181">
            <v>0</v>
          </cell>
          <cell r="G181"/>
          <cell r="H181">
            <v>324788.30000000005</v>
          </cell>
        </row>
        <row r="182">
          <cell r="C182" t="str">
            <v>BA0350</v>
          </cell>
          <cell r="D182" t="str">
            <v>B.1.B.4)  Supporti informatici e cancelleria</v>
          </cell>
          <cell r="E182">
            <v>611960.12</v>
          </cell>
          <cell r="F182">
            <v>0</v>
          </cell>
          <cell r="G182"/>
          <cell r="H182">
            <v>611960.12</v>
          </cell>
        </row>
        <row r="183">
          <cell r="C183" t="str">
            <v>BA0360</v>
          </cell>
          <cell r="D183" t="str">
            <v>B.1.B.5)  Materiale per la manutenzione</v>
          </cell>
          <cell r="E183">
            <v>58721.7</v>
          </cell>
          <cell r="F183">
            <v>0</v>
          </cell>
          <cell r="G183"/>
          <cell r="H183">
            <v>58721.7</v>
          </cell>
        </row>
        <row r="184">
          <cell r="C184" t="str">
            <v>BA0370</v>
          </cell>
          <cell r="D184" t="str">
            <v>B.1.B.6)  Altri beni e prodotti non sanitari</v>
          </cell>
          <cell r="E184">
            <v>71612.34</v>
          </cell>
          <cell r="F184">
            <v>0</v>
          </cell>
          <cell r="G184"/>
          <cell r="H184">
            <v>71612.34</v>
          </cell>
        </row>
        <row r="185">
          <cell r="C185" t="str">
            <v>BA0380</v>
          </cell>
          <cell r="D185" t="str">
            <v>B.1.B.7)  Beni e prodotti non sanitari da Aziende sanitarie pubbliche della Regione</v>
          </cell>
          <cell r="E185">
            <v>0</v>
          </cell>
          <cell r="F185">
            <v>0</v>
          </cell>
          <cell r="G185"/>
          <cell r="H185">
            <v>0</v>
          </cell>
        </row>
        <row r="186">
          <cell r="C186" t="str">
            <v>BA0390</v>
          </cell>
          <cell r="D186" t="str">
            <v>B.2)  Acquisti di servizi</v>
          </cell>
          <cell r="E186">
            <v>374083334.22648001</v>
          </cell>
          <cell r="F186">
            <v>0</v>
          </cell>
          <cell r="G186"/>
          <cell r="H186">
            <v>374083334.22648001</v>
          </cell>
        </row>
        <row r="187">
          <cell r="C187" t="str">
            <v>BA0400</v>
          </cell>
          <cell r="D187" t="str">
            <v>B.2.A)   Acquisti servizi sanitari</v>
          </cell>
          <cell r="E187">
            <v>341285380.59148002</v>
          </cell>
          <cell r="F187">
            <v>0</v>
          </cell>
          <cell r="G187"/>
          <cell r="H187">
            <v>341285380.59148002</v>
          </cell>
        </row>
        <row r="188">
          <cell r="C188" t="str">
            <v>BA0410</v>
          </cell>
          <cell r="D188" t="str">
            <v>B.2.A.1)   Acquisti servizi sanitari per medicina di base</v>
          </cell>
          <cell r="E188">
            <v>48072977</v>
          </cell>
          <cell r="F188">
            <v>0</v>
          </cell>
          <cell r="G188"/>
          <cell r="H188">
            <v>48072977</v>
          </cell>
        </row>
        <row r="189">
          <cell r="C189" t="str">
            <v>BA0420</v>
          </cell>
          <cell r="D189" t="str">
            <v>B.2.A.1.1) - da convenzione</v>
          </cell>
          <cell r="E189">
            <v>47769577</v>
          </cell>
          <cell r="F189">
            <v>0</v>
          </cell>
          <cell r="G189"/>
          <cell r="H189">
            <v>47769577</v>
          </cell>
        </row>
        <row r="190">
          <cell r="C190" t="str">
            <v>BA0430</v>
          </cell>
          <cell r="D190" t="str">
            <v>B.2.A.1.1.A) Costi per assistenza MMG</v>
          </cell>
          <cell r="E190">
            <v>32765833.009999998</v>
          </cell>
          <cell r="F190">
            <v>0</v>
          </cell>
          <cell r="G190"/>
          <cell r="H190">
            <v>32765833.009999998</v>
          </cell>
        </row>
        <row r="191">
          <cell r="C191" t="str">
            <v>BA0440</v>
          </cell>
          <cell r="D191" t="str">
            <v>B.2.A.1.1.B) Costi per assistenza PLS</v>
          </cell>
          <cell r="E191">
            <v>8074639.2300000004</v>
          </cell>
          <cell r="F191">
            <v>0</v>
          </cell>
          <cell r="G191"/>
          <cell r="H191">
            <v>8074639.2300000004</v>
          </cell>
        </row>
        <row r="192">
          <cell r="C192" t="str">
            <v>BA0450</v>
          </cell>
          <cell r="D192" t="str">
            <v>B.2.A.1.1.C) Costi per assistenza Continuità assistenziale</v>
          </cell>
          <cell r="E192">
            <v>3274444.7</v>
          </cell>
          <cell r="F192">
            <v>0</v>
          </cell>
          <cell r="G192"/>
          <cell r="H192">
            <v>3274444.7</v>
          </cell>
        </row>
        <row r="193">
          <cell r="C193" t="str">
            <v>BA0460</v>
          </cell>
          <cell r="D193" t="str">
            <v>B.2.A.1.1.D) Altro (medicina dei servizi, psicologi, medici 118, ecc)</v>
          </cell>
          <cell r="E193">
            <v>3654660.0599999996</v>
          </cell>
          <cell r="F193">
            <v>0</v>
          </cell>
          <cell r="G193"/>
          <cell r="H193">
            <v>3654660.0599999996</v>
          </cell>
        </row>
        <row r="194">
          <cell r="C194" t="str">
            <v>BA0470</v>
          </cell>
          <cell r="D194" t="str">
            <v>B.2.A.1.2) - da pubblico (Aziende sanitarie pubbliche della Regione) - Mobilità intraregionale</v>
          </cell>
          <cell r="E194">
            <v>117400</v>
          </cell>
          <cell r="F194">
            <v>0</v>
          </cell>
          <cell r="G194"/>
          <cell r="H194">
            <v>117400</v>
          </cell>
        </row>
        <row r="195">
          <cell r="C195" t="str">
            <v>BA0480</v>
          </cell>
          <cell r="D195" t="str">
            <v>B.2.A.1.3) - da pubblico (Aziende sanitarie pubbliche Extraregione) - Mobilità extraregionale</v>
          </cell>
          <cell r="E195">
            <v>186000</v>
          </cell>
          <cell r="F195">
            <v>0</v>
          </cell>
          <cell r="G195"/>
          <cell r="H195">
            <v>186000</v>
          </cell>
        </row>
        <row r="196">
          <cell r="C196" t="str">
            <v>BA0490</v>
          </cell>
          <cell r="D196" t="str">
            <v>B.2.A.2)   Acquisti servizi sanitari per farmaceutica</v>
          </cell>
          <cell r="E196">
            <v>54067538.299999997</v>
          </cell>
          <cell r="F196">
            <v>0</v>
          </cell>
          <cell r="G196"/>
          <cell r="H196">
            <v>54067538.299999997</v>
          </cell>
        </row>
        <row r="197">
          <cell r="C197" t="str">
            <v>BA0500</v>
          </cell>
          <cell r="D197" t="str">
            <v>B.2.A.2.1) - da convenzione</v>
          </cell>
          <cell r="E197">
            <v>53361338.299999997</v>
          </cell>
          <cell r="F197">
            <v>0</v>
          </cell>
          <cell r="G197"/>
          <cell r="H197">
            <v>53361338.299999997</v>
          </cell>
        </row>
        <row r="198">
          <cell r="C198" t="str">
            <v>BA0510</v>
          </cell>
          <cell r="D198" t="str">
            <v>B.2.A.2.2) - da pubblico (Aziende sanitarie pubbliche della Regione)- Mobilità intraregionale</v>
          </cell>
          <cell r="E198">
            <v>400200</v>
          </cell>
          <cell r="F198">
            <v>0</v>
          </cell>
          <cell r="G198"/>
          <cell r="H198">
            <v>400200</v>
          </cell>
        </row>
        <row r="199">
          <cell r="C199" t="str">
            <v>BA0520</v>
          </cell>
          <cell r="D199" t="str">
            <v>B.2.A.2.3) - da pubblico (Extraregione)</v>
          </cell>
          <cell r="E199">
            <v>306000</v>
          </cell>
          <cell r="F199">
            <v>0</v>
          </cell>
          <cell r="G199"/>
          <cell r="H199">
            <v>306000</v>
          </cell>
        </row>
        <row r="200">
          <cell r="C200" t="str">
            <v>BA0530</v>
          </cell>
          <cell r="D200" t="str">
            <v>B.2.A.3)   Acquisti servizi sanitari per assistenza specialistica ambulatoriale</v>
          </cell>
          <cell r="E200">
            <v>31651945.030000001</v>
          </cell>
          <cell r="F200">
            <v>0</v>
          </cell>
          <cell r="G200"/>
          <cell r="H200">
            <v>31651945.030000001</v>
          </cell>
        </row>
        <row r="201">
          <cell r="C201" t="str">
            <v>BA0540</v>
          </cell>
          <cell r="D201" t="str">
            <v>B.2.A.3.1) - da pubblico (Aziende sanitarie pubbliche della Regione)</v>
          </cell>
          <cell r="E201">
            <v>6931000</v>
          </cell>
          <cell r="F201">
            <v>0</v>
          </cell>
          <cell r="G201"/>
          <cell r="H201">
            <v>6931000</v>
          </cell>
        </row>
        <row r="202">
          <cell r="C202" t="str">
            <v>BA0541</v>
          </cell>
          <cell r="D202" t="str">
            <v>B.2.A.3.2) prestazioni di pronto soccorso  non seguite da ricovero - da pubblico (Aziende sanitarie pubbliche della Regione)</v>
          </cell>
          <cell r="E202">
            <v>0</v>
          </cell>
          <cell r="F202">
            <v>0</v>
          </cell>
          <cell r="G202"/>
          <cell r="H202">
            <v>0</v>
          </cell>
        </row>
        <row r="203">
          <cell r="C203" t="str">
            <v>BA0550</v>
          </cell>
          <cell r="D203" t="str">
            <v>B.2.A.3.3) - da pubblico (altri soggetti pubbl. della Regione)</v>
          </cell>
          <cell r="E203">
            <v>0</v>
          </cell>
          <cell r="F203">
            <v>0</v>
          </cell>
          <cell r="G203"/>
          <cell r="H203">
            <v>0</v>
          </cell>
        </row>
        <row r="204">
          <cell r="C204" t="str">
            <v>BA0551</v>
          </cell>
          <cell r="D204" t="str">
            <v>B.2.A.3.4) prestazioni di pronto soccorso  non seguite da ricovero - da pubblico (altri soggetti pubbl. della Regione)</v>
          </cell>
          <cell r="E204">
            <v>0</v>
          </cell>
          <cell r="F204">
            <v>0</v>
          </cell>
          <cell r="G204"/>
          <cell r="H204">
            <v>0</v>
          </cell>
        </row>
        <row r="205">
          <cell r="C205" t="str">
            <v>BA0560</v>
          </cell>
          <cell r="D205" t="str">
            <v>B.2.A.3.5) - da pubblico (Extraregione)</v>
          </cell>
          <cell r="E205">
            <v>3335000</v>
          </cell>
          <cell r="F205">
            <v>0</v>
          </cell>
          <cell r="G205"/>
          <cell r="H205">
            <v>3335000</v>
          </cell>
        </row>
        <row r="206">
          <cell r="C206" t="str">
            <v>BA0561</v>
          </cell>
          <cell r="D206" t="str">
            <v>B.2.A.3.6) prestazioni di pronto soccorso  non seguite da ricovero - da pubblico (Extraregione)</v>
          </cell>
          <cell r="E206">
            <v>0</v>
          </cell>
          <cell r="F206">
            <v>0</v>
          </cell>
          <cell r="G206"/>
          <cell r="H206">
            <v>0</v>
          </cell>
        </row>
        <row r="207">
          <cell r="C207" t="str">
            <v>BA0570</v>
          </cell>
          <cell r="D207" t="str">
            <v>B.2.A.3.7) - da privato - Medici SUMAI</v>
          </cell>
          <cell r="E207">
            <v>5358511.95</v>
          </cell>
          <cell r="F207">
            <v>0</v>
          </cell>
          <cell r="G207"/>
          <cell r="H207">
            <v>5358511.95</v>
          </cell>
        </row>
        <row r="208">
          <cell r="C208" t="str">
            <v>BA0580</v>
          </cell>
          <cell r="D208" t="str">
            <v>B.2.A.3.8) - da privato</v>
          </cell>
          <cell r="E208">
            <v>16027433.08</v>
          </cell>
          <cell r="F208">
            <v>0</v>
          </cell>
          <cell r="G208"/>
          <cell r="H208">
            <v>16027433.08</v>
          </cell>
        </row>
        <row r="209">
          <cell r="C209" t="str">
            <v>BA0590</v>
          </cell>
          <cell r="D209" t="str">
            <v>B.2.A.3.8.A) Servizi sanitari per assistenza specialistica da IRCCS privati e Policlinici privati</v>
          </cell>
          <cell r="E209">
            <v>2088100</v>
          </cell>
          <cell r="F209">
            <v>0</v>
          </cell>
          <cell r="G209"/>
          <cell r="H209">
            <v>2088100</v>
          </cell>
        </row>
        <row r="210">
          <cell r="C210" t="str">
            <v>BA0591</v>
          </cell>
          <cell r="D210" t="str">
            <v>B.2.A.3.8.B) Servizi sanitari per prestazioni di pronto soccorso non seguite da ricovero - da IRCCS privati e Policlinici privati</v>
          </cell>
          <cell r="E210">
            <v>0</v>
          </cell>
          <cell r="F210">
            <v>0</v>
          </cell>
          <cell r="G210"/>
          <cell r="H210">
            <v>0</v>
          </cell>
        </row>
        <row r="211">
          <cell r="C211" t="str">
            <v>BA0600</v>
          </cell>
          <cell r="D211" t="str">
            <v>B.2.A.3.8.C) Servizi sanitari per assistenza specialistica da Ospedali Classificati privati</v>
          </cell>
          <cell r="E211">
            <v>616800</v>
          </cell>
          <cell r="F211">
            <v>0</v>
          </cell>
          <cell r="G211"/>
          <cell r="H211">
            <v>616800</v>
          </cell>
        </row>
        <row r="212">
          <cell r="C212" t="str">
            <v>BA0601</v>
          </cell>
          <cell r="D212" t="str">
            <v>B.2.A.3.8.D) Servizi sanitari per prestazioni di pronto soccorso non seguite da ricovero - da Ospedali Classificati privati</v>
          </cell>
          <cell r="E212">
            <v>0</v>
          </cell>
          <cell r="F212">
            <v>0</v>
          </cell>
          <cell r="G212"/>
          <cell r="H212">
            <v>0</v>
          </cell>
        </row>
        <row r="213">
          <cell r="C213" t="str">
            <v>BA0610</v>
          </cell>
          <cell r="D213" t="str">
            <v>B.2.A.3.8.E) Servizi sanitari per assistenza specialistica da Case di Cura private</v>
          </cell>
          <cell r="E213">
            <v>0</v>
          </cell>
          <cell r="F213">
            <v>0</v>
          </cell>
          <cell r="G213"/>
          <cell r="H213">
            <v>0</v>
          </cell>
        </row>
        <row r="214">
          <cell r="C214" t="str">
            <v>BA0611</v>
          </cell>
          <cell r="D214" t="str">
            <v>B.2.A.3.8.F) Servizi sanitari per prestazioni di pronto soccorso non seguite da ricovero - da Case di Cura private</v>
          </cell>
          <cell r="E214">
            <v>0</v>
          </cell>
          <cell r="F214">
            <v>0</v>
          </cell>
          <cell r="G214"/>
          <cell r="H214">
            <v>0</v>
          </cell>
        </row>
        <row r="215">
          <cell r="C215" t="str">
            <v>BA0620</v>
          </cell>
          <cell r="D215" t="str">
            <v>B.2.A.3.8.G) Servizi sanitari per assistenza specialistica da altri privati</v>
          </cell>
          <cell r="E215">
            <v>13322533.08</v>
          </cell>
          <cell r="F215">
            <v>0</v>
          </cell>
          <cell r="G215"/>
          <cell r="H215">
            <v>13322533.08</v>
          </cell>
        </row>
        <row r="216">
          <cell r="C216" t="str">
            <v>BA0621</v>
          </cell>
          <cell r="D216" t="str">
            <v>B.2.A.3.8.H) Servizi sanitari per prestazioni di pronto soccorso non seguite da ricovero - da altri privati</v>
          </cell>
          <cell r="E216">
            <v>0</v>
          </cell>
          <cell r="F216">
            <v>0</v>
          </cell>
          <cell r="G216"/>
          <cell r="H216">
            <v>0</v>
          </cell>
        </row>
        <row r="217">
          <cell r="C217" t="str">
            <v>BA0630</v>
          </cell>
          <cell r="D217" t="str">
            <v>B.2.A.3.9) - da privato per cittadini non residenti - Extraregione (mobilità attiva in compensazione)</v>
          </cell>
          <cell r="E217">
            <v>0</v>
          </cell>
          <cell r="F217">
            <v>0</v>
          </cell>
          <cell r="G217"/>
          <cell r="H217">
            <v>0</v>
          </cell>
        </row>
        <row r="218">
          <cell r="C218" t="str">
            <v>BA0631</v>
          </cell>
          <cell r="D218" t="str">
            <v>B.2.A.3.10) Servizi sanitari per prestazioni di pronto soccorso non seguite da ricovero - da privato per cittadini non residenti - Extraregione (mobilità attiva in compensazione)</v>
          </cell>
          <cell r="E218">
            <v>0</v>
          </cell>
          <cell r="F218">
            <v>0</v>
          </cell>
          <cell r="G218"/>
          <cell r="H218">
            <v>0</v>
          </cell>
        </row>
        <row r="219">
          <cell r="C219" t="str">
            <v>BA0640</v>
          </cell>
          <cell r="D219" t="str">
            <v>B.2.A.4)   Acquisti servizi sanitari per assistenza riabilitativa</v>
          </cell>
          <cell r="E219">
            <v>29809878.910000004</v>
          </cell>
          <cell r="F219">
            <v>0</v>
          </cell>
          <cell r="G219"/>
          <cell r="H219">
            <v>29809878.910000004</v>
          </cell>
        </row>
        <row r="220">
          <cell r="C220" t="str">
            <v>BA0650</v>
          </cell>
          <cell r="D220" t="str">
            <v>B.2.A.4.1) - da pubblico (Aziende sanitarie pubbliche della Regione)</v>
          </cell>
          <cell r="E220">
            <v>4246600</v>
          </cell>
          <cell r="F220">
            <v>0</v>
          </cell>
          <cell r="G220"/>
          <cell r="H220">
            <v>4246600</v>
          </cell>
        </row>
        <row r="221">
          <cell r="C221" t="str">
            <v>BA0660</v>
          </cell>
          <cell r="D221" t="str">
            <v>B.2.A.4.2) - da pubblico (altri soggetti pubbl. della Regione)</v>
          </cell>
          <cell r="E221">
            <v>0</v>
          </cell>
          <cell r="F221">
            <v>0</v>
          </cell>
          <cell r="G221"/>
          <cell r="H221">
            <v>0</v>
          </cell>
        </row>
        <row r="222">
          <cell r="C222" t="str">
            <v>BA0670</v>
          </cell>
          <cell r="D222" t="str">
            <v>B.2.A.4.3) - da pubblico (Extraregione) non soggetti a compensazione</v>
          </cell>
          <cell r="E222">
            <v>0</v>
          </cell>
          <cell r="F222">
            <v>0</v>
          </cell>
          <cell r="G222"/>
          <cell r="H222">
            <v>0</v>
          </cell>
        </row>
        <row r="223">
          <cell r="C223" t="str">
            <v>BA0680</v>
          </cell>
          <cell r="D223" t="str">
            <v>B.2.A.4.4) - da privato (intraregionale)</v>
          </cell>
          <cell r="E223">
            <v>24455120.270000003</v>
          </cell>
          <cell r="F223">
            <v>0</v>
          </cell>
          <cell r="G223"/>
          <cell r="H223">
            <v>24455120.270000003</v>
          </cell>
        </row>
        <row r="224">
          <cell r="C224" t="str">
            <v>BA0690</v>
          </cell>
          <cell r="D224" t="str">
            <v>B.2.A.4.5) - da privato (extraregionale)</v>
          </cell>
          <cell r="E224">
            <v>1108158.6399999999</v>
          </cell>
          <cell r="F224">
            <v>0</v>
          </cell>
          <cell r="G224"/>
          <cell r="H224">
            <v>1108158.6399999999</v>
          </cell>
        </row>
        <row r="225">
          <cell r="C225" t="str">
            <v>BA0700</v>
          </cell>
          <cell r="D225" t="str">
            <v>B.2.A.5)   Acquisti servizi sanitari per assistenza integrativa</v>
          </cell>
          <cell r="E225">
            <v>4123238.44</v>
          </cell>
          <cell r="F225">
            <v>0</v>
          </cell>
          <cell r="G225"/>
          <cell r="H225">
            <v>4123238.44</v>
          </cell>
        </row>
        <row r="226">
          <cell r="C226" t="str">
            <v>BA0710</v>
          </cell>
          <cell r="D226" t="str">
            <v>B.2.A.5.1) - da pubblico (Aziende sanitarie pubbliche della Regione)</v>
          </cell>
          <cell r="E226">
            <v>0</v>
          </cell>
          <cell r="F226">
            <v>0</v>
          </cell>
          <cell r="G226"/>
          <cell r="H226">
            <v>0</v>
          </cell>
        </row>
        <row r="227">
          <cell r="C227" t="str">
            <v>BA0720</v>
          </cell>
          <cell r="D227" t="str">
            <v>B.2.A.5.2) - da pubblico (altri soggetti pubbl. della Regione)</v>
          </cell>
          <cell r="E227">
            <v>0</v>
          </cell>
          <cell r="F227">
            <v>0</v>
          </cell>
          <cell r="G227"/>
          <cell r="H227">
            <v>0</v>
          </cell>
        </row>
        <row r="228">
          <cell r="C228" t="str">
            <v>BA0730</v>
          </cell>
          <cell r="D228" t="str">
            <v>B.2.A.5.3) - da pubblico (Extraregione)</v>
          </cell>
          <cell r="E228">
            <v>2071.67</v>
          </cell>
          <cell r="F228">
            <v>-2071.67</v>
          </cell>
          <cell r="G228" t="str">
            <v>Riclassifica</v>
          </cell>
          <cell r="H228">
            <v>0</v>
          </cell>
        </row>
        <row r="229">
          <cell r="C229" t="str">
            <v>BA0740</v>
          </cell>
          <cell r="D229" t="str">
            <v>B.2.A.5.4) - da privato</v>
          </cell>
          <cell r="E229">
            <v>4121166.77</v>
          </cell>
          <cell r="F229">
            <v>2071.67</v>
          </cell>
          <cell r="G229" t="str">
            <v>Riclassifica</v>
          </cell>
          <cell r="H229">
            <v>4123238.44</v>
          </cell>
        </row>
        <row r="230">
          <cell r="C230" t="str">
            <v>BA0750</v>
          </cell>
          <cell r="D230" t="str">
            <v>B.2.A.6)   Acquisti servizi sanitari per assistenza protesica</v>
          </cell>
          <cell r="E230">
            <v>5642859.3700000001</v>
          </cell>
          <cell r="F230">
            <v>0</v>
          </cell>
          <cell r="G230"/>
          <cell r="H230">
            <v>5642859.3700000001</v>
          </cell>
        </row>
        <row r="231">
          <cell r="C231" t="str">
            <v>BA0760</v>
          </cell>
          <cell r="D231" t="str">
            <v>B.2.A.6.1) - da pubblico (Aziende sanitarie pubbliche della Regione)</v>
          </cell>
          <cell r="E231">
            <v>0</v>
          </cell>
          <cell r="F231">
            <v>0</v>
          </cell>
          <cell r="G231"/>
          <cell r="H231">
            <v>0</v>
          </cell>
        </row>
        <row r="232">
          <cell r="C232" t="str">
            <v>BA0770</v>
          </cell>
          <cell r="D232" t="str">
            <v>B.2.A.6.2) - da pubblico (altri soggetti pubbl. della Regione)</v>
          </cell>
          <cell r="E232">
            <v>0</v>
          </cell>
          <cell r="F232">
            <v>0</v>
          </cell>
          <cell r="G232"/>
          <cell r="H232">
            <v>0</v>
          </cell>
        </row>
        <row r="233">
          <cell r="C233" t="str">
            <v>BA0780</v>
          </cell>
          <cell r="D233" t="str">
            <v>B.2.A.6.3) - da pubblico (Extraregione)</v>
          </cell>
          <cell r="E233">
            <v>0</v>
          </cell>
          <cell r="F233">
            <v>0</v>
          </cell>
          <cell r="G233"/>
          <cell r="H233">
            <v>0</v>
          </cell>
        </row>
        <row r="234">
          <cell r="C234" t="str">
            <v>BA0790</v>
          </cell>
          <cell r="D234" t="str">
            <v>B.2.A.6.4) - da privato</v>
          </cell>
          <cell r="E234">
            <v>5642859.3700000001</v>
          </cell>
          <cell r="F234">
            <v>0</v>
          </cell>
          <cell r="G234"/>
          <cell r="H234">
            <v>5642859.3700000001</v>
          </cell>
        </row>
        <row r="235">
          <cell r="C235" t="str">
            <v>BA0800</v>
          </cell>
          <cell r="D235" t="str">
            <v>B.2.A.7)   Acquisti servizi sanitari per assistenza ospedaliera</v>
          </cell>
          <cell r="E235">
            <v>96505150.789999992</v>
          </cell>
          <cell r="F235">
            <v>0</v>
          </cell>
          <cell r="G235"/>
          <cell r="H235">
            <v>96505150.789999992</v>
          </cell>
        </row>
        <row r="236">
          <cell r="C236" t="str">
            <v>BA0810</v>
          </cell>
          <cell r="D236" t="str">
            <v>B.2.A.7.1) - da pubblico (Aziende sanitarie pubbliche della Regione)</v>
          </cell>
          <cell r="E236">
            <v>47827900</v>
          </cell>
          <cell r="F236">
            <v>0</v>
          </cell>
          <cell r="G236"/>
          <cell r="H236">
            <v>47827900</v>
          </cell>
        </row>
        <row r="237">
          <cell r="C237" t="str">
            <v>BA0820</v>
          </cell>
          <cell r="D237" t="str">
            <v>B.2.A.7.2) - da pubblico (altri soggetti pubbl. della Regione)</v>
          </cell>
          <cell r="E237">
            <v>0</v>
          </cell>
          <cell r="F237">
            <v>0</v>
          </cell>
          <cell r="G237"/>
          <cell r="H237">
            <v>0</v>
          </cell>
        </row>
        <row r="238">
          <cell r="C238" t="str">
            <v>BA0830</v>
          </cell>
          <cell r="D238" t="str">
            <v>B.2.A.7.3) - da pubblico (Extraregione)</v>
          </cell>
          <cell r="E238">
            <v>20456000</v>
          </cell>
          <cell r="F238">
            <v>0</v>
          </cell>
          <cell r="G238"/>
          <cell r="H238">
            <v>20456000</v>
          </cell>
        </row>
        <row r="239">
          <cell r="C239" t="str">
            <v>BA0840</v>
          </cell>
          <cell r="D239" t="str">
            <v>B.2.A.7.4) - da privato</v>
          </cell>
          <cell r="E239">
            <v>28221250.789999999</v>
          </cell>
          <cell r="F239">
            <v>0</v>
          </cell>
          <cell r="G239"/>
          <cell r="H239">
            <v>28221250.789999999</v>
          </cell>
        </row>
        <row r="240">
          <cell r="C240" t="str">
            <v>BA0850</v>
          </cell>
          <cell r="D240" t="str">
            <v>B.2.A.7.4.A) Servizi sanitari per assistenza ospedaliera da IRCCS privati e Policlinici privati</v>
          </cell>
          <cell r="E240">
            <v>15180000</v>
          </cell>
          <cell r="F240">
            <v>0</v>
          </cell>
          <cell r="G240"/>
          <cell r="H240">
            <v>15180000</v>
          </cell>
        </row>
        <row r="241">
          <cell r="C241" t="str">
            <v>BA0860</v>
          </cell>
          <cell r="D241" t="str">
            <v>B.2.A.7.4.B) Servizi sanitari per assistenza ospedaliera da Ospedali Classificati privati</v>
          </cell>
          <cell r="E241">
            <v>5871700</v>
          </cell>
          <cell r="F241">
            <v>0</v>
          </cell>
          <cell r="G241"/>
          <cell r="H241">
            <v>5871700</v>
          </cell>
        </row>
        <row r="242">
          <cell r="C242" t="str">
            <v>BA0870</v>
          </cell>
          <cell r="D242" t="str">
            <v>B.2.A.7.4.C) Servizi sanitari per assistenza ospedaliera da Case di Cura private</v>
          </cell>
          <cell r="E242">
            <v>7169550.79</v>
          </cell>
          <cell r="F242">
            <v>0</v>
          </cell>
          <cell r="G242"/>
          <cell r="H242">
            <v>7169550.79</v>
          </cell>
        </row>
        <row r="243">
          <cell r="C243" t="str">
            <v>BA0880</v>
          </cell>
          <cell r="D243" t="str">
            <v>B.2.A.7.4.D) Servizi sanitari per assistenza ospedaliera da altri privati</v>
          </cell>
          <cell r="E243">
            <v>0</v>
          </cell>
          <cell r="F243">
            <v>0</v>
          </cell>
          <cell r="G243"/>
          <cell r="H243">
            <v>0</v>
          </cell>
        </row>
        <row r="244">
          <cell r="C244" t="str">
            <v>BA0890</v>
          </cell>
          <cell r="D244" t="str">
            <v>B.2.A.7.5) - da privato per cittadini non residenti - Extraregione (mobilità attiva in compensazione)</v>
          </cell>
          <cell r="E244">
            <v>0</v>
          </cell>
          <cell r="F244">
            <v>0</v>
          </cell>
          <cell r="G244"/>
          <cell r="H244">
            <v>0</v>
          </cell>
        </row>
        <row r="245">
          <cell r="C245" t="str">
            <v>BA0900</v>
          </cell>
          <cell r="D245" t="str">
            <v>B.2.A.8)   Acquisto prestazioni di psichiatria residenziale e semiresidenziale</v>
          </cell>
          <cell r="E245">
            <v>10991799.370000001</v>
          </cell>
          <cell r="F245">
            <v>0</v>
          </cell>
          <cell r="G245"/>
          <cell r="H245">
            <v>10991799.370000001</v>
          </cell>
        </row>
        <row r="246">
          <cell r="C246" t="str">
            <v>BA0910</v>
          </cell>
          <cell r="D246" t="str">
            <v>B.2.A.8.1) - da pubblico (Aziende sanitarie pubbliche della Regione)</v>
          </cell>
          <cell r="E246">
            <v>0</v>
          </cell>
          <cell r="F246">
            <v>0</v>
          </cell>
          <cell r="G246"/>
          <cell r="H246">
            <v>0</v>
          </cell>
        </row>
        <row r="247">
          <cell r="C247" t="str">
            <v>BA0920</v>
          </cell>
          <cell r="D247" t="str">
            <v>B.2.A.8.2) - da pubblico (altri soggetti pubbl. della Regione)</v>
          </cell>
          <cell r="E247">
            <v>0</v>
          </cell>
          <cell r="F247">
            <v>0</v>
          </cell>
          <cell r="G247"/>
          <cell r="H247">
            <v>0</v>
          </cell>
        </row>
        <row r="248">
          <cell r="C248" t="str">
            <v>BA0930</v>
          </cell>
          <cell r="D248" t="str">
            <v>B.2.A.8.3) - da pubblico (Extraregione) - non soggette a compensazione</v>
          </cell>
          <cell r="E248">
            <v>0</v>
          </cell>
          <cell r="F248">
            <v>0</v>
          </cell>
          <cell r="G248"/>
          <cell r="H248">
            <v>0</v>
          </cell>
        </row>
        <row r="249">
          <cell r="C249" t="str">
            <v>BA0940</v>
          </cell>
          <cell r="D249" t="str">
            <v>B.2.A.8.4) - da privato (intraregionale)</v>
          </cell>
          <cell r="E249">
            <v>10618743.630000001</v>
          </cell>
          <cell r="F249">
            <v>0</v>
          </cell>
          <cell r="G249"/>
          <cell r="H249">
            <v>10618743.630000001</v>
          </cell>
        </row>
        <row r="250">
          <cell r="C250" t="str">
            <v>BA0950</v>
          </cell>
          <cell r="D250" t="str">
            <v>B.2.A.8.5) - da privato (extraregionale)</v>
          </cell>
          <cell r="E250">
            <v>373055.74</v>
          </cell>
          <cell r="F250">
            <v>0</v>
          </cell>
          <cell r="G250"/>
          <cell r="H250">
            <v>373055.74</v>
          </cell>
        </row>
        <row r="251">
          <cell r="C251" t="str">
            <v>BA0960</v>
          </cell>
          <cell r="D251" t="str">
            <v>B.2.A.9)   Acquisto prestazioni di distribuzione farmaci File F</v>
          </cell>
          <cell r="E251">
            <v>16790500</v>
          </cell>
          <cell r="F251">
            <v>0</v>
          </cell>
          <cell r="G251"/>
          <cell r="H251">
            <v>16790500</v>
          </cell>
        </row>
        <row r="252">
          <cell r="C252" t="str">
            <v>BA0970</v>
          </cell>
          <cell r="D252" t="str">
            <v>B.2.A.9.1) - da pubblico (Aziende sanitarie pubbliche della Regione) - Mobilità intraregionale</v>
          </cell>
          <cell r="E252">
            <v>11425000</v>
          </cell>
          <cell r="F252">
            <v>0</v>
          </cell>
          <cell r="G252"/>
          <cell r="H252">
            <v>11425000</v>
          </cell>
        </row>
        <row r="253">
          <cell r="C253" t="str">
            <v>BA0980</v>
          </cell>
          <cell r="D253" t="str">
            <v>B.2.A.9.2) - da pubblico (altri soggetti pubbl. della Regione)</v>
          </cell>
          <cell r="E253">
            <v>0</v>
          </cell>
          <cell r="F253">
            <v>0</v>
          </cell>
          <cell r="G253"/>
          <cell r="H253">
            <v>0</v>
          </cell>
        </row>
        <row r="254">
          <cell r="C254" t="str">
            <v>BA0990</v>
          </cell>
          <cell r="D254" t="str">
            <v>B.2.A.9.3) - da pubblico (Extraregione)</v>
          </cell>
          <cell r="E254">
            <v>2035000</v>
          </cell>
          <cell r="F254">
            <v>0</v>
          </cell>
          <cell r="G254"/>
          <cell r="H254">
            <v>2035000</v>
          </cell>
        </row>
        <row r="255">
          <cell r="C255" t="str">
            <v>BA1000</v>
          </cell>
          <cell r="D255" t="str">
            <v>B.2.A.9.4) - da privato (intraregionale)</v>
          </cell>
          <cell r="E255">
            <v>3330500</v>
          </cell>
          <cell r="F255">
            <v>0</v>
          </cell>
          <cell r="G255"/>
          <cell r="H255">
            <v>3330500</v>
          </cell>
        </row>
        <row r="256">
          <cell r="C256" t="str">
            <v>BA1010</v>
          </cell>
          <cell r="D256" t="str">
            <v>B.2.A.9.5) - da privato (extraregionale)</v>
          </cell>
          <cell r="E256">
            <v>0</v>
          </cell>
          <cell r="F256">
            <v>0</v>
          </cell>
          <cell r="G256"/>
          <cell r="H256">
            <v>0</v>
          </cell>
        </row>
        <row r="257">
          <cell r="C257" t="str">
            <v>BA1020</v>
          </cell>
          <cell r="D257" t="str">
            <v>B.2.A.9.6) - da privato per cittadini non residenti - Extraregione (mobilità attiva in compensazione)</v>
          </cell>
          <cell r="E257">
            <v>0</v>
          </cell>
          <cell r="F257">
            <v>0</v>
          </cell>
          <cell r="G257"/>
          <cell r="H257">
            <v>0</v>
          </cell>
        </row>
        <row r="258">
          <cell r="C258" t="str">
            <v>BA1030</v>
          </cell>
          <cell r="D258" t="str">
            <v>B.2.A.10)   Acquisto prestazioni termali in convenzione</v>
          </cell>
          <cell r="E258">
            <v>2180551.6</v>
          </cell>
          <cell r="F258">
            <v>0</v>
          </cell>
          <cell r="G258"/>
          <cell r="H258">
            <v>2180551.6</v>
          </cell>
        </row>
        <row r="259">
          <cell r="C259" t="str">
            <v>BA1040</v>
          </cell>
          <cell r="D259" t="str">
            <v>B.2.A.10.1) - da pubblico (Aziende sanitarie pubbliche della Regione) - Mobilità intraregionale</v>
          </cell>
          <cell r="E259">
            <v>12400</v>
          </cell>
          <cell r="F259">
            <v>0</v>
          </cell>
          <cell r="G259"/>
          <cell r="H259">
            <v>12400</v>
          </cell>
        </row>
        <row r="260">
          <cell r="C260" t="str">
            <v>BA1050</v>
          </cell>
          <cell r="D260" t="str">
            <v>B.2.A.10.2) - da pubblico (altri soggetti pubbl. della Regione)</v>
          </cell>
          <cell r="E260">
            <v>0</v>
          </cell>
          <cell r="F260">
            <v>0</v>
          </cell>
          <cell r="G260"/>
          <cell r="H260">
            <v>0</v>
          </cell>
        </row>
        <row r="261">
          <cell r="C261" t="str">
            <v>BA1060</v>
          </cell>
          <cell r="D261" t="str">
            <v>B.2.A.10.3) - da pubblico (Extraregione)</v>
          </cell>
          <cell r="E261">
            <v>195000</v>
          </cell>
          <cell r="F261">
            <v>0</v>
          </cell>
          <cell r="G261"/>
          <cell r="H261">
            <v>195000</v>
          </cell>
        </row>
        <row r="262">
          <cell r="C262" t="str">
            <v>BA1070</v>
          </cell>
          <cell r="D262" t="str">
            <v>B.2.A.10.4) - da privato</v>
          </cell>
          <cell r="E262">
            <v>1973151.6</v>
          </cell>
          <cell r="F262">
            <v>0</v>
          </cell>
          <cell r="G262"/>
          <cell r="H262">
            <v>1973151.6</v>
          </cell>
        </row>
        <row r="263">
          <cell r="C263" t="str">
            <v>BA1080</v>
          </cell>
          <cell r="D263" t="str">
            <v>B.2.A.10.5) - da privato per cittadini non residenti - Extraregione (mobilità attiva in compensazione)</v>
          </cell>
          <cell r="E263">
            <v>0</v>
          </cell>
          <cell r="F263">
            <v>0</v>
          </cell>
          <cell r="G263"/>
          <cell r="H263">
            <v>0</v>
          </cell>
        </row>
        <row r="264">
          <cell r="C264" t="str">
            <v>BA1090</v>
          </cell>
          <cell r="D264" t="str">
            <v>B.2.A.11)   Acquisto prestazioni di trasporto sanitario</v>
          </cell>
          <cell r="E264">
            <v>4283788.09</v>
          </cell>
          <cell r="F264">
            <v>0</v>
          </cell>
          <cell r="G264"/>
          <cell r="H264">
            <v>4283788.09</v>
          </cell>
        </row>
        <row r="265">
          <cell r="C265" t="str">
            <v>BA1100</v>
          </cell>
          <cell r="D265" t="str">
            <v>B.2.A.11.1) - da pubblico (Aziende sanitarie pubbliche della Regione) - Mobilità intraregionale</v>
          </cell>
          <cell r="E265">
            <v>0</v>
          </cell>
          <cell r="F265">
            <v>0</v>
          </cell>
          <cell r="G265"/>
          <cell r="H265">
            <v>0</v>
          </cell>
        </row>
        <row r="266">
          <cell r="C266" t="str">
            <v>BA1110</v>
          </cell>
          <cell r="D266" t="str">
            <v>B.2.A.11.2) - da pubblico (altri soggetti pubbl. della Regione)</v>
          </cell>
          <cell r="E266">
            <v>0</v>
          </cell>
          <cell r="F266">
            <v>0</v>
          </cell>
          <cell r="G266"/>
          <cell r="H266">
            <v>0</v>
          </cell>
        </row>
        <row r="267">
          <cell r="C267" t="str">
            <v>BA1120</v>
          </cell>
          <cell r="D267" t="str">
            <v>B.2.A.11.3) - da pubblico (Extraregione)</v>
          </cell>
          <cell r="E267">
            <v>97000</v>
          </cell>
          <cell r="F267">
            <v>0</v>
          </cell>
          <cell r="G267"/>
          <cell r="H267">
            <v>97000</v>
          </cell>
        </row>
        <row r="268">
          <cell r="C268" t="str">
            <v>BA1130</v>
          </cell>
          <cell r="D268" t="str">
            <v>B.2.A.11.4) - da privato</v>
          </cell>
          <cell r="E268">
            <v>4186788.09</v>
          </cell>
          <cell r="F268">
            <v>0</v>
          </cell>
          <cell r="G268"/>
          <cell r="H268">
            <v>4186788.09</v>
          </cell>
        </row>
        <row r="269">
          <cell r="C269" t="str">
            <v>BA1140</v>
          </cell>
          <cell r="D269" t="str">
            <v>B.2.A.12)   Acquisto prestazioni Socio-Sanitarie a rilevanza sanitaria</v>
          </cell>
          <cell r="E269">
            <v>16676645.529999999</v>
          </cell>
          <cell r="F269">
            <v>0</v>
          </cell>
          <cell r="G269"/>
          <cell r="H269">
            <v>16676645.529999999</v>
          </cell>
        </row>
        <row r="270">
          <cell r="C270" t="str">
            <v>BA1150</v>
          </cell>
          <cell r="D270" t="str">
            <v>B.2.A.12.1) - da pubblico (Aziende sanitarie pubbliche della Regione) - Mobilità intraregionale</v>
          </cell>
          <cell r="E270">
            <v>0</v>
          </cell>
          <cell r="F270">
            <v>0</v>
          </cell>
          <cell r="G270"/>
          <cell r="H270">
            <v>0</v>
          </cell>
        </row>
        <row r="271">
          <cell r="C271" t="str">
            <v>BA1151</v>
          </cell>
          <cell r="D271" t="str">
            <v>B.2.A.12.1.A) Assistenza domiciliare integrata (ADI)</v>
          </cell>
          <cell r="E271">
            <v>0</v>
          </cell>
          <cell r="F271">
            <v>0</v>
          </cell>
          <cell r="G271"/>
          <cell r="H271">
            <v>0</v>
          </cell>
        </row>
        <row r="272">
          <cell r="C272" t="str">
            <v>BA1152</v>
          </cell>
          <cell r="D272" t="str">
            <v>B.2.A.12.1.B) Altre prestazioni socio-sanitarie a rilevanza sanitaria</v>
          </cell>
          <cell r="E272">
            <v>0</v>
          </cell>
          <cell r="F272">
            <v>0</v>
          </cell>
          <cell r="G272"/>
          <cell r="H272">
            <v>0</v>
          </cell>
        </row>
        <row r="273">
          <cell r="C273" t="str">
            <v>BA1160</v>
          </cell>
          <cell r="D273" t="str">
            <v>B.2.A.12.2) - da pubblico (altri soggetti pubblici della Regione)</v>
          </cell>
          <cell r="E273">
            <v>0</v>
          </cell>
          <cell r="F273">
            <v>0</v>
          </cell>
          <cell r="G273"/>
          <cell r="H273">
            <v>0</v>
          </cell>
        </row>
        <row r="274">
          <cell r="C274" t="str">
            <v>BA1161</v>
          </cell>
          <cell r="D274" t="str">
            <v>B.2.A.12.3) - da pubblico  (Extraregione) - Acquisto di Altre prestazioni sociosanitarie a rilevanza sanitaria erogate a soggetti pubblici Extraregione</v>
          </cell>
          <cell r="E274">
            <v>0</v>
          </cell>
          <cell r="F274">
            <v>0</v>
          </cell>
          <cell r="G274"/>
          <cell r="H274">
            <v>0</v>
          </cell>
        </row>
        <row r="275">
          <cell r="C275" t="str">
            <v>BA1170</v>
          </cell>
          <cell r="D275" t="str">
            <v>B.2.A.12.4) - da pubblico (Extraregione) non soggette a compensazione</v>
          </cell>
          <cell r="E275">
            <v>0</v>
          </cell>
          <cell r="F275">
            <v>0</v>
          </cell>
          <cell r="G275"/>
          <cell r="H275">
            <v>0</v>
          </cell>
        </row>
        <row r="276">
          <cell r="C276" t="str">
            <v>BA1180</v>
          </cell>
          <cell r="D276" t="str">
            <v>B.2.A.12.5) - da privato (intraregionale)</v>
          </cell>
          <cell r="E276">
            <v>16327412.09</v>
          </cell>
          <cell r="F276">
            <v>0</v>
          </cell>
          <cell r="G276"/>
          <cell r="H276">
            <v>16327412.09</v>
          </cell>
        </row>
        <row r="277">
          <cell r="C277" t="str">
            <v>BA1190</v>
          </cell>
          <cell r="D277" t="str">
            <v>B.2.A.12.6) - da privato (extraregionale)</v>
          </cell>
          <cell r="E277">
            <v>349233.44</v>
          </cell>
          <cell r="F277">
            <v>0</v>
          </cell>
          <cell r="G277"/>
          <cell r="H277">
            <v>349233.44</v>
          </cell>
        </row>
        <row r="278">
          <cell r="C278" t="str">
            <v>BA1200</v>
          </cell>
          <cell r="D278" t="str">
            <v>B.2.A.13)  Compartecipazione al personale per att. libero-prof. (intramoenia)</v>
          </cell>
          <cell r="E278">
            <v>2184403.915</v>
          </cell>
          <cell r="F278">
            <v>0</v>
          </cell>
          <cell r="G278"/>
          <cell r="H278">
            <v>2184403.915</v>
          </cell>
        </row>
        <row r="279">
          <cell r="C279" t="str">
            <v>BA1210</v>
          </cell>
          <cell r="D279" t="str">
            <v>B.2.A.13.1)  Compartecipazione al personale per att. libero professionale intramoenia - Area ospedaliera</v>
          </cell>
          <cell r="E279">
            <v>0</v>
          </cell>
          <cell r="F279">
            <v>0</v>
          </cell>
          <cell r="G279"/>
          <cell r="H279">
            <v>0</v>
          </cell>
        </row>
        <row r="280">
          <cell r="C280" t="str">
            <v>BA1220</v>
          </cell>
          <cell r="D280" t="str">
            <v>B.2.A.13.2)  Compartecipazione al personale per att. libero professionale intramoenia- Area specialistica</v>
          </cell>
          <cell r="E280">
            <v>2179714.7850000001</v>
          </cell>
          <cell r="F280">
            <v>0</v>
          </cell>
          <cell r="G280"/>
          <cell r="H280">
            <v>2179714.7850000001</v>
          </cell>
        </row>
        <row r="281">
          <cell r="C281" t="str">
            <v>BA1230</v>
          </cell>
          <cell r="D281" t="str">
            <v>B.2.A.13.3)  Compartecipazione al personale per att. libero professionale intramoenia - Area sanità pubblica</v>
          </cell>
          <cell r="E281">
            <v>0</v>
          </cell>
          <cell r="F281">
            <v>0</v>
          </cell>
          <cell r="G281"/>
          <cell r="H281">
            <v>0</v>
          </cell>
        </row>
        <row r="282">
          <cell r="C282" t="str">
            <v>BA1240</v>
          </cell>
          <cell r="D282" t="str">
            <v>B.2.A.13.4)  Compartecipazione al personale per att. libero professionale intramoenia - Consulenze (ex art. 55 c.1 lett. c), d) ed ex Art. 57-58)</v>
          </cell>
          <cell r="E282">
            <v>4689.13</v>
          </cell>
          <cell r="F282">
            <v>0</v>
          </cell>
          <cell r="G282"/>
          <cell r="H282">
            <v>4689.13</v>
          </cell>
        </row>
        <row r="283">
          <cell r="C283" t="str">
            <v>BA1250</v>
          </cell>
          <cell r="D283" t="str">
            <v>B.2.A.13.5)  Compartecipazione al personale per att. libero professionale intramoenia - Consulenze (ex art. 55 c.1 lett. c), d) ed ex Art. 57-58) (Aziende sanitarie pubbliche della Regione)</v>
          </cell>
          <cell r="E283">
            <v>0</v>
          </cell>
          <cell r="F283">
            <v>0</v>
          </cell>
          <cell r="G283"/>
          <cell r="H283">
            <v>0</v>
          </cell>
        </row>
        <row r="284">
          <cell r="C284" t="str">
            <v>BA1260</v>
          </cell>
          <cell r="D284" t="str">
            <v>B.2.A.13.6)  Compartecipazione al personale per att. libero professionale intramoenia - Altro</v>
          </cell>
          <cell r="E284">
            <v>0</v>
          </cell>
          <cell r="F284">
            <v>0</v>
          </cell>
          <cell r="G284"/>
          <cell r="H284">
            <v>0</v>
          </cell>
        </row>
        <row r="285">
          <cell r="C285" t="str">
            <v>BA1270</v>
          </cell>
          <cell r="D285" t="str">
            <v>B.2.A.13.7)  Compartecipazione al personale per att. libero  professionale intramoenia - Altro (Aziende sanitarie pubbliche della Regione)</v>
          </cell>
          <cell r="E285">
            <v>0</v>
          </cell>
          <cell r="F285">
            <v>0</v>
          </cell>
          <cell r="G285"/>
          <cell r="H285">
            <v>0</v>
          </cell>
        </row>
        <row r="286">
          <cell r="C286" t="str">
            <v>BA1280</v>
          </cell>
          <cell r="D286" t="str">
            <v>B.2.A.14)  Rimborsi, assegni e contributi sanitari</v>
          </cell>
          <cell r="E286">
            <v>5487158.29</v>
          </cell>
          <cell r="F286">
            <v>0</v>
          </cell>
          <cell r="G286"/>
          <cell r="H286">
            <v>5487158.29</v>
          </cell>
        </row>
        <row r="287">
          <cell r="C287" t="str">
            <v>BA1290</v>
          </cell>
          <cell r="D287" t="str">
            <v>B.2.A.14.1)  Contributi ad associazioni di volontariato</v>
          </cell>
          <cell r="E287">
            <v>73329.14</v>
          </cell>
          <cell r="F287">
            <v>0</v>
          </cell>
          <cell r="G287"/>
          <cell r="H287">
            <v>73329.14</v>
          </cell>
        </row>
        <row r="288">
          <cell r="C288" t="str">
            <v>BA1300</v>
          </cell>
          <cell r="D288" t="str">
            <v>B.2.A.14.2)  Rimborsi per cure all'estero</v>
          </cell>
          <cell r="E288">
            <v>39703.67</v>
          </cell>
          <cell r="F288">
            <v>0</v>
          </cell>
          <cell r="G288"/>
          <cell r="H288">
            <v>39703.67</v>
          </cell>
        </row>
        <row r="289">
          <cell r="C289" t="str">
            <v>BA1310</v>
          </cell>
          <cell r="D289" t="str">
            <v>B.2.A.14.3)  Contributi a società partecipate e/o enti dipendenti della Regione</v>
          </cell>
          <cell r="E289">
            <v>0</v>
          </cell>
          <cell r="F289">
            <v>0</v>
          </cell>
          <cell r="G289"/>
          <cell r="H289">
            <v>0</v>
          </cell>
        </row>
        <row r="290">
          <cell r="C290" t="str">
            <v>BA1320</v>
          </cell>
          <cell r="D290" t="str">
            <v>B.2.A.14.4)  Contributo Legge 210/92</v>
          </cell>
          <cell r="E290">
            <v>3316548.77</v>
          </cell>
          <cell r="F290">
            <v>0</v>
          </cell>
          <cell r="G290"/>
          <cell r="H290">
            <v>3316548.77</v>
          </cell>
        </row>
        <row r="291">
          <cell r="C291" t="str">
            <v>BA1330</v>
          </cell>
          <cell r="D291" t="str">
            <v>B.2.A.14.5)  Altri rimborsi, assegni e contributi</v>
          </cell>
          <cell r="E291">
            <v>2043803.4000000004</v>
          </cell>
          <cell r="F291">
            <v>0</v>
          </cell>
          <cell r="G291"/>
          <cell r="H291">
            <v>2043803.4000000004</v>
          </cell>
        </row>
        <row r="292">
          <cell r="C292" t="str">
            <v>BA1340</v>
          </cell>
          <cell r="D292" t="str">
            <v>B.2.A.14.6)  Rimborsi, assegni e contributi v/Aziende sanitarie pubbliche della Regione</v>
          </cell>
          <cell r="E292">
            <v>13773.31</v>
          </cell>
          <cell r="F292">
            <v>0</v>
          </cell>
          <cell r="G292"/>
          <cell r="H292">
            <v>13773.31</v>
          </cell>
        </row>
        <row r="293">
          <cell r="C293" t="str">
            <v>BA1341</v>
          </cell>
          <cell r="D293" t="str">
            <v>B.2.A.14.7)  Rimborsi, assegni e contributi v/Regione - GSA</v>
          </cell>
          <cell r="E293">
            <v>0</v>
          </cell>
          <cell r="F293">
            <v>0</v>
          </cell>
          <cell r="G293"/>
          <cell r="H293">
            <v>0</v>
          </cell>
        </row>
        <row r="294">
          <cell r="C294" t="str">
            <v>BA1350</v>
          </cell>
          <cell r="D294" t="str">
            <v>B.2.A.15)  Consulenze, Collaborazioni,  Interinale e altre prestazioni di lavoro sanitarie e sociosanitarie</v>
          </cell>
          <cell r="E294">
            <v>6231736.8164799986</v>
          </cell>
          <cell r="F294">
            <v>0</v>
          </cell>
          <cell r="G294"/>
          <cell r="H294">
            <v>6231736.8164799986</v>
          </cell>
        </row>
        <row r="295">
          <cell r="C295" t="str">
            <v>BA1360</v>
          </cell>
          <cell r="D295" t="str">
            <v>B.2.A.15.1) Consulenze sanitarie e sociosanitarieda Aziende sanitarie pubbliche della Regione</v>
          </cell>
          <cell r="E295">
            <v>84158.52</v>
          </cell>
          <cell r="F295">
            <v>0</v>
          </cell>
          <cell r="G295"/>
          <cell r="H295">
            <v>84158.52</v>
          </cell>
        </row>
        <row r="296">
          <cell r="C296" t="str">
            <v>BA1370</v>
          </cell>
          <cell r="D296" t="str">
            <v>B.2.A.15.2) Consulenze sanitarie e sociosanitarieda terzi - Altri soggetti pubblici</v>
          </cell>
          <cell r="E296">
            <v>0</v>
          </cell>
          <cell r="F296">
            <v>0</v>
          </cell>
          <cell r="G296"/>
          <cell r="H296">
            <v>0</v>
          </cell>
        </row>
        <row r="297">
          <cell r="C297" t="str">
            <v>BA1380</v>
          </cell>
          <cell r="D297" t="str">
            <v>B.2.A.15.3) Consulenze, Collaborazioni,  Interinale e altre prestazioni di lavoro sanitarie e sociosanitarie da privato</v>
          </cell>
          <cell r="E297">
            <v>6143053.3764799992</v>
          </cell>
          <cell r="F297">
            <v>0</v>
          </cell>
          <cell r="G297"/>
          <cell r="H297">
            <v>6143053.3764799992</v>
          </cell>
        </row>
        <row r="298">
          <cell r="C298" t="str">
            <v>BA1390</v>
          </cell>
          <cell r="D298" t="str">
            <v>B.2.A.15.3.A) Consulenze sanitarie da privato - articolo 55, comma 2, CCNL 8 giugno 2000</v>
          </cell>
          <cell r="E298">
            <v>4527741.4464799995</v>
          </cell>
          <cell r="F298">
            <v>0</v>
          </cell>
          <cell r="G298"/>
          <cell r="H298">
            <v>4527741.4464799995</v>
          </cell>
        </row>
        <row r="299">
          <cell r="C299" t="str">
            <v>BA1400</v>
          </cell>
          <cell r="D299" t="str">
            <v>B.2.A.15.3.B) Altre consulenze sanitarie e sociosanitarie da privato</v>
          </cell>
          <cell r="E299">
            <v>0</v>
          </cell>
          <cell r="F299">
            <v>0</v>
          </cell>
          <cell r="G299"/>
          <cell r="H299">
            <v>0</v>
          </cell>
        </row>
        <row r="300">
          <cell r="C300" t="str">
            <v>BA1410</v>
          </cell>
          <cell r="D300" t="str">
            <v>B.2.A.15.3.C) Collaborazioni coordinate e continuative sanitarie e sociosanitarie da privato</v>
          </cell>
          <cell r="E300">
            <v>376751.68</v>
          </cell>
          <cell r="F300">
            <v>0</v>
          </cell>
          <cell r="G300"/>
          <cell r="H300">
            <v>376751.68</v>
          </cell>
        </row>
        <row r="301">
          <cell r="C301" t="str">
            <v>BA1420</v>
          </cell>
          <cell r="D301" t="str">
            <v xml:space="preserve">B.2.A.15.3.D) Indennità a personale universitario - area sanitaria </v>
          </cell>
          <cell r="E301">
            <v>0</v>
          </cell>
          <cell r="F301">
            <v>0</v>
          </cell>
          <cell r="G301"/>
          <cell r="H301">
            <v>0</v>
          </cell>
        </row>
        <row r="302">
          <cell r="C302" t="str">
            <v>BA1430</v>
          </cell>
          <cell r="D302" t="str">
            <v xml:space="preserve">B.2.A.15.3.E) Lavoro interinale - area sanitaria </v>
          </cell>
          <cell r="E302">
            <v>317707.43</v>
          </cell>
          <cell r="F302">
            <v>0</v>
          </cell>
          <cell r="G302"/>
          <cell r="H302">
            <v>317707.43</v>
          </cell>
        </row>
        <row r="303">
          <cell r="C303" t="str">
            <v>BA1440</v>
          </cell>
          <cell r="D303" t="str">
            <v xml:space="preserve">B.2.A.15.3.F) Altre collaborazioni e prestazioni di lavoro - area sanitaria </v>
          </cell>
          <cell r="E303">
            <v>920852.82000000007</v>
          </cell>
          <cell r="F303">
            <v>0</v>
          </cell>
          <cell r="G303"/>
          <cell r="H303">
            <v>920852.82000000007</v>
          </cell>
        </row>
        <row r="304">
          <cell r="C304" t="str">
            <v>BA1450</v>
          </cell>
          <cell r="D304" t="str">
            <v>B.2.A.15.4) Rimborso oneri stipendiali del personale sanitario in comando</v>
          </cell>
          <cell r="E304">
            <v>4524.92</v>
          </cell>
          <cell r="F304">
            <v>0</v>
          </cell>
          <cell r="G304"/>
          <cell r="H304">
            <v>4524.92</v>
          </cell>
        </row>
        <row r="305">
          <cell r="C305" t="str">
            <v>BA1460</v>
          </cell>
          <cell r="D305" t="str">
            <v>B.2.A.15.4.A) Rimborso oneri stipendiali personale sanitario in comando da Aziende sanitarie pubbliche della Regione</v>
          </cell>
          <cell r="E305">
            <v>4524.92</v>
          </cell>
          <cell r="F305">
            <v>0</v>
          </cell>
          <cell r="G305"/>
          <cell r="H305">
            <v>4524.92</v>
          </cell>
        </row>
        <row r="306">
          <cell r="C306" t="str">
            <v>BA1470</v>
          </cell>
          <cell r="D306" t="str">
            <v>B.2.A.15.4.B) Rimborso oneri stipendiali personale sanitario in comando da Regioni, soggetti pubblici e da Università</v>
          </cell>
          <cell r="E306">
            <v>0</v>
          </cell>
          <cell r="F306">
            <v>0</v>
          </cell>
          <cell r="G306"/>
          <cell r="H306">
            <v>0</v>
          </cell>
        </row>
        <row r="307">
          <cell r="C307" t="str">
            <v>BA1480</v>
          </cell>
          <cell r="D307" t="str">
            <v>B.2.A.15.4.C) Rimborso oneri stipendiali personale sanitario in comando da aziende di altre Regioni (Extraregione)</v>
          </cell>
          <cell r="E307">
            <v>0</v>
          </cell>
          <cell r="F307">
            <v>0</v>
          </cell>
          <cell r="G307"/>
          <cell r="H307">
            <v>0</v>
          </cell>
        </row>
        <row r="308">
          <cell r="C308" t="str">
            <v>BA1490</v>
          </cell>
          <cell r="D308" t="str">
            <v>B.2.A.16) Altri servizi sanitari e sociosanitari a rilevanza sanitaria</v>
          </cell>
          <cell r="E308">
            <v>6585209.1400000006</v>
          </cell>
          <cell r="F308">
            <v>0</v>
          </cell>
          <cell r="G308"/>
          <cell r="H308">
            <v>6585209.1400000006</v>
          </cell>
        </row>
        <row r="309">
          <cell r="C309" t="str">
            <v>BA1500</v>
          </cell>
          <cell r="D309" t="str">
            <v>B.2.A.16.1)  Altri servizi sanitari e sociosanitari a rilevanza sanitaria da pubblico - Aziende sanitarie pubbliche della Regione</v>
          </cell>
          <cell r="E309">
            <v>743352.35</v>
          </cell>
          <cell r="F309">
            <v>-4608</v>
          </cell>
          <cell r="G309" t="str">
            <v>Riclassifica</v>
          </cell>
          <cell r="H309">
            <v>738744.35</v>
          </cell>
        </row>
        <row r="310">
          <cell r="C310" t="str">
            <v>BA1510</v>
          </cell>
          <cell r="D310" t="str">
            <v>B.2.A.16.2)  Altri servizi sanitari e sociosanitari  a rilevanza sanitaria da pubblico - Altri soggetti pubblici della Regione</v>
          </cell>
          <cell r="E310">
            <v>0</v>
          </cell>
          <cell r="F310">
            <v>0</v>
          </cell>
          <cell r="G310"/>
          <cell r="H310">
            <v>0</v>
          </cell>
        </row>
        <row r="311">
          <cell r="C311" t="str">
            <v>BA1520</v>
          </cell>
          <cell r="D311" t="str">
            <v>B.2.A.16.3) Altri servizi sanitari e sociosanitari a rilevanza sanitaria da pubblico (Extraregione)</v>
          </cell>
          <cell r="E311">
            <v>52945.05</v>
          </cell>
          <cell r="F311">
            <v>0</v>
          </cell>
          <cell r="G311"/>
          <cell r="H311">
            <v>52945.05</v>
          </cell>
        </row>
        <row r="312">
          <cell r="C312" t="str">
            <v>BA1530</v>
          </cell>
          <cell r="D312" t="str">
            <v>B.2.A.16.4)  Altri servizi sanitari da privato</v>
          </cell>
          <cell r="E312">
            <v>5788911.7400000002</v>
          </cell>
          <cell r="F312">
            <v>4608</v>
          </cell>
          <cell r="G312" t="str">
            <v>Riclassifica</v>
          </cell>
          <cell r="H312">
            <v>5793519.7400000002</v>
          </cell>
        </row>
        <row r="313">
          <cell r="C313" t="str">
            <v>BA1540</v>
          </cell>
          <cell r="D313" t="str">
            <v>B.2.A.16.5)  Costi per servizi sanitari - Mobilità internazionale passiva</v>
          </cell>
          <cell r="E313">
            <v>0</v>
          </cell>
          <cell r="F313">
            <v>0</v>
          </cell>
          <cell r="G313"/>
          <cell r="H313">
            <v>0</v>
          </cell>
        </row>
        <row r="314">
          <cell r="C314" t="str">
            <v>BA1541</v>
          </cell>
          <cell r="D314" t="str">
            <v>B.2.A.16.6)  Costi per servizi sanitari - Mobilità internazionale passiva rilevata dalle ASL</v>
          </cell>
          <cell r="E314">
            <v>0</v>
          </cell>
          <cell r="F314">
            <v>0</v>
          </cell>
          <cell r="G314"/>
          <cell r="H314">
            <v>0</v>
          </cell>
        </row>
        <row r="315">
          <cell r="C315" t="str">
            <v>BA1542</v>
          </cell>
          <cell r="D315" t="str">
            <v>B.2.A.16.7) Costi per prestazioni sanitarie erogate da aziende sanitarie estere (fatturate direttamente)</v>
          </cell>
          <cell r="E315">
            <v>0</v>
          </cell>
          <cell r="F315">
            <v>0</v>
          </cell>
          <cell r="G315"/>
          <cell r="H315">
            <v>0</v>
          </cell>
        </row>
        <row r="316">
          <cell r="C316" t="str">
            <v>BA1550</v>
          </cell>
          <cell r="D316" t="str">
            <v>B.2.A.17) Costi GSA per differenziale saldo mobilità interregionale</v>
          </cell>
          <cell r="E316">
            <v>0</v>
          </cell>
          <cell r="F316">
            <v>0</v>
          </cell>
          <cell r="G316"/>
          <cell r="H316">
            <v>0</v>
          </cell>
        </row>
        <row r="317">
          <cell r="C317" t="str">
            <v>BA1560</v>
          </cell>
          <cell r="D317" t="str">
            <v>B.2.B) Acquisti di servizi non sanitari</v>
          </cell>
          <cell r="E317">
            <v>32797953.635000002</v>
          </cell>
          <cell r="F317">
            <v>0</v>
          </cell>
          <cell r="G317"/>
          <cell r="H317">
            <v>32797953.635000002</v>
          </cell>
        </row>
        <row r="318">
          <cell r="C318" t="str">
            <v>BA1570</v>
          </cell>
          <cell r="D318" t="str">
            <v xml:space="preserve">B.2.B.1) Servizi non sanitari </v>
          </cell>
          <cell r="E318">
            <v>31677899.565000001</v>
          </cell>
          <cell r="F318">
            <v>0</v>
          </cell>
          <cell r="G318"/>
          <cell r="H318">
            <v>31677899.565000001</v>
          </cell>
        </row>
        <row r="319">
          <cell r="C319" t="str">
            <v>BA1580</v>
          </cell>
          <cell r="D319" t="str">
            <v>B.2.B.1.1)   Lavanderia</v>
          </cell>
          <cell r="E319">
            <v>682358.35</v>
          </cell>
          <cell r="F319">
            <v>0</v>
          </cell>
          <cell r="G319"/>
          <cell r="H319">
            <v>682358.35</v>
          </cell>
        </row>
        <row r="320">
          <cell r="C320" t="str">
            <v>BA1590</v>
          </cell>
          <cell r="D320" t="str">
            <v>B.2.B.1.2)   Pulizia</v>
          </cell>
          <cell r="E320">
            <v>4290569.2600000007</v>
          </cell>
          <cell r="F320">
            <v>0</v>
          </cell>
          <cell r="G320"/>
          <cell r="H320">
            <v>4290569.2600000007</v>
          </cell>
        </row>
        <row r="321">
          <cell r="C321" t="str">
            <v>BA1600</v>
          </cell>
          <cell r="D321" t="str">
            <v>B.2.B.1.3)   Mensa</v>
          </cell>
          <cell r="E321">
            <v>2976182.8050000016</v>
          </cell>
          <cell r="F321">
            <v>0</v>
          </cell>
          <cell r="G321"/>
          <cell r="H321">
            <v>2976182.8050000016</v>
          </cell>
        </row>
        <row r="322">
          <cell r="C322" t="str">
            <v>BA1601</v>
          </cell>
          <cell r="D322" t="str">
            <v>B.2.B.1.3.A)   Mensa dipendenti</v>
          </cell>
          <cell r="E322">
            <v>458.24</v>
          </cell>
          <cell r="F322">
            <v>0</v>
          </cell>
          <cell r="G322"/>
          <cell r="H322">
            <v>458.24</v>
          </cell>
        </row>
        <row r="323">
          <cell r="C323" t="str">
            <v>BA1602</v>
          </cell>
          <cell r="D323" t="str">
            <v>B.2.B.1.3.B)   Mensa degenti</v>
          </cell>
          <cell r="E323">
            <v>2975724.5650000013</v>
          </cell>
          <cell r="F323">
            <v>0</v>
          </cell>
          <cell r="G323"/>
          <cell r="H323">
            <v>2975724.5650000013</v>
          </cell>
        </row>
        <row r="324">
          <cell r="C324" t="str">
            <v>BA1610</v>
          </cell>
          <cell r="D324" t="str">
            <v>B.2.B.1.4)   Riscaldamento</v>
          </cell>
          <cell r="E324">
            <v>0</v>
          </cell>
          <cell r="F324">
            <v>0</v>
          </cell>
          <cell r="G324"/>
          <cell r="H324">
            <v>0</v>
          </cell>
        </row>
        <row r="325">
          <cell r="C325" t="str">
            <v>BA1620</v>
          </cell>
          <cell r="D325" t="str">
            <v>B.2.B.1.5)   Servizi di assistenza informatica</v>
          </cell>
          <cell r="E325">
            <v>2288779.64</v>
          </cell>
          <cell r="F325">
            <v>0</v>
          </cell>
          <cell r="G325"/>
          <cell r="H325">
            <v>2288779.64</v>
          </cell>
        </row>
        <row r="326">
          <cell r="C326" t="str">
            <v>BA1630</v>
          </cell>
          <cell r="D326" t="str">
            <v>B.2.B.1.6)   Servizi trasporti (non sanitari)</v>
          </cell>
          <cell r="E326">
            <v>24497.82</v>
          </cell>
          <cell r="F326">
            <v>0</v>
          </cell>
          <cell r="G326"/>
          <cell r="H326">
            <v>24497.82</v>
          </cell>
        </row>
        <row r="327">
          <cell r="C327" t="str">
            <v>BA1640</v>
          </cell>
          <cell r="D327" t="str">
            <v>B.2.B.1.7)   Smaltimento rifiuti</v>
          </cell>
          <cell r="E327">
            <v>451976.3</v>
          </cell>
          <cell r="F327">
            <v>0</v>
          </cell>
          <cell r="G327"/>
          <cell r="H327">
            <v>451976.3</v>
          </cell>
        </row>
        <row r="328">
          <cell r="C328" t="str">
            <v>BA1650</v>
          </cell>
          <cell r="D328" t="str">
            <v>B.2.B.1.8)   Utenze telefoniche</v>
          </cell>
          <cell r="E328">
            <v>1129697.03</v>
          </cell>
          <cell r="F328">
            <v>0</v>
          </cell>
          <cell r="G328"/>
          <cell r="H328">
            <v>1129697.03</v>
          </cell>
        </row>
        <row r="329">
          <cell r="C329" t="str">
            <v>BA1660</v>
          </cell>
          <cell r="D329" t="str">
            <v>B.2.B.1.9)   Utenze elettricità</v>
          </cell>
          <cell r="E329">
            <v>3461982.87</v>
          </cell>
          <cell r="F329">
            <v>0</v>
          </cell>
          <cell r="G329"/>
          <cell r="H329">
            <v>3461982.87</v>
          </cell>
        </row>
        <row r="330">
          <cell r="C330" t="str">
            <v>BA1670</v>
          </cell>
          <cell r="D330" t="str">
            <v>B.2.B.1.10)   Altre utenze</v>
          </cell>
          <cell r="E330">
            <v>2055913.6</v>
          </cell>
          <cell r="F330">
            <v>0</v>
          </cell>
          <cell r="G330"/>
          <cell r="H330">
            <v>2055913.6</v>
          </cell>
        </row>
        <row r="331">
          <cell r="C331" t="str">
            <v>BA1680</v>
          </cell>
          <cell r="D331" t="str">
            <v>B.2.B.1.11)  Premi di assicurazione</v>
          </cell>
          <cell r="E331">
            <v>225975.5</v>
          </cell>
          <cell r="F331">
            <v>0</v>
          </cell>
          <cell r="G331"/>
          <cell r="H331">
            <v>225975.5</v>
          </cell>
        </row>
        <row r="332">
          <cell r="C332" t="str">
            <v>BA1690</v>
          </cell>
          <cell r="D332" t="str">
            <v xml:space="preserve">B.2.B.1.11.A)  Premi di assicurazione - R.C. Professionale </v>
          </cell>
          <cell r="E332">
            <v>165158.5</v>
          </cell>
          <cell r="F332">
            <v>0</v>
          </cell>
          <cell r="G332"/>
          <cell r="H332">
            <v>165158.5</v>
          </cell>
        </row>
        <row r="333">
          <cell r="C333" t="str">
            <v>BA1700</v>
          </cell>
          <cell r="D333" t="str">
            <v>B.2.B.1.11.B)  Premi di assicurazione - Altri premi assicurativi</v>
          </cell>
          <cell r="E333">
            <v>60817</v>
          </cell>
          <cell r="F333">
            <v>0</v>
          </cell>
          <cell r="G333"/>
          <cell r="H333">
            <v>60817</v>
          </cell>
        </row>
        <row r="334">
          <cell r="C334" t="str">
            <v>BA1710</v>
          </cell>
          <cell r="D334" t="str">
            <v>B.2.B.1.12) Altri servizi non sanitari</v>
          </cell>
          <cell r="E334">
            <v>14089966.390000001</v>
          </cell>
          <cell r="F334">
            <v>0</v>
          </cell>
          <cell r="G334"/>
          <cell r="H334">
            <v>14089966.390000001</v>
          </cell>
        </row>
        <row r="335">
          <cell r="C335" t="str">
            <v>BA1720</v>
          </cell>
          <cell r="D335" t="str">
            <v>B.2.B.1.12.A) Altri servizi non sanitari da pubblico (Aziende sanitarie pubbliche della Regione)</v>
          </cell>
          <cell r="E335">
            <v>0</v>
          </cell>
          <cell r="F335">
            <v>0</v>
          </cell>
          <cell r="G335"/>
          <cell r="H335">
            <v>0</v>
          </cell>
        </row>
        <row r="336">
          <cell r="C336" t="str">
            <v>BA1730</v>
          </cell>
          <cell r="D336" t="str">
            <v>B.2.B.1.12.B) Altri servizi non sanitari da altri soggetti pubblici</v>
          </cell>
          <cell r="E336">
            <v>0</v>
          </cell>
          <cell r="F336">
            <v>0</v>
          </cell>
          <cell r="G336"/>
          <cell r="H336">
            <v>0</v>
          </cell>
        </row>
        <row r="337">
          <cell r="C337" t="str">
            <v>BA1740</v>
          </cell>
          <cell r="D337" t="str">
            <v>B.2.B.1.12.C) Altri servizi non sanitari da privato</v>
          </cell>
          <cell r="E337">
            <v>14089966.390000001</v>
          </cell>
          <cell r="F337">
            <v>0</v>
          </cell>
          <cell r="G337"/>
          <cell r="H337">
            <v>14089966.390000001</v>
          </cell>
        </row>
        <row r="338">
          <cell r="C338" t="str">
            <v>BA1750</v>
          </cell>
          <cell r="D338" t="str">
            <v>B.2.B.2)  Consulenze, Collaborazioni, Interinale e altre prestazioni di lavoro non sanitarie</v>
          </cell>
          <cell r="E338">
            <v>716014.03999999992</v>
          </cell>
          <cell r="F338">
            <v>0</v>
          </cell>
          <cell r="G338"/>
          <cell r="H338">
            <v>716014.03999999992</v>
          </cell>
        </row>
        <row r="339">
          <cell r="C339" t="str">
            <v>BA1760</v>
          </cell>
          <cell r="D339" t="str">
            <v>B.2.B.2.1) Consulenze non sanitarie da Aziende sanitarie pubbliche della Regione</v>
          </cell>
          <cell r="E339">
            <v>0</v>
          </cell>
          <cell r="F339">
            <v>0</v>
          </cell>
          <cell r="G339"/>
          <cell r="H339">
            <v>0</v>
          </cell>
        </row>
        <row r="340">
          <cell r="C340" t="str">
            <v>BA1770</v>
          </cell>
          <cell r="D340" t="str">
            <v>B.2.B.2.2) Consulenze non sanitarie da Terzi - Altri soggetti pubblici</v>
          </cell>
          <cell r="E340">
            <v>0</v>
          </cell>
          <cell r="F340">
            <v>0</v>
          </cell>
          <cell r="G340"/>
          <cell r="H340">
            <v>0</v>
          </cell>
        </row>
        <row r="341">
          <cell r="C341" t="str">
            <v>BA1780</v>
          </cell>
          <cell r="D341" t="str">
            <v>B.2.B.2.3) Consulenze, Collaborazioni, Interinale e altre prestazioni di lavoro non sanitarie da privato</v>
          </cell>
          <cell r="E341">
            <v>690631.96</v>
          </cell>
          <cell r="F341">
            <v>0</v>
          </cell>
          <cell r="G341"/>
          <cell r="H341">
            <v>690631.96</v>
          </cell>
        </row>
        <row r="342">
          <cell r="C342" t="str">
            <v>BA1790</v>
          </cell>
          <cell r="D342" t="str">
            <v>B.2.B.2.3.A) Consulenze non sanitarie da privato</v>
          </cell>
          <cell r="E342">
            <v>126662.36</v>
          </cell>
          <cell r="F342">
            <v>0</v>
          </cell>
          <cell r="G342"/>
          <cell r="H342">
            <v>126662.36</v>
          </cell>
        </row>
        <row r="343">
          <cell r="C343" t="str">
            <v>BA1800</v>
          </cell>
          <cell r="D343" t="str">
            <v>B.2.B.2.3.B) Collaborazioni coordinate e continuative non sanitarie da privato</v>
          </cell>
          <cell r="E343">
            <v>563969.6</v>
          </cell>
          <cell r="F343">
            <v>0</v>
          </cell>
          <cell r="G343"/>
          <cell r="H343">
            <v>563969.6</v>
          </cell>
        </row>
        <row r="344">
          <cell r="C344" t="str">
            <v>BA1810</v>
          </cell>
          <cell r="D344" t="str">
            <v xml:space="preserve">B.2.B.2.3.C) Indennità a personale universitario - area non sanitaria </v>
          </cell>
          <cell r="E344">
            <v>0</v>
          </cell>
          <cell r="F344">
            <v>0</v>
          </cell>
          <cell r="G344"/>
          <cell r="H344">
            <v>0</v>
          </cell>
        </row>
        <row r="345">
          <cell r="C345" t="str">
            <v>BA1820</v>
          </cell>
          <cell r="D345" t="str">
            <v xml:space="preserve">B.2.B.2.3.D) Lavoro interinale - area non sanitaria </v>
          </cell>
          <cell r="E345">
            <v>0</v>
          </cell>
          <cell r="F345">
            <v>0</v>
          </cell>
          <cell r="G345"/>
          <cell r="H345">
            <v>0</v>
          </cell>
        </row>
        <row r="346">
          <cell r="C346" t="str">
            <v>BA1830</v>
          </cell>
          <cell r="D346" t="str">
            <v xml:space="preserve">B.2.B.2.3.E) Altre collaborazioni e prestazioni di lavoro - area non sanitaria </v>
          </cell>
          <cell r="E346">
            <v>0</v>
          </cell>
          <cell r="F346">
            <v>0</v>
          </cell>
          <cell r="G346"/>
          <cell r="H346">
            <v>0</v>
          </cell>
        </row>
        <row r="347">
          <cell r="C347" t="str">
            <v>BA1831</v>
          </cell>
          <cell r="D347" t="str">
            <v>B.2.B.2.3.F) Altre Consulenze non sanitarie da privato -  in attuazione dell’art.79, comma 1 sexies lettera c), del D.L. 112/2008, convertito con legge 133/2008 e della legge 23 dicembre 2009 n. 191</v>
          </cell>
          <cell r="E347">
            <v>0</v>
          </cell>
          <cell r="F347">
            <v>0</v>
          </cell>
          <cell r="G347"/>
          <cell r="H347">
            <v>0</v>
          </cell>
        </row>
        <row r="348">
          <cell r="C348" t="str">
            <v>BA1840</v>
          </cell>
          <cell r="D348" t="str">
            <v>B.2.B.2.4) Rimborso oneri stipendiali del personale non sanitario in comando</v>
          </cell>
          <cell r="E348">
            <v>25382.080000000002</v>
          </cell>
          <cell r="F348">
            <v>0</v>
          </cell>
          <cell r="G348"/>
          <cell r="H348">
            <v>25382.080000000002</v>
          </cell>
        </row>
        <row r="349">
          <cell r="C349" t="str">
            <v>BA1850</v>
          </cell>
          <cell r="D349" t="str">
            <v>B.2.B.2.4.A) Rimborso oneri stipendiali personale non sanitario in comando da Aziende sanitarie pubbliche della Regione</v>
          </cell>
          <cell r="E349">
            <v>0</v>
          </cell>
          <cell r="F349">
            <v>0</v>
          </cell>
          <cell r="G349"/>
          <cell r="H349">
            <v>0</v>
          </cell>
        </row>
        <row r="350">
          <cell r="C350" t="str">
            <v>BA1860</v>
          </cell>
          <cell r="D350" t="str">
            <v>B.2.B.2.4.B) Rimborso oneri stipendiali personale non sanitario in comando da Regione, soggetti pubblici e da Università</v>
          </cell>
          <cell r="E350">
            <v>25382.080000000002</v>
          </cell>
          <cell r="F350">
            <v>0</v>
          </cell>
          <cell r="G350"/>
          <cell r="H350">
            <v>25382.080000000002</v>
          </cell>
        </row>
        <row r="351">
          <cell r="C351" t="str">
            <v>BA1870</v>
          </cell>
          <cell r="D351" t="str">
            <v>B.2.B.2.4.C) Rimborso oneri stipendiali personale non sanitario in comando da aziende di altre Regioni (Extraregione)</v>
          </cell>
          <cell r="E351">
            <v>0</v>
          </cell>
          <cell r="F351">
            <v>0</v>
          </cell>
          <cell r="G351"/>
          <cell r="H351">
            <v>0</v>
          </cell>
        </row>
        <row r="352">
          <cell r="C352" t="str">
            <v>BA1880</v>
          </cell>
          <cell r="D352" t="str">
            <v>B.2.B.3) Formazione (esternalizzata e non)</v>
          </cell>
          <cell r="E352">
            <v>404040.03</v>
          </cell>
          <cell r="F352">
            <v>0</v>
          </cell>
          <cell r="G352"/>
          <cell r="H352">
            <v>404040.03</v>
          </cell>
        </row>
        <row r="353">
          <cell r="C353" t="str">
            <v>BA1890</v>
          </cell>
          <cell r="D353" t="str">
            <v>B.2.B.3.1) Formazione (esternalizzata e non) da pubblico</v>
          </cell>
          <cell r="E353">
            <v>61451.32</v>
          </cell>
          <cell r="F353">
            <v>0</v>
          </cell>
          <cell r="G353"/>
          <cell r="H353">
            <v>61451.32</v>
          </cell>
        </row>
        <row r="354">
          <cell r="C354" t="str">
            <v>BA1900</v>
          </cell>
          <cell r="D354" t="str">
            <v>B.2.B.3.2) Formazione (esternalizzata e non) da privato</v>
          </cell>
          <cell r="E354">
            <v>342588.71</v>
          </cell>
          <cell r="F354">
            <v>0</v>
          </cell>
          <cell r="G354"/>
          <cell r="H354">
            <v>342588.71</v>
          </cell>
        </row>
        <row r="355">
          <cell r="C355" t="str">
            <v>BA1910</v>
          </cell>
          <cell r="D355" t="str">
            <v>B.3)  Manutenzione e riparazione (ordinaria esternalizzata)</v>
          </cell>
          <cell r="E355">
            <v>7429331.0300000003</v>
          </cell>
          <cell r="F355">
            <v>0</v>
          </cell>
          <cell r="G355"/>
          <cell r="H355">
            <v>7429331.0300000003</v>
          </cell>
        </row>
        <row r="356">
          <cell r="C356" t="str">
            <v>BA1920</v>
          </cell>
          <cell r="D356" t="str">
            <v>B.3.A)  Manutenzione e riparazione ai fabbricati e loro pertinenze</v>
          </cell>
          <cell r="E356">
            <v>3335458.21</v>
          </cell>
          <cell r="F356">
            <v>0</v>
          </cell>
          <cell r="G356"/>
          <cell r="H356">
            <v>3335458.21</v>
          </cell>
        </row>
        <row r="357">
          <cell r="C357" t="str">
            <v>BA1930</v>
          </cell>
          <cell r="D357" t="str">
            <v>B.3.B)  Manutenzione e riparazione agli impianti e macchinari</v>
          </cell>
          <cell r="E357">
            <v>1237026.28</v>
          </cell>
          <cell r="F357">
            <v>0</v>
          </cell>
          <cell r="G357"/>
          <cell r="H357">
            <v>1237026.28</v>
          </cell>
        </row>
        <row r="358">
          <cell r="C358" t="str">
            <v>BA1940</v>
          </cell>
          <cell r="D358" t="str">
            <v>B.3.C)  Manutenzione e riparazione alle attrezzature sanitarie e scientifiche</v>
          </cell>
          <cell r="E358">
            <v>2626439.25</v>
          </cell>
          <cell r="F358">
            <v>0</v>
          </cell>
          <cell r="G358"/>
          <cell r="H358">
            <v>2626439.25</v>
          </cell>
        </row>
        <row r="359">
          <cell r="C359" t="str">
            <v>BA1950</v>
          </cell>
          <cell r="D359" t="str">
            <v>B.3.D)  Manutenzione e riparazione ai mobili e arredi</v>
          </cell>
          <cell r="E359">
            <v>37571.089999999997</v>
          </cell>
          <cell r="F359">
            <v>0</v>
          </cell>
          <cell r="G359"/>
          <cell r="H359">
            <v>37571.089999999997</v>
          </cell>
        </row>
        <row r="360">
          <cell r="C360" t="str">
            <v>BA1960</v>
          </cell>
          <cell r="D360" t="str">
            <v>B.3.E)  Manutenzione e riparazione agli automezzi</v>
          </cell>
          <cell r="E360">
            <v>181858.76</v>
          </cell>
          <cell r="F360">
            <v>0</v>
          </cell>
          <cell r="G360"/>
          <cell r="H360">
            <v>181858.76</v>
          </cell>
        </row>
        <row r="361">
          <cell r="C361" t="str">
            <v>BA1970</v>
          </cell>
          <cell r="D361" t="str">
            <v>B.3.F)  Altre manutenzioni e riparazioni</v>
          </cell>
          <cell r="E361">
            <v>10977.44</v>
          </cell>
          <cell r="F361">
            <v>0</v>
          </cell>
          <cell r="G361"/>
          <cell r="H361">
            <v>10977.44</v>
          </cell>
        </row>
        <row r="362">
          <cell r="C362" t="str">
            <v>BA1980</v>
          </cell>
          <cell r="D362" t="str">
            <v>B.3.G)  Manutenzioni e riparazioni da Aziende sanitarie pubbliche della Regione</v>
          </cell>
          <cell r="E362">
            <v>0</v>
          </cell>
          <cell r="F362">
            <v>0</v>
          </cell>
          <cell r="G362"/>
          <cell r="H362">
            <v>0</v>
          </cell>
        </row>
        <row r="363">
          <cell r="C363" t="str">
            <v>BA1990</v>
          </cell>
          <cell r="D363" t="str">
            <v>B.4)   Godimento di beni di terzi</v>
          </cell>
          <cell r="E363">
            <v>3778180.72</v>
          </cell>
          <cell r="F363">
            <v>0</v>
          </cell>
          <cell r="G363"/>
          <cell r="H363">
            <v>3778180.72</v>
          </cell>
        </row>
        <row r="364">
          <cell r="C364" t="str">
            <v>BA2000</v>
          </cell>
          <cell r="D364" t="str">
            <v>B.4.A)  Fitti passivi</v>
          </cell>
          <cell r="E364">
            <v>342477.52</v>
          </cell>
          <cell r="F364">
            <v>0</v>
          </cell>
          <cell r="G364"/>
          <cell r="H364">
            <v>342477.52</v>
          </cell>
        </row>
        <row r="365">
          <cell r="C365" t="str">
            <v>BA2010</v>
          </cell>
          <cell r="D365" t="str">
            <v>B.4.B)  Canoni di noleggio</v>
          </cell>
          <cell r="E365">
            <v>3435015.45</v>
          </cell>
          <cell r="F365">
            <v>0</v>
          </cell>
          <cell r="G365"/>
          <cell r="H365">
            <v>3435015.45</v>
          </cell>
        </row>
        <row r="366">
          <cell r="C366" t="str">
            <v>BA2020</v>
          </cell>
          <cell r="D366" t="str">
            <v>B.4.B.1) Canoni di noleggio - area sanitaria</v>
          </cell>
          <cell r="E366">
            <v>3201556.85</v>
          </cell>
          <cell r="F366">
            <v>0</v>
          </cell>
          <cell r="G366"/>
          <cell r="H366">
            <v>3201556.85</v>
          </cell>
        </row>
        <row r="367">
          <cell r="C367" t="str">
            <v>BA2030</v>
          </cell>
          <cell r="D367" t="str">
            <v>B.4.B.2) Canoni di noleggio - area non sanitaria</v>
          </cell>
          <cell r="E367">
            <v>233458.6</v>
          </cell>
          <cell r="F367">
            <v>0</v>
          </cell>
          <cell r="G367"/>
          <cell r="H367">
            <v>233458.6</v>
          </cell>
        </row>
        <row r="368">
          <cell r="C368" t="str">
            <v>BA2040</v>
          </cell>
          <cell r="D368" t="str">
            <v>B.4.C)  Canoni di leasing</v>
          </cell>
          <cell r="E368">
            <v>687.75</v>
          </cell>
          <cell r="F368">
            <v>0</v>
          </cell>
          <cell r="G368"/>
          <cell r="H368">
            <v>687.75</v>
          </cell>
        </row>
        <row r="369">
          <cell r="C369" t="str">
            <v>BA2050</v>
          </cell>
          <cell r="D369" t="str">
            <v>B.4.C.1) Canoni di leasing - area sanitaria</v>
          </cell>
          <cell r="E369">
            <v>687.75</v>
          </cell>
          <cell r="F369">
            <v>0</v>
          </cell>
          <cell r="G369"/>
          <cell r="H369">
            <v>687.75</v>
          </cell>
        </row>
        <row r="370">
          <cell r="C370" t="str">
            <v>BA2060</v>
          </cell>
          <cell r="D370" t="str">
            <v>B.4.C.2) Canoni di leasing - area non sanitaria</v>
          </cell>
          <cell r="E370">
            <v>0</v>
          </cell>
          <cell r="F370">
            <v>0</v>
          </cell>
          <cell r="G370"/>
          <cell r="H370">
            <v>0</v>
          </cell>
        </row>
        <row r="371">
          <cell r="C371" t="str">
            <v>BA2061</v>
          </cell>
          <cell r="D371" t="str">
            <v>B.4.D)  Canoni di project financing</v>
          </cell>
          <cell r="E371">
            <v>0</v>
          </cell>
          <cell r="F371">
            <v>0</v>
          </cell>
          <cell r="G371"/>
          <cell r="H371">
            <v>0</v>
          </cell>
        </row>
        <row r="372">
          <cell r="C372" t="str">
            <v>BA2070</v>
          </cell>
          <cell r="D372" t="str">
            <v>B.4.E)  Locazioni e noleggi da Aziende sanitarie pubbliche della Regione</v>
          </cell>
          <cell r="E372">
            <v>0</v>
          </cell>
          <cell r="F372">
            <v>0</v>
          </cell>
          <cell r="G372"/>
          <cell r="H372">
            <v>0</v>
          </cell>
        </row>
        <row r="373">
          <cell r="C373" t="str">
            <v>BA2080</v>
          </cell>
          <cell r="D373" t="str">
            <v>Totale Costo del personale</v>
          </cell>
          <cell r="E373">
            <v>189094305.26492321</v>
          </cell>
          <cell r="F373">
            <v>0</v>
          </cell>
          <cell r="G373"/>
          <cell r="H373">
            <v>189094305.26492321</v>
          </cell>
        </row>
        <row r="374">
          <cell r="C374" t="str">
            <v>BA2090</v>
          </cell>
          <cell r="D374" t="str">
            <v>B.5)   Personale del ruolo sanitario</v>
          </cell>
          <cell r="E374">
            <v>156010921.7704711</v>
          </cell>
          <cell r="F374">
            <v>0</v>
          </cell>
          <cell r="G374"/>
          <cell r="H374">
            <v>156010921.7704711</v>
          </cell>
        </row>
        <row r="375">
          <cell r="C375" t="str">
            <v>BA2100</v>
          </cell>
          <cell r="D375" t="str">
            <v>B.5.A) Costo del personale dirigente ruolo sanitario</v>
          </cell>
          <cell r="E375">
            <v>81066939.441264004</v>
          </cell>
          <cell r="F375">
            <v>0</v>
          </cell>
          <cell r="G375"/>
          <cell r="H375">
            <v>81066939.441264004</v>
          </cell>
        </row>
        <row r="376">
          <cell r="C376" t="str">
            <v>BA2110</v>
          </cell>
          <cell r="D376" t="str">
            <v>B.5.A.1) Costo del personale dirigente medico</v>
          </cell>
          <cell r="E376">
            <v>71115058.087188005</v>
          </cell>
          <cell r="F376">
            <v>0</v>
          </cell>
          <cell r="G376"/>
          <cell r="H376">
            <v>71115058.087188005</v>
          </cell>
        </row>
        <row r="377">
          <cell r="C377" t="str">
            <v>BA2120</v>
          </cell>
          <cell r="D377" t="str">
            <v>B.5.A.1.1) Costo del personale dirigente medico - tempo indeterminato</v>
          </cell>
          <cell r="E377">
            <v>65716488.891563088</v>
          </cell>
          <cell r="F377">
            <v>0</v>
          </cell>
          <cell r="G377"/>
          <cell r="H377">
            <v>65716488.891563088</v>
          </cell>
        </row>
        <row r="378">
          <cell r="C378" t="str">
            <v>BA2130</v>
          </cell>
          <cell r="D378" t="str">
            <v>B.5.A.1.2) Costo del personale dirigente medico - tempo determinato</v>
          </cell>
          <cell r="E378">
            <v>5398569.1956249122</v>
          </cell>
          <cell r="F378">
            <v>0</v>
          </cell>
          <cell r="G378"/>
          <cell r="H378">
            <v>5398569.1956249122</v>
          </cell>
        </row>
        <row r="379">
          <cell r="C379" t="str">
            <v>BA2140</v>
          </cell>
          <cell r="D379" t="str">
            <v>B.5.A.1.3) Costo del personale dirigente medico - altro</v>
          </cell>
          <cell r="E379">
            <v>0</v>
          </cell>
          <cell r="F379">
            <v>0</v>
          </cell>
          <cell r="G379"/>
          <cell r="H379">
            <v>0</v>
          </cell>
        </row>
        <row r="380">
          <cell r="C380" t="str">
            <v>BA2150</v>
          </cell>
          <cell r="D380" t="str">
            <v>B.5.A.2) Costo del personale dirigente non medico</v>
          </cell>
          <cell r="E380">
            <v>9951881.3540759981</v>
          </cell>
          <cell r="F380">
            <v>0</v>
          </cell>
          <cell r="G380"/>
          <cell r="H380">
            <v>9951881.3540759981</v>
          </cell>
        </row>
        <row r="381">
          <cell r="C381" t="str">
            <v>BA2160</v>
          </cell>
          <cell r="D381" t="str">
            <v>B.5.A.2.1) Costo del personale dirigente non medico - tempo indeterminato</v>
          </cell>
          <cell r="E381">
            <v>8559431.6260451898</v>
          </cell>
          <cell r="F381">
            <v>0</v>
          </cell>
          <cell r="G381"/>
          <cell r="H381">
            <v>8559431.6260451898</v>
          </cell>
        </row>
        <row r="382">
          <cell r="C382" t="str">
            <v>BA2170</v>
          </cell>
          <cell r="D382" t="str">
            <v>B.5.A.2.2) Costo del personale dirigente non medico - tempo determinato</v>
          </cell>
          <cell r="E382">
            <v>1392449.7280308087</v>
          </cell>
          <cell r="F382">
            <v>0</v>
          </cell>
          <cell r="G382"/>
          <cell r="H382">
            <v>1392449.7280308087</v>
          </cell>
        </row>
        <row r="383">
          <cell r="C383" t="str">
            <v>BA2180</v>
          </cell>
          <cell r="D383" t="str">
            <v>B.5.A.2.3) Costo del personale dirigente non medico - altro</v>
          </cell>
          <cell r="E383">
            <v>0</v>
          </cell>
          <cell r="F383">
            <v>0</v>
          </cell>
          <cell r="G383"/>
          <cell r="H383">
            <v>0</v>
          </cell>
        </row>
        <row r="384">
          <cell r="C384" t="str">
            <v>BA2190</v>
          </cell>
          <cell r="D384" t="str">
            <v>B.5.B) Costo del personale comparto ruolo sanitario</v>
          </cell>
          <cell r="E384">
            <v>74943982.329207093</v>
          </cell>
          <cell r="F384">
            <v>0</v>
          </cell>
          <cell r="G384"/>
          <cell r="H384">
            <v>74943982.329207093</v>
          </cell>
        </row>
        <row r="385">
          <cell r="C385" t="str">
            <v>BA2200</v>
          </cell>
          <cell r="D385" t="str">
            <v>B.5.B.1) Costo del personale comparto ruolo sanitario - tempo indeterminato</v>
          </cell>
          <cell r="E385">
            <v>71038788.132366911</v>
          </cell>
          <cell r="F385">
            <v>0</v>
          </cell>
          <cell r="G385"/>
          <cell r="H385">
            <v>71038788.132366911</v>
          </cell>
        </row>
        <row r="386">
          <cell r="C386" t="str">
            <v>BA2210</v>
          </cell>
          <cell r="D386" t="str">
            <v>B.5.B.2) Costo del personale comparto ruolo sanitario - tempo determinato</v>
          </cell>
          <cell r="E386">
            <v>3905194.1968401852</v>
          </cell>
          <cell r="F386">
            <v>0</v>
          </cell>
          <cell r="G386"/>
          <cell r="H386">
            <v>3905194.1968401852</v>
          </cell>
        </row>
        <row r="387">
          <cell r="C387" t="str">
            <v>BA2220</v>
          </cell>
          <cell r="D387" t="str">
            <v>B.5.B.3) Costo del personale comparto ruolo sanitario - altro</v>
          </cell>
          <cell r="E387">
            <v>0</v>
          </cell>
          <cell r="F387">
            <v>0</v>
          </cell>
          <cell r="G387"/>
          <cell r="H387">
            <v>0</v>
          </cell>
        </row>
        <row r="388">
          <cell r="C388" t="str">
            <v>BA2230</v>
          </cell>
          <cell r="D388" t="str">
            <v>B.6)   Personale del ruolo professionale</v>
          </cell>
          <cell r="E388">
            <v>575132.10746291291</v>
          </cell>
          <cell r="F388">
            <v>0</v>
          </cell>
          <cell r="G388"/>
          <cell r="H388">
            <v>575132.10746291291</v>
          </cell>
        </row>
        <row r="389">
          <cell r="C389" t="str">
            <v>BA2240</v>
          </cell>
          <cell r="D389" t="str">
            <v>B.6.A) Costo del personale dirigente ruolo professionale</v>
          </cell>
          <cell r="E389">
            <v>409755.65111550229</v>
          </cell>
          <cell r="F389">
            <v>0</v>
          </cell>
          <cell r="G389"/>
          <cell r="H389">
            <v>409755.65111550229</v>
          </cell>
        </row>
        <row r="390">
          <cell r="C390" t="str">
            <v>BA2250</v>
          </cell>
          <cell r="D390" t="str">
            <v>B.6.A.1) Costo del personale dirigente ruolo professionale - tempo indeterminato</v>
          </cell>
          <cell r="E390">
            <v>409755.65111550229</v>
          </cell>
          <cell r="F390">
            <v>0</v>
          </cell>
          <cell r="G390"/>
          <cell r="H390">
            <v>409755.65111550229</v>
          </cell>
        </row>
        <row r="391">
          <cell r="C391" t="str">
            <v>BA2260</v>
          </cell>
          <cell r="D391" t="str">
            <v>B.6.A.2) Costo del personale dirigente ruolo professionale - tempo determinato</v>
          </cell>
          <cell r="E391">
            <v>0</v>
          </cell>
          <cell r="F391">
            <v>0</v>
          </cell>
          <cell r="G391"/>
          <cell r="H391">
            <v>0</v>
          </cell>
        </row>
        <row r="392">
          <cell r="C392" t="str">
            <v>BA2270</v>
          </cell>
          <cell r="D392" t="str">
            <v>B.6.A.3) Costo del personale dirigente ruolo professionale - altro</v>
          </cell>
          <cell r="E392">
            <v>0</v>
          </cell>
          <cell r="F392">
            <v>0</v>
          </cell>
          <cell r="G392"/>
          <cell r="H392">
            <v>0</v>
          </cell>
        </row>
        <row r="393">
          <cell r="C393" t="str">
            <v>BA2280</v>
          </cell>
          <cell r="D393" t="str">
            <v>B.6.B) Costo del personale comparto ruolo professionale</v>
          </cell>
          <cell r="E393">
            <v>165376.45634741063</v>
          </cell>
          <cell r="F393">
            <v>0</v>
          </cell>
          <cell r="G393"/>
          <cell r="H393">
            <v>165376.45634741063</v>
          </cell>
        </row>
        <row r="394">
          <cell r="C394" t="str">
            <v>BA2290</v>
          </cell>
          <cell r="D394" t="str">
            <v>B.6.B.1) Costo del personale comparto ruolo professionale - tempo indeterminato</v>
          </cell>
          <cell r="E394">
            <v>165376.45634741063</v>
          </cell>
          <cell r="F394">
            <v>0</v>
          </cell>
          <cell r="G394"/>
          <cell r="H394">
            <v>165376.45634741063</v>
          </cell>
        </row>
        <row r="395">
          <cell r="C395" t="str">
            <v>BA2300</v>
          </cell>
          <cell r="D395" t="str">
            <v>B.6.B.2) Costo del personale comparto ruolo professionale - tempo determinato</v>
          </cell>
          <cell r="E395">
            <v>0</v>
          </cell>
          <cell r="F395">
            <v>0</v>
          </cell>
          <cell r="G395"/>
          <cell r="H395">
            <v>0</v>
          </cell>
        </row>
        <row r="396">
          <cell r="C396" t="str">
            <v>BA2310</v>
          </cell>
          <cell r="D396" t="str">
            <v>B.6.B.3) Costo del personale comparto ruolo professionale - altro</v>
          </cell>
          <cell r="E396">
            <v>0</v>
          </cell>
          <cell r="F396">
            <v>0</v>
          </cell>
          <cell r="G396"/>
          <cell r="H396">
            <v>0</v>
          </cell>
        </row>
        <row r="397">
          <cell r="C397" t="str">
            <v>BA2320</v>
          </cell>
          <cell r="D397" t="str">
            <v>B.7)   Personale del ruolo tecnico</v>
          </cell>
          <cell r="E397">
            <v>21270657.03956959</v>
          </cell>
          <cell r="F397">
            <v>0</v>
          </cell>
          <cell r="G397"/>
          <cell r="H397">
            <v>21270657.03956959</v>
          </cell>
        </row>
        <row r="398">
          <cell r="C398" t="str">
            <v>BA2330</v>
          </cell>
          <cell r="D398" t="str">
            <v>B.7.A) Costo del personale dirigente ruolo tecnico</v>
          </cell>
          <cell r="E398">
            <v>197643.34394148306</v>
          </cell>
          <cell r="F398">
            <v>0</v>
          </cell>
          <cell r="G398"/>
          <cell r="H398">
            <v>197643.34394148306</v>
          </cell>
        </row>
        <row r="399">
          <cell r="C399" t="str">
            <v>BA2340</v>
          </cell>
          <cell r="D399" t="str">
            <v>B.7.A.1) Costo del personale dirigente ruolo tecnico - tempo indeterminato</v>
          </cell>
          <cell r="E399">
            <v>197643.34394148306</v>
          </cell>
          <cell r="F399">
            <v>0</v>
          </cell>
          <cell r="G399"/>
          <cell r="H399">
            <v>197643.34394148306</v>
          </cell>
        </row>
        <row r="400">
          <cell r="C400" t="str">
            <v>BA2350</v>
          </cell>
          <cell r="D400" t="str">
            <v>B.7.A.2) Costo del personale dirigente ruolo tecnico - tempo determinato</v>
          </cell>
          <cell r="E400">
            <v>0</v>
          </cell>
          <cell r="F400">
            <v>0</v>
          </cell>
          <cell r="G400"/>
          <cell r="H400">
            <v>0</v>
          </cell>
        </row>
        <row r="401">
          <cell r="C401" t="str">
            <v>BA2360</v>
          </cell>
          <cell r="D401" t="str">
            <v>B.7.A.3) Costo del personale dirigente ruolo tecnico - altro</v>
          </cell>
          <cell r="E401">
            <v>0</v>
          </cell>
          <cell r="F401">
            <v>0</v>
          </cell>
          <cell r="G401"/>
          <cell r="H401">
            <v>0</v>
          </cell>
        </row>
        <row r="402">
          <cell r="C402" t="str">
            <v>BA2370</v>
          </cell>
          <cell r="D402" t="str">
            <v>B.7.B) Costo del personale comparto ruolo tecnico</v>
          </cell>
          <cell r="E402">
            <v>21073013.695628107</v>
          </cell>
          <cell r="F402">
            <v>0</v>
          </cell>
          <cell r="G402"/>
          <cell r="H402">
            <v>21073013.695628107</v>
          </cell>
        </row>
        <row r="403">
          <cell r="C403" t="str">
            <v>BA2380</v>
          </cell>
          <cell r="D403" t="str">
            <v>B.7.B.1) Costo del personale comparto ruolo tecnico - tempo indeterminato</v>
          </cell>
          <cell r="E403">
            <v>15060492.995119309</v>
          </cell>
          <cell r="F403">
            <v>0</v>
          </cell>
          <cell r="G403"/>
          <cell r="H403">
            <v>15060492.995119309</v>
          </cell>
        </row>
        <row r="404">
          <cell r="C404" t="str">
            <v>BA2390</v>
          </cell>
          <cell r="D404" t="str">
            <v>B.7.B.2) Costo del personale comparto ruolo tecnico - tempo determinato</v>
          </cell>
          <cell r="E404">
            <v>6012520.7005087994</v>
          </cell>
          <cell r="F404">
            <v>0</v>
          </cell>
          <cell r="G404"/>
          <cell r="H404">
            <v>6012520.7005087994</v>
          </cell>
        </row>
        <row r="405">
          <cell r="C405" t="str">
            <v>BA2400</v>
          </cell>
          <cell r="D405" t="str">
            <v>B.7.B.3) Costo del personale comparto ruolo tecnico - altro</v>
          </cell>
          <cell r="E405">
            <v>0</v>
          </cell>
          <cell r="F405">
            <v>0</v>
          </cell>
          <cell r="G405"/>
          <cell r="H405">
            <v>0</v>
          </cell>
        </row>
        <row r="406">
          <cell r="C406" t="str">
            <v>BA2410</v>
          </cell>
          <cell r="D406" t="str">
            <v>B.8)   Personale del ruolo amministrativo</v>
          </cell>
          <cell r="E406">
            <v>11237594.347419631</v>
          </cell>
          <cell r="F406">
            <v>0</v>
          </cell>
          <cell r="G406"/>
          <cell r="H406">
            <v>11237594.347419631</v>
          </cell>
        </row>
        <row r="407">
          <cell r="C407" t="str">
            <v>BA2420</v>
          </cell>
          <cell r="D407" t="str">
            <v>B.8.A) Costo del personale dirigente ruolo amministrativo</v>
          </cell>
          <cell r="E407">
            <v>2024514.0324030141</v>
          </cell>
          <cell r="F407">
            <v>0</v>
          </cell>
          <cell r="G407"/>
          <cell r="H407">
            <v>2024514.0324030141</v>
          </cell>
        </row>
        <row r="408">
          <cell r="C408" t="str">
            <v>BA2430</v>
          </cell>
          <cell r="D408" t="str">
            <v>B.8.A.1) Costo del personale dirigente ruolo amministrativo - tempo indeterminato</v>
          </cell>
          <cell r="E408">
            <v>1944701.2874784437</v>
          </cell>
          <cell r="F408">
            <v>0</v>
          </cell>
          <cell r="G408"/>
          <cell r="H408">
            <v>1944701.2874784437</v>
          </cell>
        </row>
        <row r="409">
          <cell r="C409" t="str">
            <v>BA2440</v>
          </cell>
          <cell r="D409" t="str">
            <v>B.8.A.2) Costo del personale dirigente ruolo amministrativo - tempo determinato</v>
          </cell>
          <cell r="E409">
            <v>79812.74492457039</v>
          </cell>
          <cell r="F409">
            <v>0</v>
          </cell>
          <cell r="G409"/>
          <cell r="H409">
            <v>79812.74492457039</v>
          </cell>
        </row>
        <row r="410">
          <cell r="C410" t="str">
            <v>BA2450</v>
          </cell>
          <cell r="D410" t="str">
            <v>B.8.A.3) Costo del personale dirigente ruolo amministrativo - altro</v>
          </cell>
          <cell r="E410">
            <v>0</v>
          </cell>
          <cell r="F410">
            <v>0</v>
          </cell>
          <cell r="G410"/>
          <cell r="H410">
            <v>0</v>
          </cell>
        </row>
        <row r="411">
          <cell r="C411" t="str">
            <v>BA2460</v>
          </cell>
          <cell r="D411" t="str">
            <v>B.8.B) Costo del personale comparto ruolo amministrativo</v>
          </cell>
          <cell r="E411">
            <v>9213080.3150166161</v>
          </cell>
          <cell r="F411">
            <v>0</v>
          </cell>
          <cell r="G411"/>
          <cell r="H411">
            <v>9213080.3150166161</v>
          </cell>
        </row>
        <row r="412">
          <cell r="C412" t="str">
            <v>BA2470</v>
          </cell>
          <cell r="D412" t="str">
            <v>B.8.B.1) Costo del personale comparto ruolo amministrativo - tempo indeterminato</v>
          </cell>
          <cell r="E412">
            <v>8589826.4836966153</v>
          </cell>
          <cell r="F412">
            <v>0</v>
          </cell>
          <cell r="G412"/>
          <cell r="H412">
            <v>8589826.4836966153</v>
          </cell>
        </row>
        <row r="413">
          <cell r="C413" t="str">
            <v>BA2480</v>
          </cell>
          <cell r="D413" t="str">
            <v>B.8.B.2) Costo del personale comparto ruolo amministrativo - tempo determinato</v>
          </cell>
          <cell r="E413">
            <v>623253.83132000011</v>
          </cell>
          <cell r="F413">
            <v>0</v>
          </cell>
          <cell r="G413"/>
          <cell r="H413">
            <v>623253.83132000011</v>
          </cell>
        </row>
        <row r="414">
          <cell r="C414" t="str">
            <v>BA2490</v>
          </cell>
          <cell r="D414" t="str">
            <v>B.8.B.3) Costo del personale comparto ruolo amministrativo - altro</v>
          </cell>
          <cell r="E414">
            <v>0</v>
          </cell>
          <cell r="F414">
            <v>0</v>
          </cell>
          <cell r="G414"/>
          <cell r="H414">
            <v>0</v>
          </cell>
        </row>
        <row r="415">
          <cell r="C415" t="str">
            <v>BA2500</v>
          </cell>
          <cell r="D415" t="str">
            <v>B.9)   Oneri diversi di gestione</v>
          </cell>
          <cell r="E415">
            <v>4020847.3983333334</v>
          </cell>
          <cell r="F415">
            <v>0</v>
          </cell>
          <cell r="G415"/>
          <cell r="H415">
            <v>4020847.3983333334</v>
          </cell>
        </row>
        <row r="416">
          <cell r="C416" t="str">
            <v>BA2510</v>
          </cell>
          <cell r="D416" t="str">
            <v>B.9.A)  Imposte e tasse (escluso IRAP e IRES)</v>
          </cell>
          <cell r="E416">
            <v>717622.31</v>
          </cell>
          <cell r="F416">
            <v>0</v>
          </cell>
          <cell r="G416"/>
          <cell r="H416">
            <v>717622.31</v>
          </cell>
        </row>
        <row r="417">
          <cell r="C417" t="str">
            <v>BA2520</v>
          </cell>
          <cell r="D417" t="str">
            <v>B.9.B)  Perdite su crediti</v>
          </cell>
          <cell r="E417">
            <v>0</v>
          </cell>
          <cell r="F417">
            <v>0</v>
          </cell>
          <cell r="G417"/>
          <cell r="H417">
            <v>0</v>
          </cell>
        </row>
        <row r="418">
          <cell r="C418" t="str">
            <v>BA2530</v>
          </cell>
          <cell r="D418" t="str">
            <v>B.9.C) Altri oneri diversi di gestione</v>
          </cell>
          <cell r="E418">
            <v>3303225.0883333334</v>
          </cell>
          <cell r="F418">
            <v>0</v>
          </cell>
          <cell r="G418"/>
          <cell r="H418">
            <v>3303225.0883333334</v>
          </cell>
        </row>
        <row r="419">
          <cell r="C419" t="str">
            <v>BA2540</v>
          </cell>
          <cell r="D419" t="str">
            <v>B.9.C.1)  Indennità, rimborso spese e oneri sociali per gli Organi Direttivi e Collegio Sindacale</v>
          </cell>
          <cell r="E419">
            <v>1418887.7983333333</v>
          </cell>
          <cell r="F419">
            <v>0</v>
          </cell>
          <cell r="G419"/>
          <cell r="H419">
            <v>1418887.7983333333</v>
          </cell>
        </row>
        <row r="420">
          <cell r="C420" t="str">
            <v>BA2550</v>
          </cell>
          <cell r="D420" t="str">
            <v>B.9.C.2)  Altri oneri diversi di gestione</v>
          </cell>
          <cell r="E420">
            <v>1859433.1</v>
          </cell>
          <cell r="F420">
            <v>0</v>
          </cell>
          <cell r="G420"/>
          <cell r="H420">
            <v>1859433.1</v>
          </cell>
        </row>
        <row r="421">
          <cell r="C421" t="str">
            <v>BA2551</v>
          </cell>
          <cell r="D421" t="str">
            <v>B.9.C.3)  Altri oneri diversi di gestione da Aziende sanitarie pubbliche della Regione</v>
          </cell>
          <cell r="E421">
            <v>24904.19</v>
          </cell>
          <cell r="F421">
            <v>0</v>
          </cell>
          <cell r="G421"/>
          <cell r="H421">
            <v>24904.19</v>
          </cell>
        </row>
        <row r="422">
          <cell r="C422" t="str">
            <v>BA2552</v>
          </cell>
          <cell r="D422" t="str">
            <v>B.9.C.4)  Altri oneri diversi di gestione - per Autoassicurazione</v>
          </cell>
          <cell r="E422">
            <v>0</v>
          </cell>
          <cell r="F422">
            <v>0</v>
          </cell>
          <cell r="G422"/>
          <cell r="H422">
            <v>0</v>
          </cell>
        </row>
        <row r="423">
          <cell r="C423" t="str">
            <v>BA2560</v>
          </cell>
          <cell r="D423" t="str">
            <v>Totale Ammortamenti</v>
          </cell>
          <cell r="E423">
            <v>7766372.5177250039</v>
          </cell>
          <cell r="F423">
            <v>0</v>
          </cell>
          <cell r="G423"/>
          <cell r="H423">
            <v>7766372.5177250039</v>
          </cell>
        </row>
        <row r="424">
          <cell r="C424" t="str">
            <v>BA2570</v>
          </cell>
          <cell r="D424" t="str">
            <v>B.10) Ammortamenti delle immobilizzazioni immateriali</v>
          </cell>
          <cell r="E424">
            <v>611758.12599999993</v>
          </cell>
          <cell r="F424">
            <v>0</v>
          </cell>
          <cell r="G424"/>
          <cell r="H424">
            <v>611758.12599999993</v>
          </cell>
        </row>
        <row r="425">
          <cell r="C425" t="str">
            <v>BA2580</v>
          </cell>
          <cell r="D425" t="str">
            <v>B.11) Ammortamenti delle immobilizzazioni materiali</v>
          </cell>
          <cell r="E425">
            <v>7154614.3917250037</v>
          </cell>
          <cell r="F425">
            <v>0</v>
          </cell>
          <cell r="G425"/>
          <cell r="H425">
            <v>7154614.3917250037</v>
          </cell>
        </row>
        <row r="426">
          <cell r="C426" t="str">
            <v>BA2590</v>
          </cell>
          <cell r="D426" t="str">
            <v>B.11.A) Ammortamento dei fabbricati</v>
          </cell>
          <cell r="E426">
            <v>3251173.377600003</v>
          </cell>
          <cell r="F426">
            <v>0</v>
          </cell>
          <cell r="G426"/>
          <cell r="H426">
            <v>3251173.377600003</v>
          </cell>
        </row>
        <row r="427">
          <cell r="C427" t="str">
            <v>BA2600</v>
          </cell>
          <cell r="D427" t="str">
            <v>B.11.A.1) Ammortamenti fabbricati non strumentali (disponibili)</v>
          </cell>
          <cell r="E427">
            <v>0</v>
          </cell>
          <cell r="F427">
            <v>0</v>
          </cell>
          <cell r="G427"/>
          <cell r="H427">
            <v>0</v>
          </cell>
        </row>
        <row r="428">
          <cell r="C428" t="str">
            <v>BA2610</v>
          </cell>
          <cell r="D428" t="str">
            <v>B.11.A.2) Ammortamenti fabbricati strumentali (indisponibili)</v>
          </cell>
          <cell r="E428">
            <v>3251173.377600003</v>
          </cell>
          <cell r="F428">
            <v>0</v>
          </cell>
          <cell r="G428"/>
          <cell r="H428">
            <v>3251173.377600003</v>
          </cell>
        </row>
        <row r="429">
          <cell r="C429" t="str">
            <v>BA2620</v>
          </cell>
          <cell r="D429" t="str">
            <v>B.11.B) Ammortamenti delle altre immobilizzazioni materiali</v>
          </cell>
          <cell r="E429">
            <v>3903441.0141250002</v>
          </cell>
          <cell r="F429">
            <v>0</v>
          </cell>
          <cell r="G429"/>
          <cell r="H429">
            <v>3903441.0141250002</v>
          </cell>
        </row>
        <row r="430">
          <cell r="C430" t="str">
            <v>BA2630</v>
          </cell>
          <cell r="D430" t="str">
            <v>B.12) Svalutazione delle immobilizzazioni e dei crediti</v>
          </cell>
          <cell r="E430">
            <v>0</v>
          </cell>
          <cell r="F430">
            <v>0</v>
          </cell>
          <cell r="G430"/>
          <cell r="H430">
            <v>0</v>
          </cell>
        </row>
        <row r="431">
          <cell r="C431" t="str">
            <v>BA2640</v>
          </cell>
          <cell r="D431" t="str">
            <v>B.12.A) Svalutazione delle immobilizzazioni immateriali e materiali</v>
          </cell>
          <cell r="E431">
            <v>0</v>
          </cell>
          <cell r="F431">
            <v>0</v>
          </cell>
          <cell r="G431"/>
          <cell r="H431">
            <v>0</v>
          </cell>
        </row>
        <row r="432">
          <cell r="C432" t="str">
            <v>BA2650</v>
          </cell>
          <cell r="D432" t="str">
            <v>B.12.B) Svalutazione dei crediti</v>
          </cell>
          <cell r="E432">
            <v>0</v>
          </cell>
          <cell r="F432">
            <v>0</v>
          </cell>
          <cell r="G432"/>
          <cell r="H432">
            <v>0</v>
          </cell>
        </row>
        <row r="433">
          <cell r="C433" t="str">
            <v>BA2660</v>
          </cell>
          <cell r="D433" t="str">
            <v>B.13) Variazione delle rimanenze</v>
          </cell>
          <cell r="E433">
            <v>-1444030.1395787098</v>
          </cell>
          <cell r="F433">
            <v>0</v>
          </cell>
          <cell r="G433"/>
          <cell r="H433">
            <v>-1444030.1395787098</v>
          </cell>
        </row>
        <row r="434">
          <cell r="C434" t="str">
            <v>BA2670</v>
          </cell>
          <cell r="D434" t="str">
            <v>B.13.A) Variazione rimanenze sanitarie</v>
          </cell>
          <cell r="E434">
            <v>-1472767.7075074662</v>
          </cell>
          <cell r="F434">
            <v>0</v>
          </cell>
          <cell r="G434"/>
          <cell r="H434">
            <v>-1472767.7075074662</v>
          </cell>
        </row>
        <row r="435">
          <cell r="C435" t="str">
            <v>BA2671</v>
          </cell>
          <cell r="D435" t="str">
            <v>B.13.A.1) Prodotti farmaceutici ed emoderivati</v>
          </cell>
          <cell r="E435">
            <v>-139111.78892894834</v>
          </cell>
          <cell r="F435">
            <v>0</v>
          </cell>
          <cell r="G435"/>
          <cell r="H435">
            <v>-139111.78892894834</v>
          </cell>
        </row>
        <row r="436">
          <cell r="C436" t="str">
            <v>BA2672</v>
          </cell>
          <cell r="D436" t="str">
            <v>B.13.A.2) Sangue ed emocomponenti</v>
          </cell>
          <cell r="E436">
            <v>12638.079184845366</v>
          </cell>
          <cell r="F436">
            <v>0</v>
          </cell>
          <cell r="G436"/>
          <cell r="H436">
            <v>12638.079184845366</v>
          </cell>
        </row>
        <row r="437">
          <cell r="C437" t="str">
            <v>BA2673</v>
          </cell>
          <cell r="D437" t="str">
            <v>B.13.A.3) Dispositivi medici</v>
          </cell>
          <cell r="E437">
            <v>-1007911.852837611</v>
          </cell>
          <cell r="F437">
            <v>0</v>
          </cell>
          <cell r="G437"/>
          <cell r="H437">
            <v>-1007911.852837611</v>
          </cell>
        </row>
        <row r="438">
          <cell r="C438" t="str">
            <v>BA2674</v>
          </cell>
          <cell r="D438" t="str">
            <v>B.13.A.4) Prodotti dietetici</v>
          </cell>
          <cell r="E438">
            <v>-27513.825691205107</v>
          </cell>
          <cell r="F438">
            <v>0</v>
          </cell>
          <cell r="G438"/>
          <cell r="H438">
            <v>-27513.825691205107</v>
          </cell>
        </row>
        <row r="439">
          <cell r="C439" t="str">
            <v>BA2675</v>
          </cell>
          <cell r="D439" t="str">
            <v>B.13.A.5) Materiali per la profilassi (vaccini)</v>
          </cell>
          <cell r="E439">
            <v>-267583.29132980003</v>
          </cell>
          <cell r="F439">
            <v>0</v>
          </cell>
          <cell r="G439"/>
          <cell r="H439">
            <v>-267583.29132980003</v>
          </cell>
        </row>
        <row r="440">
          <cell r="C440" t="str">
            <v>BA2676</v>
          </cell>
          <cell r="D440" t="str">
            <v>B.13.A.6) Prodotti chimici</v>
          </cell>
          <cell r="E440">
            <v>0</v>
          </cell>
          <cell r="F440">
            <v>0</v>
          </cell>
          <cell r="G440"/>
          <cell r="H440">
            <v>0</v>
          </cell>
        </row>
        <row r="441">
          <cell r="C441" t="str">
            <v>BA2677</v>
          </cell>
          <cell r="D441" t="str">
            <v>B.13.A.7)  Materiali e prodotti per uso veterinario</v>
          </cell>
          <cell r="E441">
            <v>0</v>
          </cell>
          <cell r="F441">
            <v>0</v>
          </cell>
          <cell r="G441"/>
          <cell r="H441">
            <v>0</v>
          </cell>
        </row>
        <row r="442">
          <cell r="C442" t="str">
            <v>BA2678</v>
          </cell>
          <cell r="D442" t="str">
            <v>B.13.A.8)  Altri beni e prodotti sanitari</v>
          </cell>
          <cell r="E442">
            <v>-43285.02790474677</v>
          </cell>
          <cell r="F442">
            <v>0</v>
          </cell>
          <cell r="G442"/>
          <cell r="H442">
            <v>-43285.02790474677</v>
          </cell>
        </row>
        <row r="443">
          <cell r="C443" t="str">
            <v>BA2680</v>
          </cell>
          <cell r="D443" t="str">
            <v>B.13.B) Variazione rimanenze non sanitarie</v>
          </cell>
          <cell r="E443">
            <v>28737.5679287563</v>
          </cell>
          <cell r="F443">
            <v>0</v>
          </cell>
          <cell r="G443"/>
          <cell r="H443">
            <v>28737.5679287563</v>
          </cell>
        </row>
        <row r="444">
          <cell r="C444" t="str">
            <v>BA2681</v>
          </cell>
          <cell r="D444" t="str">
            <v>B.13.B.1) Prodotti alimentari</v>
          </cell>
          <cell r="E444">
            <v>-737.68935019664286</v>
          </cell>
          <cell r="F444">
            <v>0</v>
          </cell>
          <cell r="G444"/>
          <cell r="H444">
            <v>-737.68935019664286</v>
          </cell>
        </row>
        <row r="445">
          <cell r="C445" t="str">
            <v>BA2682</v>
          </cell>
          <cell r="D445" t="str">
            <v>B.13.B.2) Materiali di guardaroba, di pulizia, e di convivenza in genere</v>
          </cell>
          <cell r="E445">
            <v>-5448.2898856384272</v>
          </cell>
          <cell r="F445">
            <v>0</v>
          </cell>
          <cell r="G445"/>
          <cell r="H445">
            <v>-5448.2898856384272</v>
          </cell>
        </row>
        <row r="446">
          <cell r="C446" t="str">
            <v>BA2683</v>
          </cell>
          <cell r="D446" t="str">
            <v>B.13.B.3) Combustibili, carburanti e lubrificanti</v>
          </cell>
          <cell r="E446">
            <v>67688.665951004994</v>
          </cell>
          <cell r="F446">
            <v>0</v>
          </cell>
          <cell r="G446"/>
          <cell r="H446">
            <v>67688.665951004994</v>
          </cell>
        </row>
        <row r="447">
          <cell r="C447" t="str">
            <v>BA2684</v>
          </cell>
          <cell r="D447" t="str">
            <v>B.13.B.4) Supporti informatici e cancelleria</v>
          </cell>
          <cell r="E447">
            <v>-32930.340142268018</v>
          </cell>
          <cell r="F447">
            <v>0</v>
          </cell>
          <cell r="G447"/>
          <cell r="H447">
            <v>-32930.340142268018</v>
          </cell>
        </row>
        <row r="448">
          <cell r="C448" t="str">
            <v>BA2685</v>
          </cell>
          <cell r="D448" t="str">
            <v>B.13.B.5) Materiale per la manutenzione</v>
          </cell>
          <cell r="E448">
            <v>3.7775999999212218E-3</v>
          </cell>
          <cell r="F448">
            <v>0</v>
          </cell>
          <cell r="G448"/>
          <cell r="H448">
            <v>3.7775999999212218E-3</v>
          </cell>
        </row>
        <row r="449">
          <cell r="C449" t="str">
            <v>BA2686</v>
          </cell>
          <cell r="D449" t="str">
            <v>B.13.B.6) Altri beni e prodotti non sanitari</v>
          </cell>
          <cell r="E449">
            <v>165.21757825439272</v>
          </cell>
          <cell r="F449">
            <v>0</v>
          </cell>
          <cell r="G449"/>
          <cell r="H449">
            <v>165.21757825439272</v>
          </cell>
        </row>
        <row r="450">
          <cell r="C450" t="str">
            <v>BA2690</v>
          </cell>
          <cell r="D450" t="str">
            <v>B.14) Accantonamenti dell’esercizio</v>
          </cell>
          <cell r="E450">
            <v>5267981.1680000005</v>
          </cell>
          <cell r="F450">
            <v>251778</v>
          </cell>
          <cell r="G450"/>
          <cell r="H450">
            <v>5519759.1680000005</v>
          </cell>
        </row>
        <row r="451">
          <cell r="C451" t="str">
            <v>BA2700</v>
          </cell>
          <cell r="D451" t="str">
            <v>B.14.A) Accantonamenti per rischi</v>
          </cell>
          <cell r="E451">
            <v>854123.30799999996</v>
          </cell>
          <cell r="F451">
            <v>0</v>
          </cell>
          <cell r="G451"/>
          <cell r="H451">
            <v>854123.30799999996</v>
          </cell>
        </row>
        <row r="452">
          <cell r="C452" t="str">
            <v>BA2710</v>
          </cell>
          <cell r="D452" t="str">
            <v>B.14.A.1)  Accantonamenti per cause civili ed oneri processuali</v>
          </cell>
          <cell r="E452">
            <v>38927.485076563717</v>
          </cell>
          <cell r="F452">
            <v>0</v>
          </cell>
          <cell r="G452"/>
          <cell r="H452">
            <v>38927.485076563717</v>
          </cell>
        </row>
        <row r="453">
          <cell r="C453" t="str">
            <v>BA2720</v>
          </cell>
          <cell r="D453" t="str">
            <v>B.14.A.2)  Accantonamenti per contenzioso personale dipendente</v>
          </cell>
          <cell r="E453">
            <v>170992.2138593304</v>
          </cell>
          <cell r="F453">
            <v>0</v>
          </cell>
          <cell r="G453"/>
          <cell r="H453">
            <v>170992.2138593304</v>
          </cell>
        </row>
        <row r="454">
          <cell r="C454" t="str">
            <v>BA2730</v>
          </cell>
          <cell r="D454" t="str">
            <v>B.14.A.3)  Accantonamenti per rischi connessi all'acquisto di prestazioni sanitarie da privato</v>
          </cell>
          <cell r="E454">
            <v>0</v>
          </cell>
          <cell r="F454">
            <v>0</v>
          </cell>
          <cell r="G454"/>
          <cell r="H454">
            <v>0</v>
          </cell>
        </row>
        <row r="455">
          <cell r="C455" t="str">
            <v>BA2740</v>
          </cell>
          <cell r="D455" t="str">
            <v>B.14.A.4)  Accantonamenti per copertura diretta dei rischi (autoassicurazione)</v>
          </cell>
          <cell r="E455">
            <v>557280.30106410582</v>
          </cell>
          <cell r="F455">
            <v>0</v>
          </cell>
          <cell r="G455"/>
          <cell r="H455">
            <v>557280.30106410582</v>
          </cell>
        </row>
        <row r="456">
          <cell r="C456" t="str">
            <v>BA2741</v>
          </cell>
          <cell r="D456" t="str">
            <v>B.14.A.5) Accantonamenti per franchigia assicurativa</v>
          </cell>
          <cell r="E456">
            <v>0</v>
          </cell>
          <cell r="F456">
            <v>0</v>
          </cell>
          <cell r="G456"/>
          <cell r="H456">
            <v>0</v>
          </cell>
        </row>
        <row r="457">
          <cell r="C457" t="str">
            <v>BA2750</v>
          </cell>
          <cell r="D457" t="str">
            <v>B.14.A.6)  Altri accantonamenti per rischi</v>
          </cell>
          <cell r="E457">
            <v>86923.308000000019</v>
          </cell>
          <cell r="F457">
            <v>0</v>
          </cell>
          <cell r="G457"/>
          <cell r="H457">
            <v>86923.308000000019</v>
          </cell>
        </row>
        <row r="458">
          <cell r="C458" t="str">
            <v>BA2751</v>
          </cell>
          <cell r="D458" t="str">
            <v>B.14.A.7)  Accantonamenti per interessi di mora</v>
          </cell>
          <cell r="E458">
            <v>0</v>
          </cell>
          <cell r="F458">
            <v>0</v>
          </cell>
          <cell r="G458"/>
          <cell r="H458">
            <v>0</v>
          </cell>
        </row>
        <row r="459">
          <cell r="C459" t="str">
            <v>BA2760</v>
          </cell>
          <cell r="D459" t="str">
            <v>B.14.B) Accantonamenti per premio di operosità (SUMAI)</v>
          </cell>
          <cell r="E459">
            <v>0</v>
          </cell>
          <cell r="F459">
            <v>0</v>
          </cell>
          <cell r="G459"/>
          <cell r="H459">
            <v>0</v>
          </cell>
        </row>
        <row r="460">
          <cell r="C460" t="str">
            <v>BA2770</v>
          </cell>
          <cell r="D460" t="str">
            <v>B.14.C) Accantonamenti per quote inutilizzate di contributi finalizzati e vincolati</v>
          </cell>
          <cell r="E460">
            <v>0</v>
          </cell>
          <cell r="F460">
            <v>0</v>
          </cell>
          <cell r="G460"/>
          <cell r="H460">
            <v>0</v>
          </cell>
        </row>
        <row r="461">
          <cell r="C461" t="str">
            <v>BA2771</v>
          </cell>
          <cell r="D461" t="str">
            <v>B.14.C.1)  Accantonamenti per quote inutilizzate contributi da Regione e Prov. Aut. per quota F.S. indistinto finalizzato</v>
          </cell>
          <cell r="E461">
            <v>0</v>
          </cell>
          <cell r="F461">
            <v>0</v>
          </cell>
          <cell r="G461"/>
          <cell r="H461">
            <v>0</v>
          </cell>
        </row>
        <row r="462">
          <cell r="C462" t="str">
            <v>BA2780</v>
          </cell>
          <cell r="D462" t="str">
            <v>B.14.C.2)  Accantonamenti per quote inutilizzate contributi da Regione e Prov. Aut. per quota F.S. vincolato</v>
          </cell>
          <cell r="E462">
            <v>0</v>
          </cell>
          <cell r="F462">
            <v>0</v>
          </cell>
          <cell r="G462"/>
          <cell r="H462">
            <v>0</v>
          </cell>
        </row>
        <row r="463">
          <cell r="C463" t="str">
            <v>BA2790</v>
          </cell>
          <cell r="D463" t="str">
            <v>B.14.C.3)  Accantonamenti per quote inutilizzate contributi da soggetti pubblici (extra fondo) vincolati</v>
          </cell>
          <cell r="E463">
            <v>0</v>
          </cell>
          <cell r="F463">
            <v>0</v>
          </cell>
          <cell r="G463"/>
          <cell r="H463">
            <v>0</v>
          </cell>
        </row>
        <row r="464">
          <cell r="C464" t="str">
            <v>BA2800</v>
          </cell>
          <cell r="D464" t="str">
            <v>B.14.C.4)  Accantonamenti per quote inutilizzate contributi da soggetti pubblici per ricerca</v>
          </cell>
          <cell r="E464">
            <v>0</v>
          </cell>
          <cell r="F464">
            <v>0</v>
          </cell>
          <cell r="G464"/>
          <cell r="H464">
            <v>0</v>
          </cell>
        </row>
        <row r="465">
          <cell r="C465" t="str">
            <v>BA2810</v>
          </cell>
          <cell r="D465" t="str">
            <v>B.14.C.5)  Accantonamenti per quote inutilizzate contributi vincolati da privati</v>
          </cell>
          <cell r="E465">
            <v>0</v>
          </cell>
          <cell r="F465">
            <v>0</v>
          </cell>
          <cell r="G465"/>
          <cell r="H465">
            <v>0</v>
          </cell>
        </row>
        <row r="466">
          <cell r="C466" t="str">
            <v>BA2811</v>
          </cell>
          <cell r="D466" t="str">
            <v>B.14.C.6)  Accantonamenti per quote inutilizzate contributi da soggetti privati per ricerca</v>
          </cell>
          <cell r="E466">
            <v>0</v>
          </cell>
          <cell r="F466">
            <v>0</v>
          </cell>
          <cell r="G466"/>
          <cell r="H466">
            <v>0</v>
          </cell>
        </row>
        <row r="467">
          <cell r="C467" t="str">
            <v>BA2820</v>
          </cell>
          <cell r="D467" t="str">
            <v>B.14.D) Altri accantonamenti</v>
          </cell>
          <cell r="E467">
            <v>4413857.8600000003</v>
          </cell>
          <cell r="F467">
            <v>251778</v>
          </cell>
          <cell r="G467"/>
          <cell r="H467">
            <v>4665635.8600000003</v>
          </cell>
        </row>
        <row r="468">
          <cell r="C468" t="str">
            <v>BA2840</v>
          </cell>
          <cell r="D468" t="str">
            <v>B.14.D.1)  Acc. Rinnovi convenzioni MMG/PLS/MCA</v>
          </cell>
          <cell r="E468">
            <v>2562125</v>
          </cell>
          <cell r="F468">
            <v>0</v>
          </cell>
          <cell r="G468"/>
          <cell r="H468">
            <v>2562125</v>
          </cell>
        </row>
        <row r="469">
          <cell r="C469" t="str">
            <v>BA2850</v>
          </cell>
          <cell r="D469" t="str">
            <v>B.14.D.2)  Acc. Rinnovi convenzioni Medici Sumai</v>
          </cell>
          <cell r="E469">
            <v>299814</v>
          </cell>
          <cell r="F469">
            <v>0</v>
          </cell>
          <cell r="G469"/>
          <cell r="H469">
            <v>299814</v>
          </cell>
        </row>
        <row r="470">
          <cell r="C470" t="str">
            <v>BA2860</v>
          </cell>
          <cell r="D470" t="str">
            <v>B.14.D.3)  Acc. Rinnovi contratt.: dirigenza medica</v>
          </cell>
          <cell r="E470">
            <v>603684</v>
          </cell>
          <cell r="F470">
            <v>0</v>
          </cell>
          <cell r="G470"/>
          <cell r="H470">
            <v>603684</v>
          </cell>
        </row>
        <row r="471">
          <cell r="C471" t="str">
            <v>BA2870</v>
          </cell>
          <cell r="D471" t="str">
            <v>B.14.D.4)  Acc. Rinnovi contratt.: dirigenza non medica</v>
          </cell>
          <cell r="E471">
            <v>159788</v>
          </cell>
          <cell r="F471">
            <v>251778</v>
          </cell>
          <cell r="G471" t="str">
            <v>Quota integrativa correttiva</v>
          </cell>
          <cell r="H471">
            <v>411566</v>
          </cell>
        </row>
        <row r="472">
          <cell r="C472" t="str">
            <v>BA2880</v>
          </cell>
          <cell r="D472" t="str">
            <v>B.14.D.5)  Acc. Rinnovi contratt.: comparto</v>
          </cell>
          <cell r="E472">
            <v>135210</v>
          </cell>
          <cell r="F472">
            <v>0</v>
          </cell>
          <cell r="G472"/>
          <cell r="H472">
            <v>135210</v>
          </cell>
        </row>
        <row r="473">
          <cell r="C473" t="str">
            <v>BA2881</v>
          </cell>
          <cell r="D473" t="str">
            <v>B.14.D.6)  Acc. per Trattamento di fine rapporto dipendenti</v>
          </cell>
          <cell r="E473">
            <v>0</v>
          </cell>
          <cell r="F473">
            <v>0</v>
          </cell>
          <cell r="G473"/>
          <cell r="H473">
            <v>0</v>
          </cell>
        </row>
        <row r="474">
          <cell r="C474" t="str">
            <v>BA2882</v>
          </cell>
          <cell r="D474" t="str">
            <v>B.14.D.7)  Acc. per Trattamenti di quiescenza e simili</v>
          </cell>
          <cell r="E474">
            <v>0</v>
          </cell>
          <cell r="F474">
            <v>0</v>
          </cell>
          <cell r="G474"/>
          <cell r="H474">
            <v>0</v>
          </cell>
        </row>
        <row r="475">
          <cell r="C475" t="str">
            <v>BA2883</v>
          </cell>
          <cell r="D475" t="str">
            <v>B.14.D.8)  Acc. per Fondi integrativi pensione</v>
          </cell>
          <cell r="E475">
            <v>0</v>
          </cell>
          <cell r="F475">
            <v>0</v>
          </cell>
          <cell r="G475"/>
          <cell r="H475">
            <v>0</v>
          </cell>
        </row>
        <row r="476">
          <cell r="C476" t="str">
            <v>BA2884</v>
          </cell>
          <cell r="D476" t="str">
            <v>B.14.D.9)  Acc. Incentivi funzioni tecniche art. 113 D.lgs 50/2016</v>
          </cell>
          <cell r="E476">
            <v>0</v>
          </cell>
          <cell r="F476">
            <v>0</v>
          </cell>
          <cell r="G476"/>
          <cell r="H476">
            <v>0</v>
          </cell>
        </row>
        <row r="477">
          <cell r="C477" t="str">
            <v>BA2890</v>
          </cell>
          <cell r="D477" t="str">
            <v>B.14.D.10) Altri accantonamenti</v>
          </cell>
          <cell r="E477">
            <v>653236.86</v>
          </cell>
          <cell r="F477">
            <v>0</v>
          </cell>
          <cell r="G477"/>
          <cell r="H477">
            <v>653236.86</v>
          </cell>
        </row>
        <row r="478">
          <cell r="C478" t="str">
            <v>BZ9999</v>
          </cell>
          <cell r="D478" t="str">
            <v>Totale costi della produzione (B)</v>
          </cell>
          <cell r="E478">
            <v>701015962.74588287</v>
          </cell>
          <cell r="F478">
            <v>251778</v>
          </cell>
          <cell r="G478"/>
          <cell r="H478">
            <v>701267740.74588287</v>
          </cell>
        </row>
        <row r="479">
          <cell r="C479"/>
          <cell r="D479"/>
          <cell r="E479"/>
          <cell r="F479"/>
          <cell r="G479"/>
          <cell r="H479">
            <v>0</v>
          </cell>
        </row>
        <row r="480">
          <cell r="C480"/>
          <cell r="D480" t="str">
            <v>C)  Proventi e oneri finanziari</v>
          </cell>
          <cell r="E480"/>
          <cell r="F480"/>
          <cell r="G480"/>
          <cell r="H480">
            <v>0</v>
          </cell>
        </row>
        <row r="481">
          <cell r="C481" t="str">
            <v>CA0010</v>
          </cell>
          <cell r="D481" t="str">
            <v>C.1) Interessi attivi</v>
          </cell>
          <cell r="E481">
            <v>6.25</v>
          </cell>
          <cell r="F481">
            <v>0</v>
          </cell>
          <cell r="G481"/>
          <cell r="H481">
            <v>6.25</v>
          </cell>
        </row>
        <row r="482">
          <cell r="C482" t="str">
            <v>CA0020</v>
          </cell>
          <cell r="D482" t="str">
            <v>C.1.A) Interessi attivi su c/tesoreria unica</v>
          </cell>
          <cell r="E482">
            <v>0.31</v>
          </cell>
          <cell r="F482">
            <v>0</v>
          </cell>
          <cell r="G482"/>
          <cell r="H482">
            <v>0.31</v>
          </cell>
        </row>
        <row r="483">
          <cell r="C483" t="str">
            <v>CA0030</v>
          </cell>
          <cell r="D483" t="str">
            <v>C.1.B) Interessi attivi su c/c postali e bancari</v>
          </cell>
          <cell r="E483">
            <v>5.94</v>
          </cell>
          <cell r="F483">
            <v>0</v>
          </cell>
          <cell r="G483"/>
          <cell r="H483">
            <v>5.94</v>
          </cell>
        </row>
        <row r="484">
          <cell r="C484" t="str">
            <v>CA0040</v>
          </cell>
          <cell r="D484" t="str">
            <v>C.1.C) Altri interessi attivi</v>
          </cell>
          <cell r="E484">
            <v>0</v>
          </cell>
          <cell r="F484">
            <v>0</v>
          </cell>
          <cell r="G484"/>
          <cell r="H484">
            <v>0</v>
          </cell>
        </row>
        <row r="485">
          <cell r="C485" t="str">
            <v>CA0050</v>
          </cell>
          <cell r="D485" t="str">
            <v>C.2) Altri proventi</v>
          </cell>
          <cell r="E485">
            <v>0</v>
          </cell>
          <cell r="F485">
            <v>0</v>
          </cell>
          <cell r="G485"/>
          <cell r="H485">
            <v>0</v>
          </cell>
        </row>
        <row r="486">
          <cell r="C486" t="str">
            <v>CA0060</v>
          </cell>
          <cell r="D486" t="str">
            <v>C.2.A) Proventi da partecipazioni</v>
          </cell>
          <cell r="E486">
            <v>0</v>
          </cell>
          <cell r="F486">
            <v>0</v>
          </cell>
          <cell r="G486"/>
          <cell r="H486">
            <v>0</v>
          </cell>
        </row>
        <row r="487">
          <cell r="C487" t="str">
            <v>CA0070</v>
          </cell>
          <cell r="D487" t="str">
            <v>C.2.B) Proventi finanziari da crediti iscritti nelle immobilizzazioni</v>
          </cell>
          <cell r="E487">
            <v>0</v>
          </cell>
          <cell r="F487">
            <v>0</v>
          </cell>
          <cell r="G487"/>
          <cell r="H487">
            <v>0</v>
          </cell>
        </row>
        <row r="488">
          <cell r="C488" t="str">
            <v>CA0080</v>
          </cell>
          <cell r="D488" t="str">
            <v>C.2.C) Proventi finanziari da titoli iscritti nelle immobilizzazioni</v>
          </cell>
          <cell r="E488">
            <v>0</v>
          </cell>
          <cell r="F488">
            <v>0</v>
          </cell>
          <cell r="G488"/>
          <cell r="H488">
            <v>0</v>
          </cell>
        </row>
        <row r="489">
          <cell r="C489" t="str">
            <v>CA0090</v>
          </cell>
          <cell r="D489" t="str">
            <v>C.2.D) Altri proventi finanziari diversi dai precedenti</v>
          </cell>
          <cell r="E489">
            <v>0</v>
          </cell>
          <cell r="F489">
            <v>0</v>
          </cell>
          <cell r="G489"/>
          <cell r="H489">
            <v>0</v>
          </cell>
        </row>
        <row r="490">
          <cell r="C490" t="str">
            <v>CA0100</v>
          </cell>
          <cell r="D490" t="str">
            <v>C.2.E) Utili su cambi</v>
          </cell>
          <cell r="E490">
            <v>0</v>
          </cell>
          <cell r="F490">
            <v>0</v>
          </cell>
          <cell r="G490"/>
          <cell r="H490">
            <v>0</v>
          </cell>
        </row>
        <row r="491">
          <cell r="C491" t="str">
            <v>CA0110</v>
          </cell>
          <cell r="D491" t="str">
            <v>C.3)  Interessi passivi</v>
          </cell>
          <cell r="E491">
            <v>90058.29</v>
          </cell>
          <cell r="F491">
            <v>0</v>
          </cell>
          <cell r="G491"/>
          <cell r="H491">
            <v>90058.29</v>
          </cell>
        </row>
        <row r="492">
          <cell r="C492" t="str">
            <v>CA0120</v>
          </cell>
          <cell r="D492" t="str">
            <v>C.3.A) Interessi passivi su anticipazioni di cassa</v>
          </cell>
          <cell r="E492">
            <v>0</v>
          </cell>
          <cell r="F492">
            <v>0</v>
          </cell>
          <cell r="G492"/>
          <cell r="H492">
            <v>0</v>
          </cell>
        </row>
        <row r="493">
          <cell r="C493" t="str">
            <v>CA0130</v>
          </cell>
          <cell r="D493" t="str">
            <v>C.3.B) Interessi passivi su mutui</v>
          </cell>
          <cell r="E493">
            <v>0</v>
          </cell>
          <cell r="F493">
            <v>0</v>
          </cell>
          <cell r="G493"/>
          <cell r="H493">
            <v>0</v>
          </cell>
        </row>
        <row r="494">
          <cell r="C494" t="str">
            <v>CA0140</v>
          </cell>
          <cell r="D494" t="str">
            <v>C.3.C) Altri interessi passivi</v>
          </cell>
          <cell r="E494">
            <v>90058.29</v>
          </cell>
          <cell r="F494">
            <v>0</v>
          </cell>
          <cell r="G494"/>
          <cell r="H494">
            <v>90058.29</v>
          </cell>
        </row>
        <row r="495">
          <cell r="C495" t="str">
            <v>CA0150</v>
          </cell>
          <cell r="D495" t="str">
            <v>C.4) Altri oneri</v>
          </cell>
          <cell r="E495">
            <v>0</v>
          </cell>
          <cell r="F495">
            <v>0</v>
          </cell>
          <cell r="G495"/>
          <cell r="H495">
            <v>0</v>
          </cell>
        </row>
        <row r="496">
          <cell r="C496" t="str">
            <v>CA0160</v>
          </cell>
          <cell r="D496" t="str">
            <v>C.4.A) Altri oneri finanziari</v>
          </cell>
          <cell r="E496">
            <v>0</v>
          </cell>
          <cell r="F496">
            <v>0</v>
          </cell>
          <cell r="G496"/>
          <cell r="H496">
            <v>0</v>
          </cell>
        </row>
        <row r="497">
          <cell r="C497" t="str">
            <v>CA0170</v>
          </cell>
          <cell r="D497" t="str">
            <v>C.4.B) Perdite su cambi</v>
          </cell>
          <cell r="E497">
            <v>0</v>
          </cell>
          <cell r="F497">
            <v>0</v>
          </cell>
          <cell r="G497"/>
          <cell r="H497">
            <v>0</v>
          </cell>
        </row>
        <row r="498">
          <cell r="C498" t="str">
            <v>CZ9999</v>
          </cell>
          <cell r="D498" t="str">
            <v>Totale proventi e oneri finanziari (C)</v>
          </cell>
          <cell r="E498">
            <v>-90052.04</v>
          </cell>
          <cell r="F498">
            <v>0</v>
          </cell>
          <cell r="G498"/>
          <cell r="H498">
            <v>-90052.04</v>
          </cell>
        </row>
        <row r="499">
          <cell r="C499"/>
          <cell r="D499"/>
          <cell r="E499"/>
          <cell r="F499"/>
          <cell r="G499"/>
          <cell r="H499"/>
        </row>
        <row r="500">
          <cell r="C500"/>
          <cell r="D500" t="str">
            <v>D)  Rettifiche di valore di attività finanziarie</v>
          </cell>
          <cell r="E500"/>
          <cell r="F500"/>
          <cell r="G500"/>
          <cell r="H500"/>
        </row>
        <row r="501">
          <cell r="C501" t="str">
            <v>DA0010</v>
          </cell>
          <cell r="D501" t="str">
            <v>D.1)  Rivalutazioni</v>
          </cell>
          <cell r="E501">
            <v>0</v>
          </cell>
          <cell r="F501">
            <v>0</v>
          </cell>
          <cell r="G501"/>
          <cell r="H501">
            <v>0</v>
          </cell>
        </row>
        <row r="502">
          <cell r="C502" t="str">
            <v>DA0020</v>
          </cell>
          <cell r="D502" t="str">
            <v>D.2)  Svalutazioni</v>
          </cell>
          <cell r="E502">
            <v>0</v>
          </cell>
          <cell r="F502">
            <v>0</v>
          </cell>
          <cell r="G502"/>
          <cell r="H502">
            <v>0</v>
          </cell>
        </row>
        <row r="503">
          <cell r="C503" t="str">
            <v>DZ9999</v>
          </cell>
          <cell r="D503" t="str">
            <v>Totale rettifiche di valore di attività finanziarie (D)</v>
          </cell>
          <cell r="E503">
            <v>0</v>
          </cell>
          <cell r="F503">
            <v>0</v>
          </cell>
          <cell r="G503"/>
          <cell r="H503">
            <v>0</v>
          </cell>
        </row>
        <row r="504">
          <cell r="C504"/>
          <cell r="D504"/>
          <cell r="E504"/>
          <cell r="F504"/>
          <cell r="G504"/>
          <cell r="H504"/>
        </row>
        <row r="505">
          <cell r="C505"/>
          <cell r="D505" t="str">
            <v>E)  Proventi e oneri straordinari</v>
          </cell>
          <cell r="E505"/>
          <cell r="F505"/>
          <cell r="G505"/>
          <cell r="H505"/>
        </row>
        <row r="506">
          <cell r="C506" t="str">
            <v>EA0010</v>
          </cell>
          <cell r="D506" t="str">
            <v>E.1) Proventi straordinari</v>
          </cell>
          <cell r="E506">
            <v>2691427.8020000001</v>
          </cell>
          <cell r="F506">
            <v>1895000</v>
          </cell>
          <cell r="G506"/>
          <cell r="H506">
            <v>4586427.8020000001</v>
          </cell>
        </row>
        <row r="507">
          <cell r="C507" t="str">
            <v>EA0020</v>
          </cell>
          <cell r="D507" t="str">
            <v>E.1.A) Plusvalenze</v>
          </cell>
          <cell r="E507">
            <v>0</v>
          </cell>
          <cell r="F507">
            <v>0</v>
          </cell>
          <cell r="G507"/>
          <cell r="H507">
            <v>0</v>
          </cell>
        </row>
        <row r="508">
          <cell r="C508" t="str">
            <v>EA0030</v>
          </cell>
          <cell r="D508" t="str">
            <v>E.1.B) Altri proventi straordinari</v>
          </cell>
          <cell r="E508">
            <v>2691427.8020000001</v>
          </cell>
          <cell r="F508">
            <v>1895000</v>
          </cell>
          <cell r="G508"/>
          <cell r="H508">
            <v>4586427.8020000001</v>
          </cell>
        </row>
        <row r="509">
          <cell r="C509" t="str">
            <v>EA0040</v>
          </cell>
          <cell r="D509" t="str">
            <v>E.1.B.1) Proventi da donazioni e liberalità diverse</v>
          </cell>
          <cell r="E509">
            <v>0</v>
          </cell>
          <cell r="F509">
            <v>0</v>
          </cell>
          <cell r="G509"/>
          <cell r="H509">
            <v>0</v>
          </cell>
        </row>
        <row r="510">
          <cell r="C510" t="str">
            <v>EA0050</v>
          </cell>
          <cell r="D510" t="str">
            <v>E.1.B.2) Sopravvenienze attive</v>
          </cell>
          <cell r="E510">
            <v>2291290.602</v>
          </cell>
          <cell r="F510">
            <v>0</v>
          </cell>
          <cell r="G510"/>
          <cell r="H510">
            <v>2291290.602</v>
          </cell>
        </row>
        <row r="511">
          <cell r="C511" t="str">
            <v>EA0051</v>
          </cell>
          <cell r="D511" t="str">
            <v>E.1.B.2.1) Sopravvenienze attive per quote F.S. vincolato</v>
          </cell>
          <cell r="E511">
            <v>0</v>
          </cell>
          <cell r="F511">
            <v>0</v>
          </cell>
          <cell r="G511"/>
          <cell r="H511">
            <v>0</v>
          </cell>
        </row>
        <row r="512">
          <cell r="C512" t="str">
            <v>EA0060</v>
          </cell>
          <cell r="D512" t="str">
            <v xml:space="preserve">E.1.B.2.2) Sopravvenienze attive v/Aziende sanitarie pubbliche della Regione </v>
          </cell>
          <cell r="E512">
            <v>18960</v>
          </cell>
          <cell r="F512">
            <v>0</v>
          </cell>
          <cell r="G512"/>
          <cell r="H512">
            <v>18960</v>
          </cell>
        </row>
        <row r="513">
          <cell r="C513" t="str">
            <v>EA0070</v>
          </cell>
          <cell r="D513" t="str">
            <v>E.1.B.2.3) Sopravvenienze attive v/terzi</v>
          </cell>
          <cell r="E513">
            <v>2272330.602</v>
          </cell>
          <cell r="F513">
            <v>0</v>
          </cell>
          <cell r="G513"/>
          <cell r="H513">
            <v>2272330.602</v>
          </cell>
        </row>
        <row r="514">
          <cell r="C514" t="str">
            <v>EA0080</v>
          </cell>
          <cell r="D514" t="str">
            <v>E.1.B.2.3.A) Sopravvenienze attive v/terzi relative alla mobilità extraregionale</v>
          </cell>
          <cell r="E514">
            <v>0</v>
          </cell>
          <cell r="F514">
            <v>0</v>
          </cell>
          <cell r="G514"/>
          <cell r="H514">
            <v>0</v>
          </cell>
        </row>
        <row r="515">
          <cell r="C515" t="str">
            <v>EA0090</v>
          </cell>
          <cell r="D515" t="str">
            <v>E.1.B.2.3.B) Sopravvenienze attive v/terzi relative al personale</v>
          </cell>
          <cell r="E515">
            <v>57218.89</v>
          </cell>
          <cell r="F515">
            <v>0</v>
          </cell>
          <cell r="G515"/>
          <cell r="H515">
            <v>57218.89</v>
          </cell>
        </row>
        <row r="516">
          <cell r="C516" t="str">
            <v>EA0100</v>
          </cell>
          <cell r="D516" t="str">
            <v>E.1.B.2.3.C) Sopravvenienze attive v/terzi relative alle convenzioni con medici di base</v>
          </cell>
          <cell r="E516">
            <v>6367.12</v>
          </cell>
          <cell r="F516">
            <v>0</v>
          </cell>
          <cell r="G516"/>
          <cell r="H516">
            <v>6367.12</v>
          </cell>
        </row>
        <row r="517">
          <cell r="C517" t="str">
            <v>EA0110</v>
          </cell>
          <cell r="D517" t="str">
            <v>E.1.B.2.3.D) Sopravvenienze attive v/terzi relative alle convenzioni per la specialistica</v>
          </cell>
          <cell r="E517">
            <v>0</v>
          </cell>
          <cell r="F517">
            <v>0</v>
          </cell>
          <cell r="G517"/>
          <cell r="H517">
            <v>0</v>
          </cell>
        </row>
        <row r="518">
          <cell r="C518" t="str">
            <v>EA0120</v>
          </cell>
          <cell r="D518" t="str">
            <v>E.1.B.2.3.E) Sopravvenienze attive v/terzi relative all'acquisto prestaz. sanitarie da operatori accreditati</v>
          </cell>
          <cell r="E518">
            <v>78369.66</v>
          </cell>
          <cell r="F518">
            <v>0</v>
          </cell>
          <cell r="G518"/>
          <cell r="H518">
            <v>78369.66</v>
          </cell>
        </row>
        <row r="519">
          <cell r="C519" t="str">
            <v>EA0130</v>
          </cell>
          <cell r="D519" t="str">
            <v>E.1.B.2.3.F) Sopravvenienze attive v/terzi relative all'acquisto di beni e servizi</v>
          </cell>
          <cell r="E519">
            <v>1092574.9099999999</v>
          </cell>
          <cell r="F519">
            <v>1037800.0220000001</v>
          </cell>
          <cell r="G519" t="str">
            <v>Riclass.</v>
          </cell>
          <cell r="H519">
            <v>2130374.932</v>
          </cell>
        </row>
        <row r="520">
          <cell r="C520" t="str">
            <v>EA0140</v>
          </cell>
          <cell r="D520" t="str">
            <v>E.1.B.2.3.G) Altre sopravvenienze attive v/terzi</v>
          </cell>
          <cell r="E520">
            <v>1037800.0220000001</v>
          </cell>
          <cell r="F520">
            <v>-1037800.0220000001</v>
          </cell>
          <cell r="G520" t="str">
            <v>Riclass.</v>
          </cell>
          <cell r="H520">
            <v>0</v>
          </cell>
        </row>
        <row r="521">
          <cell r="C521" t="str">
            <v>EA0150</v>
          </cell>
          <cell r="D521" t="str">
            <v xml:space="preserve">E.1.B.3) Insussistenze attive </v>
          </cell>
          <cell r="E521">
            <v>400000</v>
          </cell>
          <cell r="F521">
            <v>1895000</v>
          </cell>
          <cell r="G521"/>
          <cell r="H521">
            <v>2295000</v>
          </cell>
        </row>
        <row r="522">
          <cell r="C522" t="str">
            <v>EA0160</v>
          </cell>
          <cell r="D522" t="str">
            <v>E.1.B.3.1) Insussistenze attive v/Aziende sanitarie pubbliche della Regione</v>
          </cell>
          <cell r="E522">
            <v>0</v>
          </cell>
          <cell r="F522">
            <v>0</v>
          </cell>
          <cell r="G522"/>
          <cell r="H522">
            <v>0</v>
          </cell>
        </row>
        <row r="523">
          <cell r="C523" t="str">
            <v>EA0170</v>
          </cell>
          <cell r="D523" t="str">
            <v>E.1.B.3.2) Insussistenze attive v/terzi</v>
          </cell>
          <cell r="E523">
            <v>400000</v>
          </cell>
          <cell r="F523">
            <v>1895000</v>
          </cell>
          <cell r="G523"/>
          <cell r="H523">
            <v>2295000</v>
          </cell>
        </row>
        <row r="524">
          <cell r="C524" t="str">
            <v>EA0180</v>
          </cell>
          <cell r="D524" t="str">
            <v>E.1.B.3.2.A) Insussistenze attive v/terzi relative alla mobilità extraregionale</v>
          </cell>
          <cell r="E524">
            <v>0</v>
          </cell>
          <cell r="F524">
            <v>0</v>
          </cell>
          <cell r="G524"/>
          <cell r="H524">
            <v>0</v>
          </cell>
        </row>
        <row r="525">
          <cell r="C525" t="str">
            <v>EA0190</v>
          </cell>
          <cell r="D525" t="str">
            <v>E.1.B.3.2.B) Insussistenze attive v/terzi relative al personale</v>
          </cell>
          <cell r="E525">
            <v>400000</v>
          </cell>
          <cell r="F525">
            <v>0</v>
          </cell>
          <cell r="G525"/>
          <cell r="H525">
            <v>400000</v>
          </cell>
        </row>
        <row r="526">
          <cell r="C526" t="str">
            <v>EA0200</v>
          </cell>
          <cell r="D526" t="str">
            <v>E.1.B.3.2.C) Insussistenze attive v/terzi relative alle convenzioni con medici di base</v>
          </cell>
          <cell r="E526">
            <v>0</v>
          </cell>
          <cell r="F526">
            <v>0</v>
          </cell>
          <cell r="G526"/>
          <cell r="H526">
            <v>0</v>
          </cell>
        </row>
        <row r="527">
          <cell r="C527" t="str">
            <v>EA0210</v>
          </cell>
          <cell r="D527" t="str">
            <v>E.1.B.3.2.D) Insussistenze attive v/terzi relative alle convenzioni per la specialistica</v>
          </cell>
          <cell r="E527">
            <v>0</v>
          </cell>
          <cell r="F527">
            <v>0</v>
          </cell>
          <cell r="G527"/>
          <cell r="H527">
            <v>0</v>
          </cell>
        </row>
        <row r="528">
          <cell r="C528" t="str">
            <v>EA0220</v>
          </cell>
          <cell r="D528" t="str">
            <v>E.1.B.3.2.E) Insussistenze attive v/terzi relative all'acquisto prestaz. sanitarie da operatori accreditati</v>
          </cell>
          <cell r="E528">
            <v>0</v>
          </cell>
          <cell r="F528">
            <v>0</v>
          </cell>
          <cell r="G528"/>
          <cell r="H528">
            <v>0</v>
          </cell>
        </row>
        <row r="529">
          <cell r="C529" t="str">
            <v>EA0230</v>
          </cell>
          <cell r="D529" t="str">
            <v>E.1.B.3.2.F) Insussistenze attive v/terzi relative all'acquisto di beni e servizi</v>
          </cell>
          <cell r="E529">
            <v>0</v>
          </cell>
          <cell r="F529">
            <v>0</v>
          </cell>
          <cell r="G529"/>
          <cell r="H529">
            <v>0</v>
          </cell>
        </row>
        <row r="530">
          <cell r="C530" t="str">
            <v>EA0240</v>
          </cell>
          <cell r="D530" t="str">
            <v>E.1.B.3.2.G) Altre insussistenze attive v/terzi</v>
          </cell>
          <cell r="E530">
            <v>0</v>
          </cell>
          <cell r="F530">
            <v>1895000</v>
          </cell>
          <cell r="G530" t="str">
            <v>Payback provvisorio anni prec.</v>
          </cell>
          <cell r="H530">
            <v>1895000</v>
          </cell>
        </row>
        <row r="531">
          <cell r="C531" t="str">
            <v>EA0250</v>
          </cell>
          <cell r="D531" t="str">
            <v>E.1.B.4) Altri proventi straordinari</v>
          </cell>
          <cell r="E531">
            <v>137.19999999999999</v>
          </cell>
          <cell r="F531">
            <v>0</v>
          </cell>
          <cell r="G531"/>
          <cell r="H531">
            <v>137.19999999999999</v>
          </cell>
        </row>
        <row r="532">
          <cell r="C532" t="str">
            <v>EA0260</v>
          </cell>
          <cell r="D532" t="str">
            <v>E.2) Oneri straordinari</v>
          </cell>
          <cell r="E532">
            <v>4118133.0361440005</v>
          </cell>
          <cell r="F532">
            <v>0</v>
          </cell>
          <cell r="G532"/>
          <cell r="H532">
            <v>4118133.0361440005</v>
          </cell>
        </row>
        <row r="533">
          <cell r="C533" t="str">
            <v>EA0270</v>
          </cell>
          <cell r="D533" t="str">
            <v>E.2.A) Minusvalenze</v>
          </cell>
          <cell r="E533">
            <v>0</v>
          </cell>
          <cell r="F533">
            <v>0</v>
          </cell>
          <cell r="G533"/>
          <cell r="H533">
            <v>0</v>
          </cell>
        </row>
        <row r="534">
          <cell r="C534" t="str">
            <v>EA0280</v>
          </cell>
          <cell r="D534" t="str">
            <v>E.2.B) Altri oneri straordinari</v>
          </cell>
          <cell r="E534">
            <v>4118133.0361440005</v>
          </cell>
          <cell r="F534">
            <v>0</v>
          </cell>
          <cell r="G534"/>
          <cell r="H534">
            <v>4118133.0361440005</v>
          </cell>
        </row>
        <row r="535">
          <cell r="C535" t="str">
            <v>EA0290</v>
          </cell>
          <cell r="D535" t="str">
            <v>E.2.B.1) Oneri tributari da esercizi precedenti</v>
          </cell>
          <cell r="E535">
            <v>506478.29</v>
          </cell>
          <cell r="F535">
            <v>0</v>
          </cell>
          <cell r="G535"/>
          <cell r="H535">
            <v>506478.29</v>
          </cell>
        </row>
        <row r="536">
          <cell r="C536" t="str">
            <v>EA0300</v>
          </cell>
          <cell r="D536" t="str">
            <v>E.2.B.2) Oneri da cause civili ed oneri processuali</v>
          </cell>
          <cell r="E536">
            <v>127654.24</v>
          </cell>
          <cell r="F536">
            <v>0</v>
          </cell>
          <cell r="G536"/>
          <cell r="H536">
            <v>127654.24</v>
          </cell>
        </row>
        <row r="537">
          <cell r="C537" t="str">
            <v>EA0310</v>
          </cell>
          <cell r="D537" t="str">
            <v>E.2.B.3) Sopravvenienze passive</v>
          </cell>
          <cell r="E537">
            <v>3308630.766144</v>
          </cell>
          <cell r="F537">
            <v>0</v>
          </cell>
          <cell r="G537"/>
          <cell r="H537">
            <v>3308630.766144</v>
          </cell>
        </row>
        <row r="538">
          <cell r="C538" t="str">
            <v>EA0320</v>
          </cell>
          <cell r="D538" t="str">
            <v>E.2.B.3.1) Sopravvenienze passive v/Aziende sanitarie pubbliche della Regione</v>
          </cell>
          <cell r="E538">
            <v>117078.56</v>
          </cell>
          <cell r="F538">
            <v>0</v>
          </cell>
          <cell r="G538"/>
          <cell r="H538">
            <v>117078.56</v>
          </cell>
        </row>
        <row r="539">
          <cell r="C539" t="str">
            <v>EA0330</v>
          </cell>
          <cell r="D539" t="str">
            <v>E.2.B.3.1.A) Sopravvenienze passive v/Aziende sanitarie pubbliche relative alla mobilità intraregionale</v>
          </cell>
          <cell r="E539">
            <v>0</v>
          </cell>
          <cell r="F539">
            <v>0</v>
          </cell>
          <cell r="G539"/>
          <cell r="H539">
            <v>0</v>
          </cell>
        </row>
        <row r="540">
          <cell r="C540" t="str">
            <v>EA0340</v>
          </cell>
          <cell r="D540" t="str">
            <v>E.2.B.3.1.B) Altre sopravvenienze passive v/Aziende sanitarie pubbliche della Regione</v>
          </cell>
          <cell r="E540">
            <v>117078.56</v>
          </cell>
          <cell r="F540">
            <v>0</v>
          </cell>
          <cell r="G540"/>
          <cell r="H540">
            <v>117078.56</v>
          </cell>
        </row>
        <row r="541">
          <cell r="C541" t="str">
            <v>EA0350</v>
          </cell>
          <cell r="D541" t="str">
            <v>E.2.B.3.2) Sopravvenienze passive v/terzi</v>
          </cell>
          <cell r="E541">
            <v>3191552.2061439999</v>
          </cell>
          <cell r="F541">
            <v>0</v>
          </cell>
          <cell r="G541"/>
          <cell r="H541">
            <v>3191552.2061439999</v>
          </cell>
        </row>
        <row r="542">
          <cell r="C542" t="str">
            <v>EA0360</v>
          </cell>
          <cell r="D542" t="str">
            <v>E.2.B.3.2.A) Sopravvenienze passive v/terzi relative alla mobilità extraregionale</v>
          </cell>
          <cell r="E542">
            <v>1551.96</v>
          </cell>
          <cell r="F542">
            <v>-1551.96</v>
          </cell>
          <cell r="G542" t="str">
            <v>Riclassifica</v>
          </cell>
          <cell r="H542">
            <v>0</v>
          </cell>
        </row>
        <row r="543">
          <cell r="C543" t="str">
            <v>EA0370</v>
          </cell>
          <cell r="D543" t="str">
            <v>E.2.B.3.2.B) Sopravvenienze passive v/terzi relative al personale</v>
          </cell>
          <cell r="E543">
            <v>387747.396144</v>
          </cell>
          <cell r="F543">
            <v>0</v>
          </cell>
          <cell r="G543"/>
          <cell r="H543">
            <v>387747.396144</v>
          </cell>
        </row>
        <row r="544">
          <cell r="C544" t="str">
            <v>EA0380</v>
          </cell>
          <cell r="D544" t="str">
            <v>E.2.B.3.2.B.1) Soprav. passive v/terzi relative al personale - dirigenza medica</v>
          </cell>
          <cell r="E544">
            <v>148577.75738999998</v>
          </cell>
          <cell r="F544">
            <v>0</v>
          </cell>
          <cell r="G544"/>
          <cell r="H544">
            <v>148577.75738999998</v>
          </cell>
        </row>
        <row r="545">
          <cell r="C545" t="str">
            <v>EA0390</v>
          </cell>
          <cell r="D545" t="str">
            <v>E.2.B.3.2.B.2) Soprav. passive v/terzi relative al personale - dirigenza non medica</v>
          </cell>
          <cell r="E545">
            <v>29375.019539999998</v>
          </cell>
          <cell r="F545">
            <v>0</v>
          </cell>
          <cell r="G545"/>
          <cell r="H545">
            <v>29375.019539999998</v>
          </cell>
        </row>
        <row r="546">
          <cell r="C546" t="str">
            <v>EA0400</v>
          </cell>
          <cell r="D546" t="str">
            <v>E.2.B.3.2.B.3) Soprav. passive v/terzi relative al personale - comparto</v>
          </cell>
          <cell r="E546">
            <v>209794.61921399998</v>
          </cell>
          <cell r="F546">
            <v>0</v>
          </cell>
          <cell r="G546"/>
          <cell r="H546">
            <v>209794.61921399998</v>
          </cell>
        </row>
        <row r="547">
          <cell r="C547" t="str">
            <v>EA0410</v>
          </cell>
          <cell r="D547" t="str">
            <v>E.2.B.3.2.C) Sopravvenienze passive v/terzi relative alle convenzioni con medici di base</v>
          </cell>
          <cell r="E547">
            <v>0</v>
          </cell>
          <cell r="F547">
            <v>0</v>
          </cell>
          <cell r="G547"/>
          <cell r="H547">
            <v>0</v>
          </cell>
        </row>
        <row r="548">
          <cell r="C548" t="str">
            <v>EA0420</v>
          </cell>
          <cell r="D548" t="str">
            <v>E.2.B.3.2.D) Sopravvenienze passive v/terzi relative alle convenzioni per la specialistica</v>
          </cell>
          <cell r="E548">
            <v>27941.4</v>
          </cell>
          <cell r="F548">
            <v>0</v>
          </cell>
          <cell r="G548"/>
          <cell r="H548">
            <v>27941.4</v>
          </cell>
        </row>
        <row r="549">
          <cell r="C549" t="str">
            <v>EA0430</v>
          </cell>
          <cell r="D549" t="str">
            <v>E.2.B.3.2.E) Sopravvenienze passive v/terzi relative all'acquisto prestaz. sanitarie da operatori accreditati</v>
          </cell>
          <cell r="E549">
            <v>0</v>
          </cell>
          <cell r="F549">
            <v>0</v>
          </cell>
          <cell r="G549"/>
          <cell r="H549">
            <v>0</v>
          </cell>
        </row>
        <row r="550">
          <cell r="C550" t="str">
            <v>EA0440</v>
          </cell>
          <cell r="D550" t="str">
            <v>E.2.B.3.2.F) Sopravvenienze passive v/terzi relative all'acquisto di beni e servizi</v>
          </cell>
          <cell r="E550">
            <v>2737892.21</v>
          </cell>
          <cell r="F550">
            <v>0</v>
          </cell>
          <cell r="G550"/>
          <cell r="H550">
            <v>2737892.21</v>
          </cell>
        </row>
        <row r="551">
          <cell r="C551" t="str">
            <v>EA0450</v>
          </cell>
          <cell r="D551" t="str">
            <v>E.2.B.3.2.G) Altre sopravvenienze passive v/terzi</v>
          </cell>
          <cell r="E551">
            <v>36419.24</v>
          </cell>
          <cell r="F551">
            <v>1551.96</v>
          </cell>
          <cell r="G551" t="str">
            <v>Riclassifica</v>
          </cell>
          <cell r="H551">
            <v>37971.199999999997</v>
          </cell>
        </row>
        <row r="552">
          <cell r="C552" t="str">
            <v>EA0460</v>
          </cell>
          <cell r="D552" t="str">
            <v>E.2.B.4) Insussistenze passive</v>
          </cell>
          <cell r="E552">
            <v>-152679.25</v>
          </cell>
          <cell r="F552">
            <v>328048.99</v>
          </cell>
          <cell r="G552"/>
          <cell r="H552">
            <v>175369.74</v>
          </cell>
        </row>
        <row r="553">
          <cell r="C553" t="str">
            <v>EA0461</v>
          </cell>
          <cell r="D553" t="str">
            <v>E.2.B.4.1) Insussistenze passive per quote F.S. vincolato</v>
          </cell>
          <cell r="E553">
            <v>0</v>
          </cell>
          <cell r="F553">
            <v>0</v>
          </cell>
          <cell r="G553"/>
          <cell r="H553">
            <v>0</v>
          </cell>
        </row>
        <row r="554">
          <cell r="C554" t="str">
            <v>EA0470</v>
          </cell>
          <cell r="D554" t="str">
            <v>E.2.B.4.2) Insussistenze passive v/Aziende sanitarie pubbliche della Regione</v>
          </cell>
          <cell r="E554">
            <v>0</v>
          </cell>
          <cell r="F554">
            <v>0</v>
          </cell>
          <cell r="G554"/>
          <cell r="H554">
            <v>0</v>
          </cell>
        </row>
        <row r="555">
          <cell r="C555" t="str">
            <v>EA0480</v>
          </cell>
          <cell r="D555" t="str">
            <v>E.2.B.4.3) Insussistenze passive v/terzi</v>
          </cell>
          <cell r="E555">
            <v>-152679.25</v>
          </cell>
          <cell r="F555">
            <v>328048.99</v>
          </cell>
          <cell r="G555"/>
          <cell r="H555">
            <v>175369.74</v>
          </cell>
        </row>
        <row r="556">
          <cell r="C556" t="str">
            <v>EA0490</v>
          </cell>
          <cell r="D556" t="str">
            <v>E.2.B.4.3.A) Insussistenze passive v/terzi relative alla mobilità extraregionale</v>
          </cell>
          <cell r="E556">
            <v>0</v>
          </cell>
          <cell r="F556">
            <v>0</v>
          </cell>
          <cell r="G556"/>
          <cell r="H556">
            <v>0</v>
          </cell>
        </row>
        <row r="557">
          <cell r="C557" t="str">
            <v>EA0500</v>
          </cell>
          <cell r="D557" t="str">
            <v>E.2.B.4.3.B) Insussistenze passive v/terzi relative al personale</v>
          </cell>
          <cell r="E557">
            <v>0</v>
          </cell>
          <cell r="F557">
            <v>175350.24</v>
          </cell>
          <cell r="G557" t="str">
            <v>Riclassifica</v>
          </cell>
          <cell r="H557">
            <v>175350.24</v>
          </cell>
        </row>
        <row r="558">
          <cell r="C558" t="str">
            <v>EA0510</v>
          </cell>
          <cell r="D558" t="str">
            <v>E.2.B.4.3.C) Insussistenze passive v/terzi relative alle convenzioni con medici di base</v>
          </cell>
          <cell r="E558">
            <v>0</v>
          </cell>
          <cell r="F558">
            <v>0</v>
          </cell>
          <cell r="G558"/>
          <cell r="H558">
            <v>0</v>
          </cell>
        </row>
        <row r="559">
          <cell r="C559" t="str">
            <v>EA0520</v>
          </cell>
          <cell r="D559" t="str">
            <v>E.2.B.4.3.D) Insussistenze passive v/terzi relative alle convenzioni per la specialistica</v>
          </cell>
          <cell r="E559">
            <v>0</v>
          </cell>
          <cell r="F559">
            <v>0</v>
          </cell>
          <cell r="G559"/>
          <cell r="H559">
            <v>0</v>
          </cell>
        </row>
        <row r="560">
          <cell r="C560" t="str">
            <v>EA0530</v>
          </cell>
          <cell r="D560" t="str">
            <v>E.2.B.4.3.E) Insussistenze passive v/terzi relative all'acquisto prestaz. sanitarie da operatori accreditati</v>
          </cell>
          <cell r="E560">
            <v>0</v>
          </cell>
          <cell r="F560">
            <v>0</v>
          </cell>
          <cell r="G560"/>
          <cell r="H560">
            <v>0</v>
          </cell>
        </row>
        <row r="561">
          <cell r="C561" t="str">
            <v>EA0540</v>
          </cell>
          <cell r="D561" t="str">
            <v>E.2.B.4.3.F) Insussistenze passive v/terzi relative all'acquisto di beni e servizi</v>
          </cell>
          <cell r="E561">
            <v>-152698.75</v>
          </cell>
          <cell r="F561">
            <v>152698.75</v>
          </cell>
          <cell r="G561" t="str">
            <v>Riclassifica errore negativo</v>
          </cell>
          <cell r="H561">
            <v>0</v>
          </cell>
        </row>
        <row r="562">
          <cell r="C562" t="str">
            <v>EA0550</v>
          </cell>
          <cell r="D562" t="str">
            <v>E.2.B.4.3.G) Altre insussistenze passive v/terzi</v>
          </cell>
          <cell r="E562">
            <v>19.5</v>
          </cell>
          <cell r="F562">
            <v>0</v>
          </cell>
          <cell r="G562"/>
          <cell r="H562">
            <v>19.5</v>
          </cell>
        </row>
        <row r="563">
          <cell r="C563" t="str">
            <v>EA0560</v>
          </cell>
          <cell r="D563" t="str">
            <v>E.2.B.5) Altri oneri straordinari</v>
          </cell>
          <cell r="E563">
            <v>328048.99</v>
          </cell>
          <cell r="F563">
            <v>-328048.99</v>
          </cell>
          <cell r="G563" t="str">
            <v>Riclassifica errore negativo</v>
          </cell>
          <cell r="H563">
            <v>0</v>
          </cell>
        </row>
        <row r="564">
          <cell r="C564" t="str">
            <v>EZ9999</v>
          </cell>
          <cell r="D564" t="str">
            <v>Totale proventi e oneri straordinari (E)</v>
          </cell>
          <cell r="E564">
            <v>-1426705.2341440003</v>
          </cell>
          <cell r="F564">
            <v>1895000</v>
          </cell>
          <cell r="G564"/>
          <cell r="H564">
            <v>468294.76585599966</v>
          </cell>
        </row>
        <row r="565">
          <cell r="C565"/>
          <cell r="D565"/>
          <cell r="E565"/>
          <cell r="F565"/>
          <cell r="G565"/>
          <cell r="H565">
            <v>0</v>
          </cell>
        </row>
        <row r="566">
          <cell r="C566" t="str">
            <v>XA0000</v>
          </cell>
          <cell r="D566" t="str">
            <v>Risultato prima delle imposte (A - B +/- C +/- D +/- E)</v>
          </cell>
          <cell r="E566">
            <v>-10101330.872551864</v>
          </cell>
          <cell r="F566">
            <v>24564793</v>
          </cell>
          <cell r="G566"/>
          <cell r="H566">
            <v>14463462.127448136</v>
          </cell>
        </row>
        <row r="567">
          <cell r="C567"/>
          <cell r="D567"/>
          <cell r="E567"/>
          <cell r="F567"/>
          <cell r="G567"/>
          <cell r="H567">
            <v>0</v>
          </cell>
        </row>
        <row r="568">
          <cell r="C568"/>
          <cell r="D568" t="str">
            <v xml:space="preserve">Y) Imposte e tasse </v>
          </cell>
          <cell r="E568"/>
          <cell r="F568"/>
          <cell r="G568"/>
          <cell r="H568">
            <v>0</v>
          </cell>
        </row>
        <row r="569">
          <cell r="C569" t="str">
            <v>YA0010</v>
          </cell>
          <cell r="D569" t="str">
            <v>Y.1) IRAP</v>
          </cell>
          <cell r="E569">
            <v>14146545.968048332</v>
          </cell>
          <cell r="F569">
            <v>0</v>
          </cell>
          <cell r="G569"/>
          <cell r="H569">
            <v>14146545.968048332</v>
          </cell>
        </row>
        <row r="570">
          <cell r="C570" t="str">
            <v>YA0020</v>
          </cell>
          <cell r="D570" t="str">
            <v>Y.1.A) IRAP relativa a personale dipendente</v>
          </cell>
          <cell r="E570">
            <v>12716352.908248333</v>
          </cell>
          <cell r="F570">
            <v>0</v>
          </cell>
          <cell r="G570"/>
          <cell r="H570">
            <v>12716352.908248333</v>
          </cell>
        </row>
        <row r="571">
          <cell r="C571" t="str">
            <v>YA0030</v>
          </cell>
          <cell r="D571" t="str">
            <v>Y.1.B) IRAP relativa a collaboratori e personale assimilato a lavoro dipendente</v>
          </cell>
          <cell r="E571">
            <v>880396.98</v>
          </cell>
          <cell r="F571">
            <v>0</v>
          </cell>
          <cell r="G571"/>
          <cell r="H571">
            <v>880396.98</v>
          </cell>
        </row>
        <row r="572">
          <cell r="C572" t="str">
            <v>YA0040</v>
          </cell>
          <cell r="D572" t="str">
            <v>Y.1.C) IRAP relativa ad attività di libera professione (intramoenia)</v>
          </cell>
          <cell r="E572">
            <v>537825.20979999995</v>
          </cell>
          <cell r="F572">
            <v>0</v>
          </cell>
          <cell r="G572"/>
          <cell r="H572">
            <v>537825.20979999995</v>
          </cell>
        </row>
        <row r="573">
          <cell r="C573" t="str">
            <v>YA0050</v>
          </cell>
          <cell r="D573" t="str">
            <v>Y.1.D) IRAP relativa ad attività commerciale</v>
          </cell>
          <cell r="E573">
            <v>11970.87</v>
          </cell>
          <cell r="F573">
            <v>0</v>
          </cell>
          <cell r="G573"/>
          <cell r="H573">
            <v>11970.87</v>
          </cell>
        </row>
        <row r="574">
          <cell r="C574" t="str">
            <v>YA0060</v>
          </cell>
          <cell r="D574" t="str">
            <v>Y.2) IRES</v>
          </cell>
          <cell r="E574">
            <v>313492.33999999997</v>
          </cell>
          <cell r="F574">
            <v>0</v>
          </cell>
          <cell r="G574"/>
          <cell r="H574">
            <v>313492.33999999997</v>
          </cell>
        </row>
        <row r="575">
          <cell r="C575" t="str">
            <v>YA0070</v>
          </cell>
          <cell r="D575" t="str">
            <v>Y.2.A) IRES su attività istituzionale</v>
          </cell>
          <cell r="E575">
            <v>253886.33</v>
          </cell>
          <cell r="F575">
            <v>0</v>
          </cell>
          <cell r="G575"/>
          <cell r="H575">
            <v>253886.33</v>
          </cell>
        </row>
        <row r="576">
          <cell r="C576" t="str">
            <v>YA0080</v>
          </cell>
          <cell r="D576" t="str">
            <v>Y.2.B) IRES su attività commerciale</v>
          </cell>
          <cell r="E576">
            <v>59606.01</v>
          </cell>
          <cell r="F576">
            <v>0</v>
          </cell>
          <cell r="G576"/>
          <cell r="H576">
            <v>59606.01</v>
          </cell>
        </row>
        <row r="577">
          <cell r="C577" t="str">
            <v>YA0090</v>
          </cell>
          <cell r="D577" t="str">
            <v>Y.3) Accantonamento a F.do Imposte (Accertamenti, condoni, ecc.)</v>
          </cell>
          <cell r="E577">
            <v>0</v>
          </cell>
          <cell r="F577">
            <v>0</v>
          </cell>
          <cell r="G577"/>
          <cell r="H577">
            <v>0</v>
          </cell>
        </row>
        <row r="578">
          <cell r="C578" t="str">
            <v>YZ9999</v>
          </cell>
          <cell r="D578" t="str">
            <v>Totale imposte e tasse (Y)</v>
          </cell>
          <cell r="E578">
            <v>14460038.308048332</v>
          </cell>
          <cell r="F578">
            <v>0</v>
          </cell>
          <cell r="G578"/>
          <cell r="H578">
            <v>14460038.308048332</v>
          </cell>
        </row>
        <row r="579">
          <cell r="C579"/>
          <cell r="D579"/>
          <cell r="E579"/>
          <cell r="F579" t="e">
            <v>#N/A</v>
          </cell>
          <cell r="G579"/>
          <cell r="H579" t="e">
            <v>#N/A</v>
          </cell>
        </row>
        <row r="580">
          <cell r="C580" t="str">
            <v>ZZ9999</v>
          </cell>
          <cell r="D580" t="str">
            <v>RISULTATO DI ESERCIZIO</v>
          </cell>
          <cell r="E580">
            <v>-24561369.180600196</v>
          </cell>
          <cell r="F580">
            <v>24564793</v>
          </cell>
          <cell r="G580"/>
          <cell r="H580">
            <v>3423.8193998038769</v>
          </cell>
        </row>
      </sheetData>
      <sheetData sheetId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TT"/>
    </sheetNames>
    <sheetDataSet>
      <sheetData sheetId="0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toOpen Stub Data"/>
      <sheetName val="Personalizza"/>
      <sheetName val="Country"/>
      <sheetName val="Rimborso spese"/>
      <sheetName val="Macros"/>
      <sheetName val="ATW"/>
      <sheetName val="Proteggi"/>
      <sheetName val="Seleziona dipendente"/>
      <sheetName val="TemplateInformation"/>
    </sheetNames>
    <sheetDataSet>
      <sheetData sheetId="0" refreshError="1"/>
      <sheetData sheetId="1">
        <row r="21">
          <cell r="G21" t="b">
            <v>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GGIMI"/>
      <sheetName val="Prospetto  interno"/>
      <sheetName val="Riepilogativo tendenziale"/>
      <sheetName val="Riepilogativo programmatico"/>
      <sheetName val="Prospetto riepilogativo"/>
      <sheetName val="Spesa per funzioni quadro"/>
      <sheetName val="Spesa per funzioni"/>
      <sheetName val="Note spesa"/>
      <sheetName val="vacanza tend Rgs"/>
      <sheetName val="vacanza tend 13 Rgs"/>
      <sheetName val="medie prog"/>
      <sheetName val="medie prog 13"/>
      <sheetName val="cons progr"/>
      <sheetName val="cons progr 13"/>
      <sheetName val="medie tend"/>
      <sheetName val="medie tend 13"/>
      <sheetName val="vacanza tendenziale"/>
      <sheetName val="vacanza tendenziale 13"/>
      <sheetName val="medie tend Rgs"/>
      <sheetName val="medie tend Rgs infl"/>
      <sheetName val="cons tend"/>
      <sheetName val="cons tend 13"/>
      <sheetName val="Foglio1"/>
      <sheetName val="parametri progr"/>
      <sheetName val="parametri tend"/>
      <sheetName val="parametri Rgs"/>
      <sheetName val="output vacanza 13 base Rgs"/>
      <sheetName val="output vacanza 13"/>
      <sheetName val="output vacanza"/>
      <sheetName val="output vacanza base Rgs"/>
      <sheetName val="output contratti"/>
      <sheetName val="output quadro"/>
      <sheetName val="output pil2"/>
      <sheetName val="otuput schema2"/>
      <sheetName val="output pil"/>
      <sheetName val="parametri"/>
      <sheetName val="output contratti 13"/>
      <sheetName val="vacanza programmatico"/>
      <sheetName val="output vacanza IN (2)"/>
      <sheetName val="output vacanza IN"/>
      <sheetName val="CE 2008"/>
      <sheetName val="WorkCap"/>
      <sheetName val="Newco"/>
      <sheetName val="ABC"/>
      <sheetName val="Tabel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>
        <row r="11">
          <cell r="I11">
            <v>1</v>
          </cell>
          <cell r="J11">
            <v>1</v>
          </cell>
          <cell r="K11">
            <v>1</v>
          </cell>
        </row>
        <row r="16">
          <cell r="I16">
            <v>4.2431372628119579E-2</v>
          </cell>
          <cell r="J16">
            <v>4.2273778263924866E-2</v>
          </cell>
          <cell r="K16">
            <v>4.3127152103565436E-2</v>
          </cell>
        </row>
        <row r="20">
          <cell r="I20">
            <v>1</v>
          </cell>
          <cell r="J20">
            <v>1</v>
          </cell>
          <cell r="K20">
            <v>1</v>
          </cell>
        </row>
      </sheetData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duzione"/>
      <sheetName val="Quadro macro"/>
      <sheetName val="IRAP IRPEF 03-04"/>
      <sheetName val="dati fiscali 1"/>
      <sheetName val="Foglio1"/>
      <sheetName val="Note variazione"/>
      <sheetName val="IRAP 2006"/>
      <sheetName val="ADD.LE IRPEF 2006-2009"/>
      <sheetName val="FF 2006 (2)"/>
      <sheetName val="FF 2006 (1)"/>
      <sheetName val="Riparto sperimentale 2005"/>
      <sheetName val="FABB NAZ 06-09"/>
      <sheetName val="VINCOLATE"/>
      <sheetName val="2006"/>
      <sheetName val="Anticipazioni 2006"/>
      <sheetName val="parametri progr"/>
    </sheetNames>
    <sheetDataSet>
      <sheetData sheetId="0" refreshError="1"/>
      <sheetData sheetId="1" refreshError="1">
        <row r="13">
          <cell r="C13">
            <v>0.42499999999999999</v>
          </cell>
        </row>
        <row r="14">
          <cell r="C14">
            <v>0.28999999999999998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ontespizio"/>
      <sheetName val="Fabb. Nazionale"/>
      <sheetName val="SINTESI"/>
      <sheetName val="SINTESI 4"/>
      <sheetName val="Quadro Macro"/>
      <sheetName val="Delibera CIPE 2004"/>
      <sheetName val="FFR 04"/>
      <sheetName val="FFR 05"/>
      <sheetName val="FFR 06"/>
      <sheetName val="FFR 07"/>
      <sheetName val="FFR 08"/>
      <sheetName val="SINTESI 3"/>
      <sheetName val="Prev 2005cassa"/>
      <sheetName val="cassa05 tot "/>
      <sheetName val="SINTESI 2"/>
    </sheetNames>
    <sheetDataSet>
      <sheetData sheetId="0"/>
      <sheetData sheetId="1"/>
      <sheetData sheetId="2"/>
      <sheetData sheetId="3"/>
      <sheetData sheetId="4">
        <row r="7">
          <cell r="L7">
            <v>4.3999999999999997E-2</v>
          </cell>
        </row>
        <row r="9">
          <cell r="L9">
            <v>4.3999999999999997E-2</v>
          </cell>
        </row>
        <row r="10">
          <cell r="L10">
            <v>4.2999999999999997E-2</v>
          </cell>
        </row>
        <row r="11">
          <cell r="L11">
            <v>4.3999999999999997E-2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ontespizio"/>
      <sheetName val="SINTESI"/>
      <sheetName val="SINTESI 2"/>
      <sheetName val="Prev 2005-2008"/>
      <sheetName val="Quadro Macro"/>
      <sheetName val="Delibera CIPE 2004"/>
      <sheetName val="Fabb. Nazionale"/>
      <sheetName val="FFR 05"/>
      <sheetName val="FFR 06"/>
      <sheetName val="FFR 07"/>
      <sheetName val="FFR 08"/>
      <sheetName val="Prev 2005"/>
      <sheetName val="cassa05 tot"/>
      <sheetName val="Prev 2005cassa"/>
    </sheetNames>
    <sheetDataSet>
      <sheetData sheetId="0"/>
      <sheetData sheetId="1"/>
      <sheetData sheetId="2"/>
      <sheetData sheetId="3"/>
      <sheetData sheetId="4">
        <row r="12">
          <cell r="L12">
            <v>4.2999999999999997E-2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duzione"/>
      <sheetName val="Quadro macro"/>
      <sheetName val="IRAP IRPEF 03-04"/>
      <sheetName val="dati fiscali 1"/>
      <sheetName val="IRAP 2006"/>
      <sheetName val="IRAP 2007"/>
      <sheetName val="IRAP 2008"/>
      <sheetName val="IRAP 2009"/>
      <sheetName val="ADD.LE IRPEF 2006-2009"/>
      <sheetName val="Riparto sperimentale 2005"/>
      <sheetName val="FABB NAZ 06-09"/>
      <sheetName val="VINCOLATE"/>
      <sheetName val="FF 2006 "/>
      <sheetName val="FF 2007"/>
      <sheetName val="FF 2008"/>
      <sheetName val="FF 2009"/>
      <sheetName val="Anticipazioni 2006"/>
      <sheetName val="Anticipazioni 2007"/>
      <sheetName val="Anticipazioni 2008"/>
      <sheetName val="Anticipazioni 2009"/>
    </sheetNames>
    <sheetDataSet>
      <sheetData sheetId="0"/>
      <sheetData sheetId="1">
        <row r="12">
          <cell r="C12">
            <v>0.02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adro programmatico 19-9-2005"/>
      <sheetName val="Previsione"/>
      <sheetName val="differenza DPEF 2006-2009"/>
      <sheetName val="Personale"/>
      <sheetName val="Convenzioni"/>
      <sheetName val="Igop contratto 2004-2005"/>
      <sheetName val="CCNL 2004-2005"/>
      <sheetName val="Personale Igop"/>
      <sheetName val="SISAC"/>
    </sheetNames>
    <sheetDataSet>
      <sheetData sheetId="0">
        <row r="6">
          <cell r="D6">
            <v>2.6000000000000002E-2</v>
          </cell>
          <cell r="E6">
            <v>2.7000000000000003E-2</v>
          </cell>
          <cell r="F6">
            <v>1.7000000000000001E-2</v>
          </cell>
          <cell r="G6">
            <v>2.6000000000000002E-2</v>
          </cell>
          <cell r="H6">
            <v>1.7000000000000001E-2</v>
          </cell>
          <cell r="I6">
            <v>1.6E-2</v>
          </cell>
          <cell r="J6">
            <v>1.4999999999999999E-2</v>
          </cell>
          <cell r="K6">
            <v>1.3999999999999999E-2</v>
          </cell>
          <cell r="L6">
            <v>1.3999999999999999E-2</v>
          </cell>
          <cell r="M6">
            <v>1.3999999999999999E-2</v>
          </cell>
        </row>
        <row r="8">
          <cell r="D8">
            <v>2.6000000000000002E-2</v>
          </cell>
          <cell r="E8">
            <v>2.7000000000000003E-2</v>
          </cell>
          <cell r="F8">
            <v>2.4E-2</v>
          </cell>
          <cell r="G8">
            <v>2.6000000000000002E-2</v>
          </cell>
          <cell r="H8">
            <v>2.1436737976457409E-2</v>
          </cell>
          <cell r="I8">
            <v>0.02</v>
          </cell>
          <cell r="J8">
            <v>2.1999999999999999E-2</v>
          </cell>
          <cell r="K8">
            <v>2.1000000000000001E-2</v>
          </cell>
          <cell r="L8">
            <v>1.9E-2</v>
          </cell>
        </row>
        <row r="13">
          <cell r="D13">
            <v>5.2845537389423658E-2</v>
          </cell>
          <cell r="E13">
            <v>4.45658552176178E-2</v>
          </cell>
          <cell r="F13">
            <v>3.4381478071190408E-2</v>
          </cell>
          <cell r="G13">
            <v>3.2133503751500481E-2</v>
          </cell>
          <cell r="H13">
            <v>3.8739179864266449E-2</v>
          </cell>
          <cell r="J13">
            <v>3.717155432832997E-2</v>
          </cell>
          <cell r="K13">
            <v>3.75389253996532E-2</v>
          </cell>
          <cell r="L13">
            <v>3.7163163411764844E-2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libere1"/>
      <sheetName val="Delibere2"/>
      <sheetName val="Riepilogo1"/>
      <sheetName val="Foglio3"/>
    </sheetNames>
    <sheetDataSet>
      <sheetData sheetId="0" refreshError="1">
        <row r="132">
          <cell r="D132">
            <v>24124697081</v>
          </cell>
          <cell r="E132">
            <v>3666310677</v>
          </cell>
        </row>
      </sheetData>
      <sheetData sheetId="1"/>
      <sheetData sheetId="2"/>
      <sheetData sheetId="3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adro Programmatico 27-7"/>
      <sheetName val="Previsione"/>
      <sheetName val="Personale"/>
      <sheetName val="Convenzioni"/>
    </sheetNames>
    <sheetDataSet>
      <sheetData sheetId="0" refreshError="1">
        <row r="16">
          <cell r="I16">
            <v>4.3856996891980859E-2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GRAFICA PROTEZIONE CIVILE"/>
      <sheetName val="INDICE"/>
      <sheetName val="1_INPUT_ACQUISTI"/>
      <sheetName val="2_INPUT_PERSONALE"/>
      <sheetName val="3_INPUT_STRA_PREST_PREMIO"/>
      <sheetName val="CE COVID_PREMIO"/>
      <sheetName val="REPORT_1"/>
      <sheetName val="REPORT_2"/>
      <sheetName val="REPORT_3"/>
      <sheetName val="REPORT_4"/>
      <sheetName val="PAGATO AL 30_09"/>
      <sheetName val="Report 4_costi"/>
      <sheetName val="REPORT_5_PERSONALE"/>
      <sheetName val="PDC_IMMOBILIZZAZIONI"/>
      <sheetName val="PDC ECONOMICO"/>
      <sheetName val="CE_III_Trim"/>
      <sheetName val="CE COVID_19_GSA"/>
      <sheetName val="CE COVID_19_AZIENDE"/>
      <sheetName val="CE COVID_19_ANALISI"/>
      <sheetName val="schema PO emergenza COVID"/>
      <sheetName val="Protezione Civle"/>
      <sheetName val="PON_GOV"/>
      <sheetName val="Leggenda"/>
      <sheetName val="CE COVID_19_PIANO OPERATIVO"/>
      <sheetName val="APPARECCHIATURE MEDICALI"/>
      <sheetName val="ASSISTENZA MEDICA"/>
      <sheetName val="DPI"/>
      <sheetName val="RIEPILOGO RISORSE COVID"/>
      <sheetName val="Foglio1"/>
      <sheetName val="Rendicontazione_COVID_CNS_202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">
          <cell r="J1">
            <v>0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K MODELLO"/>
      <sheetName val="Foglio2"/>
      <sheetName val="Foglio3"/>
      <sheetName val="Foglio1"/>
      <sheetName val="MODELLO"/>
      <sheetName val="VALORI"/>
      <sheetName val="TABELLE ENTRATA"/>
      <sheetName val="TAB POPOLAZIONE (2)"/>
      <sheetName val="TAB POPOLAZIONE"/>
      <sheetName val="TAB POPOLAZIONE (valentini)"/>
      <sheetName val="TABELLE CALCOLO"/>
      <sheetName val="MODELLO (%)"/>
      <sheetName val="Best moves (appoggio)"/>
      <sheetName val="Non autosuff tedesca (appoggio)"/>
      <sheetName val="APPROPRIATEZZA (appoggio)"/>
      <sheetName val="PESI POP TOSCANA (appoggio)"/>
      <sheetName val="Disabilità (appoggio)"/>
      <sheetName val="popolazione ISTAT (appoggio)"/>
      <sheetName val="Pop Trentina (appoggio)"/>
      <sheetName val="Costi del personale"/>
      <sheetName val="Pesi farmaceutica (appoggio)"/>
      <sheetName val="Pesi specialistica (appoggio)"/>
      <sheetName val="POPOLAZIONE (backup)"/>
      <sheetName val="RIPARTO 2004"/>
    </sheetNames>
    <sheetDataSet>
      <sheetData sheetId="0"/>
      <sheetData sheetId="1"/>
      <sheetData sheetId="2"/>
      <sheetData sheetId="3"/>
      <sheetData sheetId="4"/>
      <sheetData sheetId="5" refreshError="1">
        <row r="30">
          <cell r="C30">
            <v>0</v>
          </cell>
        </row>
        <row r="33">
          <cell r="C33">
            <v>0</v>
          </cell>
        </row>
        <row r="36">
          <cell r="C36">
            <v>0.13</v>
          </cell>
        </row>
        <row r="45">
          <cell r="C45" t="str">
            <v>pop_TOT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K MODELLO"/>
      <sheetName val="Foglio2"/>
      <sheetName val="Foglio3"/>
      <sheetName val="Foglio1"/>
      <sheetName val="MODELLO"/>
      <sheetName val="VALORI"/>
      <sheetName val="TABELLE ENTRATA"/>
      <sheetName val="TAB POPOLAZIONE (2)"/>
      <sheetName val="TAB POPOLAZIONE"/>
      <sheetName val="TAB POPOLAZIONE (valentini)"/>
      <sheetName val="TABELLE CALCOLO"/>
      <sheetName val="MODELLO (%)"/>
      <sheetName val="Best moves (appoggio)"/>
      <sheetName val="Non autosuff tedesca (appoggio)"/>
      <sheetName val="APPROPRIATEZZA (appoggio)"/>
      <sheetName val="PESI POP TOSCANA (appoggio)"/>
      <sheetName val="Disabilità (appoggio)"/>
      <sheetName val="popolazione ISTAT (appoggio)"/>
      <sheetName val="Pop Trentina (appoggio)"/>
      <sheetName val="Costi del personale"/>
      <sheetName val="Pesi farmaceutica (appoggio)"/>
      <sheetName val="Pesi specialistica (appoggio)"/>
      <sheetName val="POPOLAZIONE (backup)"/>
      <sheetName val="RIPARTO 2004"/>
    </sheetNames>
    <sheetDataSet>
      <sheetData sheetId="0"/>
      <sheetData sheetId="1"/>
      <sheetData sheetId="2"/>
      <sheetData sheetId="3"/>
      <sheetData sheetId="4"/>
      <sheetData sheetId="5">
        <row r="8">
          <cell r="C8">
            <v>1500000000</v>
          </cell>
        </row>
        <row r="9">
          <cell r="C9">
            <v>0</v>
          </cell>
        </row>
        <row r="10">
          <cell r="C10">
            <v>0</v>
          </cell>
        </row>
        <row r="13">
          <cell r="C13">
            <v>0.05</v>
          </cell>
        </row>
        <row r="14">
          <cell r="C14">
            <v>0</v>
          </cell>
        </row>
        <row r="15">
          <cell r="C15">
            <v>1</v>
          </cell>
        </row>
        <row r="16">
          <cell r="C16">
            <v>1</v>
          </cell>
        </row>
        <row r="20">
          <cell r="C20">
            <v>0.5</v>
          </cell>
        </row>
        <row r="21">
          <cell r="C21">
            <v>0</v>
          </cell>
        </row>
        <row r="22">
          <cell r="C22">
            <v>6.9000000000000006E-2</v>
          </cell>
        </row>
        <row r="24">
          <cell r="C24" t="str">
            <v>pop_TOT</v>
          </cell>
        </row>
        <row r="25">
          <cell r="C25">
            <v>0.17100000000000001</v>
          </cell>
        </row>
        <row r="26">
          <cell r="C26">
            <v>0</v>
          </cell>
        </row>
        <row r="29">
          <cell r="C29">
            <v>0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0.13</v>
          </cell>
        </row>
        <row r="36">
          <cell r="C36">
            <v>0.13</v>
          </cell>
        </row>
        <row r="37">
          <cell r="C37">
            <v>0</v>
          </cell>
        </row>
        <row r="39">
          <cell r="C39" t="str">
            <v>pop_over_75</v>
          </cell>
        </row>
        <row r="43">
          <cell r="C43">
            <v>0</v>
          </cell>
        </row>
        <row r="45">
          <cell r="C45" t="str">
            <v>pop_TOT</v>
          </cell>
        </row>
        <row r="47">
          <cell r="C47">
            <v>0.45</v>
          </cell>
        </row>
        <row r="48">
          <cell r="C48">
            <v>0</v>
          </cell>
        </row>
        <row r="49">
          <cell r="C49">
            <v>1</v>
          </cell>
        </row>
        <row r="51">
          <cell r="C51" t="str">
            <v>pop_FA</v>
          </cell>
        </row>
        <row r="52">
          <cell r="C52">
            <v>0</v>
          </cell>
        </row>
        <row r="54">
          <cell r="C54" t="str">
            <v>pop_disab</v>
          </cell>
        </row>
        <row r="55">
          <cell r="C55">
            <v>0</v>
          </cell>
        </row>
        <row r="57">
          <cell r="C57" t="str">
            <v>pop_disab</v>
          </cell>
        </row>
        <row r="58">
          <cell r="C58">
            <v>0</v>
          </cell>
        </row>
        <row r="81">
          <cell r="C81">
            <v>0.71</v>
          </cell>
        </row>
      </sheetData>
      <sheetData sheetId="6"/>
      <sheetData sheetId="7"/>
      <sheetData sheetId="8"/>
      <sheetData sheetId="9"/>
      <sheetData sheetId="10">
        <row r="5">
          <cell r="A5" t="str">
            <v>PIEMONTE</v>
          </cell>
          <cell r="B5">
            <v>4565677.4227499999</v>
          </cell>
          <cell r="C5">
            <v>0</v>
          </cell>
          <cell r="D5">
            <v>4565677.4227499999</v>
          </cell>
          <cell r="F5">
            <v>526287</v>
          </cell>
          <cell r="K5">
            <v>4296822</v>
          </cell>
          <cell r="M5">
            <v>4622703.0549999997</v>
          </cell>
          <cell r="O5">
            <v>2205324.9550895095</v>
          </cell>
          <cell r="Q5">
            <v>8.4186773389839417E-2</v>
          </cell>
          <cell r="BB5">
            <v>6019282.54</v>
          </cell>
          <cell r="BL5">
            <v>5091189.95</v>
          </cell>
          <cell r="BV5">
            <v>6019282.54</v>
          </cell>
          <cell r="CF5">
            <v>7839499.1349999998</v>
          </cell>
          <cell r="CT5">
            <v>0.96296296296296302</v>
          </cell>
          <cell r="CU5">
            <v>0.8</v>
          </cell>
          <cell r="CV5">
            <v>7.1084756752934672E-2</v>
          </cell>
          <cell r="CW5">
            <v>5.9055028687053424E-2</v>
          </cell>
          <cell r="FA5">
            <v>7.6790999156557724E-2</v>
          </cell>
        </row>
        <row r="6">
          <cell r="A6" t="str">
            <v>VALLE D'AOSTA</v>
          </cell>
          <cell r="B6">
            <v>124850.56624999997</v>
          </cell>
          <cell r="C6">
            <v>0</v>
          </cell>
          <cell r="D6">
            <v>124850.56624999997</v>
          </cell>
          <cell r="F6">
            <v>16052</v>
          </cell>
          <cell r="K6">
            <v>122360</v>
          </cell>
          <cell r="M6">
            <v>127266.82499999998</v>
          </cell>
          <cell r="O6">
            <v>61006.864970028233</v>
          </cell>
          <cell r="Q6">
            <v>1.0743396392885693E-2</v>
          </cell>
          <cell r="BB6">
            <v>167980.88</v>
          </cell>
          <cell r="BL6">
            <v>144648.15</v>
          </cell>
          <cell r="BV6">
            <v>167980.88</v>
          </cell>
          <cell r="CF6">
            <v>226142.315</v>
          </cell>
          <cell r="CT6">
            <v>0.72839506172839519</v>
          </cell>
          <cell r="CU6">
            <v>0.75384615384615394</v>
          </cell>
          <cell r="CV6">
            <v>1.5311791119381035E-3</v>
          </cell>
          <cell r="CW6">
            <v>1.5846805463578439E-3</v>
          </cell>
          <cell r="FA6">
            <v>2.1314104551324493E-3</v>
          </cell>
        </row>
        <row r="7">
          <cell r="A7" t="str">
            <v>LOMBARDIA</v>
          </cell>
          <cell r="B7">
            <v>9279746.0412499998</v>
          </cell>
          <cell r="C7">
            <v>0</v>
          </cell>
          <cell r="D7">
            <v>9279746.0412499998</v>
          </cell>
          <cell r="F7">
            <v>1244706</v>
          </cell>
          <cell r="K7">
            <v>9318038</v>
          </cell>
          <cell r="M7">
            <v>9526465.2449999992</v>
          </cell>
          <cell r="O7">
            <v>4579016.7263171785</v>
          </cell>
          <cell r="Q7">
            <v>8.0032496175160464E-2</v>
          </cell>
          <cell r="BB7">
            <v>12628545.359999999</v>
          </cell>
          <cell r="BL7">
            <v>11027041.4</v>
          </cell>
          <cell r="BV7">
            <v>12628545.359999999</v>
          </cell>
          <cell r="CF7">
            <v>17371423.074999999</v>
          </cell>
          <cell r="CT7">
            <v>0.79012345679012352</v>
          </cell>
          <cell r="CU7">
            <v>0.76923076923076927</v>
          </cell>
          <cell r="CV7">
            <v>0.12648498312704828</v>
          </cell>
          <cell r="CW7">
            <v>0.12314042828474651</v>
          </cell>
          <cell r="FA7">
            <v>0.15993459313277372</v>
          </cell>
        </row>
        <row r="8">
          <cell r="A8" t="str">
            <v>BOLZANO</v>
          </cell>
          <cell r="B8">
            <v>438395.82699999993</v>
          </cell>
          <cell r="C8">
            <v>0</v>
          </cell>
          <cell r="D8">
            <v>438395.82699999993</v>
          </cell>
          <cell r="F8">
            <v>80791</v>
          </cell>
          <cell r="K8">
            <v>471635</v>
          </cell>
          <cell r="M8">
            <v>454299.34</v>
          </cell>
          <cell r="O8">
            <v>217514.71593135412</v>
          </cell>
          <cell r="Q8">
            <v>2.4395246252031082E-2</v>
          </cell>
          <cell r="BB8">
            <v>631085.06000000006</v>
          </cell>
          <cell r="BL8">
            <v>544293.30000000005</v>
          </cell>
          <cell r="BV8">
            <v>631085.06000000006</v>
          </cell>
          <cell r="CF8">
            <v>872220.5</v>
          </cell>
          <cell r="CT8">
            <v>0.90123456790123457</v>
          </cell>
          <cell r="CU8">
            <v>0.86153846153846148</v>
          </cell>
          <cell r="CV8">
            <v>7.3023627436546914E-3</v>
          </cell>
          <cell r="CW8">
            <v>6.9807202118477713E-3</v>
          </cell>
          <cell r="FA8">
            <v>7.7419180738275859E-3</v>
          </cell>
        </row>
        <row r="9">
          <cell r="A9" t="str">
            <v>TRENTO</v>
          </cell>
          <cell r="B9">
            <v>487906.47924999997</v>
          </cell>
          <cell r="C9">
            <v>0</v>
          </cell>
          <cell r="D9">
            <v>487906.47924999997</v>
          </cell>
          <cell r="F9">
            <v>74866</v>
          </cell>
          <cell r="K9">
            <v>493406</v>
          </cell>
          <cell r="M9">
            <v>499805.57499999995</v>
          </cell>
          <cell r="O9">
            <v>238074.37691638438</v>
          </cell>
          <cell r="Q9">
            <v>2.0477527797792543E-2</v>
          </cell>
          <cell r="BB9">
            <v>675509.52</v>
          </cell>
          <cell r="BL9">
            <v>576212.94999999995</v>
          </cell>
          <cell r="BV9">
            <v>675509.52</v>
          </cell>
          <cell r="CF9">
            <v>904556.04500000004</v>
          </cell>
          <cell r="CT9">
            <v>0.32098765432098769</v>
          </cell>
          <cell r="CU9">
            <v>0.35384615384615381</v>
          </cell>
          <cell r="CV9">
            <v>2.7208981809066089E-3</v>
          </cell>
          <cell r="CW9">
            <v>2.9994279946917225E-3</v>
          </cell>
          <cell r="FA9">
            <v>8.4148549553672205E-3</v>
          </cell>
        </row>
        <row r="10">
          <cell r="A10" t="str">
            <v>VENETO</v>
          </cell>
          <cell r="B10">
            <v>4651671.8535000002</v>
          </cell>
          <cell r="C10">
            <v>0</v>
          </cell>
          <cell r="D10">
            <v>4651671.8535000002</v>
          </cell>
          <cell r="F10">
            <v>637939</v>
          </cell>
          <cell r="K10">
            <v>4671372</v>
          </cell>
          <cell r="M10">
            <v>4761027.5500000007</v>
          </cell>
          <cell r="O10">
            <v>2281952.1489001294</v>
          </cell>
          <cell r="Q10">
            <v>6.1138511723811725E-2</v>
          </cell>
          <cell r="BB10">
            <v>6360962.8200000003</v>
          </cell>
          <cell r="BL10">
            <v>5491328.1499999994</v>
          </cell>
          <cell r="BV10">
            <v>6360962.8200000003</v>
          </cell>
          <cell r="CF10">
            <v>8714119.9399999995</v>
          </cell>
          <cell r="CT10">
            <v>0.74074074074074081</v>
          </cell>
          <cell r="CU10">
            <v>0.75384615384615394</v>
          </cell>
          <cell r="CV10">
            <v>5.9447037891738094E-2</v>
          </cell>
          <cell r="CW10">
            <v>6.0498793177514998E-2</v>
          </cell>
          <cell r="FA10">
            <v>8.0103228377457286E-2</v>
          </cell>
        </row>
        <row r="11">
          <cell r="A11" t="str">
            <v>FRIULI</v>
          </cell>
          <cell r="B11">
            <v>1293741.5332499999</v>
          </cell>
          <cell r="C11">
            <v>0</v>
          </cell>
          <cell r="D11">
            <v>1293741.5332499999</v>
          </cell>
          <cell r="F11">
            <v>141578</v>
          </cell>
          <cell r="K11">
            <v>1202070</v>
          </cell>
          <cell r="M11">
            <v>1302787.4949999999</v>
          </cell>
          <cell r="O11">
            <v>620016.41394649399</v>
          </cell>
          <cell r="Q11">
            <v>2.5978516719189212E-2</v>
          </cell>
          <cell r="BB11">
            <v>1695719.04</v>
          </cell>
          <cell r="BL11">
            <v>1425585.5999999999</v>
          </cell>
          <cell r="BV11">
            <v>1695719.04</v>
          </cell>
          <cell r="CF11">
            <v>2197401.9749999996</v>
          </cell>
          <cell r="CT11">
            <v>0.44444444444444448</v>
          </cell>
          <cell r="CU11">
            <v>0.50769230769230766</v>
          </cell>
          <cell r="CV11">
            <v>9.1783956625832754E-3</v>
          </cell>
          <cell r="CW11">
            <v>1.0484551968412434E-2</v>
          </cell>
          <cell r="FA11">
            <v>2.1645291495398056E-2</v>
          </cell>
        </row>
        <row r="12">
          <cell r="A12" t="str">
            <v>LIGURIA</v>
          </cell>
          <cell r="B12">
            <v>1837655.8817499999</v>
          </cell>
          <cell r="C12">
            <v>0</v>
          </cell>
          <cell r="D12">
            <v>1837655.8817499999</v>
          </cell>
          <cell r="F12">
            <v>172136</v>
          </cell>
          <cell r="K12">
            <v>1585612</v>
          </cell>
          <cell r="M12">
            <v>1820278.5349999997</v>
          </cell>
          <cell r="O12">
            <v>860082.89377766917</v>
          </cell>
          <cell r="Q12">
            <v>1.8080321548621207E-2</v>
          </cell>
          <cell r="BB12">
            <v>2334222.2000000002</v>
          </cell>
          <cell r="BL12">
            <v>1862665.9</v>
          </cell>
          <cell r="BV12">
            <v>2334222.2000000002</v>
          </cell>
          <cell r="CF12">
            <v>2814923.5649999999</v>
          </cell>
          <cell r="CT12">
            <v>1.1728395061728396</v>
          </cell>
          <cell r="CU12">
            <v>0.87692307692307692</v>
          </cell>
          <cell r="CV12">
            <v>3.1948836378018736E-2</v>
          </cell>
          <cell r="CW12">
            <v>2.3887899199564775E-2</v>
          </cell>
          <cell r="FA12">
            <v>2.9939440009094716E-2</v>
          </cell>
        </row>
        <row r="13">
          <cell r="A13" t="str">
            <v>EMILIA ROMAGNA</v>
          </cell>
          <cell r="B13">
            <v>4453554.585</v>
          </cell>
          <cell r="C13">
            <v>0</v>
          </cell>
          <cell r="D13">
            <v>4453554.585</v>
          </cell>
          <cell r="F13">
            <v>494940</v>
          </cell>
          <cell r="K13">
            <v>4107144</v>
          </cell>
          <cell r="M13">
            <v>4460483.3499999996</v>
          </cell>
          <cell r="O13">
            <v>2121403.6788373403</v>
          </cell>
          <cell r="Q13">
            <v>7.3391991425396721E-2</v>
          </cell>
          <cell r="BB13">
            <v>5840114.7999999998</v>
          </cell>
          <cell r="BL13">
            <v>4801601.5999999996</v>
          </cell>
          <cell r="BV13">
            <v>5840114.7999999998</v>
          </cell>
          <cell r="CF13">
            <v>7502961.4700000007</v>
          </cell>
          <cell r="CT13">
            <v>0.87654320987654322</v>
          </cell>
          <cell r="CU13">
            <v>0.84615384615384615</v>
          </cell>
          <cell r="CV13">
            <v>6.1849016001553563E-2</v>
          </cell>
          <cell r="CW13">
            <v>5.9704738090340437E-2</v>
          </cell>
          <cell r="FA13">
            <v>7.4266814358218497E-2</v>
          </cell>
        </row>
        <row r="14">
          <cell r="A14" t="str">
            <v>TOSCANA</v>
          </cell>
          <cell r="B14">
            <v>3905584.5522499997</v>
          </cell>
          <cell r="C14">
            <v>0</v>
          </cell>
          <cell r="D14">
            <v>3905584.5522499997</v>
          </cell>
          <cell r="F14">
            <v>426186</v>
          </cell>
          <cell r="K14">
            <v>3589288.5</v>
          </cell>
          <cell r="M14">
            <v>3917150.7449999996</v>
          </cell>
          <cell r="O14">
            <v>1858772.5910971588</v>
          </cell>
          <cell r="Q14">
            <v>7.6159089488507789E-2</v>
          </cell>
          <cell r="BB14">
            <v>5114826.9400000004</v>
          </cell>
          <cell r="BL14">
            <v>4210063.75</v>
          </cell>
          <cell r="BV14">
            <v>5114826.9400000004</v>
          </cell>
          <cell r="CF14">
            <v>6544647.5</v>
          </cell>
          <cell r="CT14">
            <v>0.87654320987654322</v>
          </cell>
          <cell r="CU14">
            <v>0.87692307692307692</v>
          </cell>
          <cell r="CV14">
            <v>5.4050688719629064E-2</v>
          </cell>
          <cell r="CW14">
            <v>5.4074112636733992E-2</v>
          </cell>
          <cell r="FA14">
            <v>6.5048848957404384E-2</v>
          </cell>
        </row>
        <row r="15">
          <cell r="A15" t="str">
            <v>UMBRIA</v>
          </cell>
          <cell r="B15">
            <v>928316.13449999993</v>
          </cell>
          <cell r="C15">
            <v>0</v>
          </cell>
          <cell r="D15">
            <v>928316.13449999993</v>
          </cell>
          <cell r="F15">
            <v>105356</v>
          </cell>
          <cell r="K15">
            <v>854174</v>
          </cell>
          <cell r="M15">
            <v>930478.31</v>
          </cell>
          <cell r="O15">
            <v>440093.16458215244</v>
          </cell>
          <cell r="Q15">
            <v>2.7929187859943562E-2</v>
          </cell>
          <cell r="BB15">
            <v>1222098.3999999999</v>
          </cell>
          <cell r="BL15">
            <v>994201.59999999998</v>
          </cell>
          <cell r="BV15">
            <v>1222098.3999999999</v>
          </cell>
          <cell r="CF15">
            <v>1553151.78</v>
          </cell>
          <cell r="CT15">
            <v>0.91358024691358031</v>
          </cell>
          <cell r="CU15">
            <v>0.75384615384615394</v>
          </cell>
          <cell r="CV15">
            <v>1.3406412672287623E-2</v>
          </cell>
          <cell r="CW15">
            <v>1.106238085162361E-2</v>
          </cell>
          <cell r="FA15">
            <v>1.5458341651388985E-2</v>
          </cell>
        </row>
        <row r="16">
          <cell r="A16" t="str">
            <v>MARCHE</v>
          </cell>
          <cell r="B16">
            <v>1609898.4309999999</v>
          </cell>
          <cell r="C16">
            <v>0</v>
          </cell>
          <cell r="D16">
            <v>1609898.4309999999</v>
          </cell>
          <cell r="F16">
            <v>196275</v>
          </cell>
          <cell r="K16">
            <v>1511774</v>
          </cell>
          <cell r="M16">
            <v>1618998.03</v>
          </cell>
          <cell r="O16">
            <v>767588.42791161127</v>
          </cell>
          <cell r="Q16">
            <v>3.2107855364200591E-2</v>
          </cell>
          <cell r="BB16">
            <v>2144890.66</v>
          </cell>
          <cell r="BL16">
            <v>1754343.3</v>
          </cell>
          <cell r="BV16">
            <v>2144890.66</v>
          </cell>
          <cell r="CF16">
            <v>2759527.76</v>
          </cell>
          <cell r="CT16">
            <v>0.87654320987654322</v>
          </cell>
          <cell r="CU16">
            <v>1.0307692307692309</v>
          </cell>
          <cell r="CV16">
            <v>2.2765633324941283E-2</v>
          </cell>
          <cell r="CW16">
            <v>2.6771200878538751E-2</v>
          </cell>
          <cell r="FA16">
            <v>2.7005446478368576E-2</v>
          </cell>
        </row>
        <row r="17">
          <cell r="A17" t="str">
            <v>LAZIO</v>
          </cell>
          <cell r="B17">
            <v>5191834.6879999992</v>
          </cell>
          <cell r="C17">
            <v>0</v>
          </cell>
          <cell r="D17">
            <v>5191834.6879999992</v>
          </cell>
          <cell r="F17">
            <v>724089</v>
          </cell>
          <cell r="K17">
            <v>5261240.5</v>
          </cell>
          <cell r="M17">
            <v>5346495.8999999994</v>
          </cell>
          <cell r="O17">
            <v>2560883.93560265</v>
          </cell>
          <cell r="Q17">
            <v>5.7503891753900513E-2</v>
          </cell>
          <cell r="BB17">
            <v>7123772</v>
          </cell>
          <cell r="BL17">
            <v>6204734.4000000004</v>
          </cell>
          <cell r="BV17">
            <v>7123772</v>
          </cell>
          <cell r="CF17">
            <v>9817470.5250000004</v>
          </cell>
          <cell r="CT17">
            <v>0.86419753086419759</v>
          </cell>
          <cell r="CU17">
            <v>0.86153846153846148</v>
          </cell>
          <cell r="CV17">
            <v>7.8112531091055953E-2</v>
          </cell>
          <cell r="CW17">
            <v>7.7872184841545011E-2</v>
          </cell>
          <cell r="FA17">
            <v>8.9749843269843491E-2</v>
          </cell>
        </row>
        <row r="18">
          <cell r="A18" t="str">
            <v>ABRUZZO</v>
          </cell>
          <cell r="B18">
            <v>1331950.5307499999</v>
          </cell>
          <cell r="C18">
            <v>0</v>
          </cell>
          <cell r="D18">
            <v>1331950.5307499999</v>
          </cell>
          <cell r="F18">
            <v>176337</v>
          </cell>
          <cell r="K18">
            <v>1290619.5</v>
          </cell>
          <cell r="M18">
            <v>1350835.5549999999</v>
          </cell>
          <cell r="O18">
            <v>640936.08762589993</v>
          </cell>
          <cell r="Q18">
            <v>3.568924981634241E-2</v>
          </cell>
          <cell r="BB18">
            <v>1806495.4</v>
          </cell>
          <cell r="BL18">
            <v>1497052.25</v>
          </cell>
          <cell r="BV18">
            <v>1806495.4</v>
          </cell>
          <cell r="CF18">
            <v>2373904.12</v>
          </cell>
          <cell r="CT18">
            <v>1.1481481481481484</v>
          </cell>
          <cell r="CU18">
            <v>1.3384615384615384</v>
          </cell>
          <cell r="CV18">
            <v>2.5457496169538612E-2</v>
          </cell>
          <cell r="CW18">
            <v>2.9677249877045248E-2</v>
          </cell>
          <cell r="FA18">
            <v>2.2602051175370164E-2</v>
          </cell>
        </row>
        <row r="19">
          <cell r="A19" t="str">
            <v>MOLISE</v>
          </cell>
          <cell r="B19">
            <v>335299.777</v>
          </cell>
          <cell r="C19">
            <v>0</v>
          </cell>
          <cell r="D19">
            <v>335299.777</v>
          </cell>
          <cell r="F19">
            <v>44490</v>
          </cell>
          <cell r="K19">
            <v>322218</v>
          </cell>
          <cell r="M19">
            <v>339219.58999999997</v>
          </cell>
          <cell r="O19">
            <v>160592.06979261947</v>
          </cell>
          <cell r="Q19">
            <v>1.4635451410335027E-2</v>
          </cell>
          <cell r="BB19">
            <v>454568.04000000004</v>
          </cell>
          <cell r="BL19">
            <v>371997.05</v>
          </cell>
          <cell r="BV19">
            <v>454568.04000000004</v>
          </cell>
          <cell r="CF19">
            <v>589607.37</v>
          </cell>
          <cell r="CT19">
            <v>1.2098765432098766</v>
          </cell>
          <cell r="CU19">
            <v>1.0615384615384615</v>
          </cell>
          <cell r="CV19">
            <v>6.6974640220946015E-3</v>
          </cell>
          <cell r="CW19">
            <v>5.87631497951126E-3</v>
          </cell>
          <cell r="FA19">
            <v>5.6704503594464349E-3</v>
          </cell>
        </row>
        <row r="20">
          <cell r="A20" t="str">
            <v>CAMPANIA</v>
          </cell>
          <cell r="B20">
            <v>5139244.6349999998</v>
          </cell>
          <cell r="C20">
            <v>0</v>
          </cell>
          <cell r="D20">
            <v>5139244.6349999998</v>
          </cell>
          <cell r="F20">
            <v>1038562</v>
          </cell>
          <cell r="K20">
            <v>5790192.5</v>
          </cell>
          <cell r="M20">
            <v>5413928.3300000001</v>
          </cell>
          <cell r="O20">
            <v>2585099.56526893</v>
          </cell>
          <cell r="Q20">
            <v>4.5662400550458011E-2</v>
          </cell>
          <cell r="BB20">
            <v>7615277.9800000004</v>
          </cell>
          <cell r="BL20">
            <v>6670440.6000000006</v>
          </cell>
          <cell r="BV20">
            <v>7615277.9800000004</v>
          </cell>
          <cell r="CF20">
            <v>10811853.244999999</v>
          </cell>
          <cell r="CT20">
            <v>1.2222222222222223</v>
          </cell>
          <cell r="CU20">
            <v>1.3538461538461539</v>
          </cell>
          <cell r="CV20">
            <v>0.1215801606817291</v>
          </cell>
          <cell r="CW20">
            <v>0.13467340875514608</v>
          </cell>
          <cell r="FA20">
            <v>9.2438637800972001E-2</v>
          </cell>
        </row>
        <row r="21">
          <cell r="A21" t="str">
            <v>PUGLIA</v>
          </cell>
          <cell r="B21">
            <v>3777346.5264999997</v>
          </cell>
          <cell r="C21">
            <v>0</v>
          </cell>
          <cell r="D21">
            <v>3777346.5264999997</v>
          </cell>
          <cell r="F21">
            <v>653234</v>
          </cell>
          <cell r="K21">
            <v>4047093.5</v>
          </cell>
          <cell r="M21">
            <v>3936782.4099999997</v>
          </cell>
          <cell r="O21">
            <v>1877766.4733713053</v>
          </cell>
          <cell r="Q21">
            <v>6.4310106473352655E-2</v>
          </cell>
          <cell r="BB21">
            <v>5414598.1799999997</v>
          </cell>
          <cell r="BL21">
            <v>4701204.8000000007</v>
          </cell>
          <cell r="BV21">
            <v>5414598.1799999997</v>
          </cell>
          <cell r="CF21">
            <v>7545433.0250000004</v>
          </cell>
          <cell r="CT21">
            <v>1.0987654320987654</v>
          </cell>
          <cell r="CU21">
            <v>1.1692307692307691</v>
          </cell>
          <cell r="CV21">
            <v>7.639549700275676E-2</v>
          </cell>
          <cell r="CW21">
            <v>8.1294845211576594E-2</v>
          </cell>
          <cell r="FA21">
            <v>6.6630172025384182E-2</v>
          </cell>
        </row>
        <row r="22">
          <cell r="A22" t="str">
            <v>BASILICATA</v>
          </cell>
          <cell r="B22">
            <v>589571.05449999997</v>
          </cell>
          <cell r="C22">
            <v>0</v>
          </cell>
          <cell r="D22">
            <v>589571.05449999997</v>
          </cell>
          <cell r="F22">
            <v>90068</v>
          </cell>
          <cell r="K22">
            <v>598162.5</v>
          </cell>
          <cell r="M22">
            <v>604502.72</v>
          </cell>
          <cell r="O22">
            <v>287702.08082705602</v>
          </cell>
          <cell r="Q22">
            <v>3.2932511384199017E-2</v>
          </cell>
          <cell r="BB22">
            <v>822694.9</v>
          </cell>
          <cell r="BL22">
            <v>688750.4</v>
          </cell>
          <cell r="BV22">
            <v>822694.9</v>
          </cell>
          <cell r="CF22">
            <v>1107024.355</v>
          </cell>
          <cell r="CT22">
            <v>1.0123456790123457</v>
          </cell>
          <cell r="CU22">
            <v>1.0923076923076922</v>
          </cell>
          <cell r="CV22">
            <v>1.0403214451197551E-2</v>
          </cell>
          <cell r="CW22">
            <v>1.1224931765260245E-2</v>
          </cell>
          <cell r="FA22">
            <v>1.0179500829405885E-2</v>
          </cell>
        </row>
        <row r="23">
          <cell r="A23" t="str">
            <v>CALABRIA</v>
          </cell>
          <cell r="B23">
            <v>1917555.1510000001</v>
          </cell>
          <cell r="C23">
            <v>0</v>
          </cell>
          <cell r="D23">
            <v>1917555.1510000001</v>
          </cell>
          <cell r="F23">
            <v>319821</v>
          </cell>
          <cell r="K23">
            <v>2018766.5</v>
          </cell>
          <cell r="M23">
            <v>1986959.53</v>
          </cell>
          <cell r="O23">
            <v>945142.49179544614</v>
          </cell>
          <cell r="Q23">
            <v>4.9893431141470594E-2</v>
          </cell>
          <cell r="BB23">
            <v>2731648.6</v>
          </cell>
          <cell r="BL23">
            <v>2331152.35</v>
          </cell>
          <cell r="BV23">
            <v>2731648.6</v>
          </cell>
          <cell r="CF23">
            <v>3759912.3450000002</v>
          </cell>
          <cell r="CT23">
            <v>1.3703703703703705</v>
          </cell>
          <cell r="CU23">
            <v>1.2923076923076924</v>
          </cell>
          <cell r="CV23">
            <v>4.7527348270943154E-2</v>
          </cell>
          <cell r="CW23">
            <v>4.4819969180249088E-2</v>
          </cell>
          <cell r="FA23">
            <v>3.3577401087220578E-2</v>
          </cell>
        </row>
        <row r="24">
          <cell r="A24" t="str">
            <v>SICILIA</v>
          </cell>
          <cell r="B24">
            <v>4753429.4157499997</v>
          </cell>
          <cell r="C24">
            <v>0</v>
          </cell>
          <cell r="D24">
            <v>4753429.4157499997</v>
          </cell>
          <cell r="F24">
            <v>833356</v>
          </cell>
          <cell r="K24">
            <v>5011252.5</v>
          </cell>
          <cell r="M24">
            <v>4924677.7549999999</v>
          </cell>
          <cell r="O24">
            <v>2339870.7243107129</v>
          </cell>
          <cell r="Q24">
            <v>8.5321844251594253E-2</v>
          </cell>
          <cell r="BB24">
            <v>6787190.4199999999</v>
          </cell>
          <cell r="BL24">
            <v>5786169.7999999998</v>
          </cell>
          <cell r="BV24">
            <v>6787190.4199999999</v>
          </cell>
          <cell r="CF24">
            <v>9222294.25</v>
          </cell>
          <cell r="CT24">
            <v>1.271604938271605</v>
          </cell>
          <cell r="CU24">
            <v>1.3076923076923077</v>
          </cell>
          <cell r="CV24">
            <v>0.10947577455836111</v>
          </cell>
          <cell r="CW24">
            <v>0.11258262999765738</v>
          </cell>
          <cell r="FA24">
            <v>8.3258741715253659E-2</v>
          </cell>
        </row>
        <row r="25">
          <cell r="A25" t="str">
            <v>SARDEGNA</v>
          </cell>
          <cell r="B25">
            <v>1561818.48275</v>
          </cell>
          <cell r="C25">
            <v>0</v>
          </cell>
          <cell r="D25">
            <v>1561818.48275</v>
          </cell>
          <cell r="F25">
            <v>219618</v>
          </cell>
          <cell r="K25">
            <v>1644462.5</v>
          </cell>
          <cell r="M25">
            <v>1627048.1850000001</v>
          </cell>
          <cell r="O25">
            <v>781705.45935476862</v>
          </cell>
          <cell r="Q25">
            <v>7.9430199080967365E-2</v>
          </cell>
          <cell r="BB25">
            <v>2180818.2999999998</v>
          </cell>
          <cell r="BL25">
            <v>1954156.2</v>
          </cell>
          <cell r="BV25">
            <v>2180818.2999999998</v>
          </cell>
          <cell r="CF25">
            <v>3141141.4699999997</v>
          </cell>
          <cell r="CT25">
            <v>0.87654320987654322</v>
          </cell>
          <cell r="CU25">
            <v>0.76923076923076927</v>
          </cell>
          <cell r="CV25">
            <v>2.4763774407825675E-2</v>
          </cell>
          <cell r="CW25">
            <v>2.173202304478743E-2</v>
          </cell>
          <cell r="FA25">
            <v>2.7412014636114621E-2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K MODELLO"/>
      <sheetName val="Foglio2"/>
      <sheetName val="Foglio3"/>
      <sheetName val="Foglio1"/>
      <sheetName val="MODELLO"/>
      <sheetName val="VALORI"/>
      <sheetName val="TABELLE ENTRATA"/>
      <sheetName val="TAB POPOLAZIONE (2)"/>
      <sheetName val="TAB POPOLAZIONE"/>
      <sheetName val="TAB POPOLAZIONE (valentini)"/>
      <sheetName val="TABELLE CALCOLO"/>
      <sheetName val="MODELLO (%)"/>
      <sheetName val="Best moves (appoggio)"/>
      <sheetName val="Non autosuff tedesca (appoggio)"/>
      <sheetName val="APPROPRIATEZZA (appoggio)"/>
      <sheetName val="PESI POP TOSCANA (appoggio)"/>
      <sheetName val="Disabilità (appoggio)"/>
      <sheetName val="popolazione ISTAT (appoggio)"/>
      <sheetName val="Pop Trentina (appoggio)"/>
      <sheetName val="Costi del personale"/>
      <sheetName val="Pesi farmaceutica (appoggio)"/>
      <sheetName val="Pesi specialistica (appoggio)"/>
      <sheetName val="POPOLAZIONE (backup)"/>
      <sheetName val="RIPARTO 200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K MODELLO"/>
      <sheetName val="Foglio2"/>
      <sheetName val="Foglio3"/>
      <sheetName val="Foglio1"/>
      <sheetName val="MODELLO"/>
      <sheetName val="VALORI"/>
      <sheetName val="TABELLE ENTRATA"/>
      <sheetName val="TAB POPOLAZIONE (2)"/>
      <sheetName val="TAB POPOLAZIONE"/>
      <sheetName val="TAB POPOLAZIONE (valentini)"/>
      <sheetName val="TABELLE CALCOLO"/>
      <sheetName val="MODELLO (%)"/>
      <sheetName val="Best moves (appoggio)"/>
      <sheetName val="Non autosuff tedesca (appoggio)"/>
      <sheetName val="APPROPRIATEZZA (appoggio)"/>
      <sheetName val="PESI POP TOSCANA (appoggio)"/>
      <sheetName val="Disabilità (appoggio)"/>
      <sheetName val="popolazione ISTAT (appoggio)"/>
      <sheetName val="Pop Trentina (appoggio)"/>
      <sheetName val="Costi del personale"/>
      <sheetName val="Pesi farmaceutica (appoggio)"/>
      <sheetName val="Pesi specialistica (appoggio)"/>
      <sheetName val="POPOLAZIONE (backup)"/>
      <sheetName val="RIPARTO 200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adro tendenziale 28-6-2005"/>
      <sheetName val="Previsione"/>
      <sheetName val="Note Previsione"/>
      <sheetName val="previsione manovra 3000"/>
      <sheetName val="Note Previsione con manovra"/>
      <sheetName val="previsione rischio 0,1"/>
      <sheetName val="Note rischio 0,1"/>
      <sheetName val="rischio"/>
      <sheetName val="differenza DPEF 2005-2008"/>
      <sheetName val="prospetto De Simone e Ferranti"/>
      <sheetName val="Personale"/>
      <sheetName val="Convenzioni"/>
      <sheetName val="Convenzioni con manovra"/>
      <sheetName val="Personale Igop"/>
      <sheetName val="carsica igop"/>
      <sheetName val="SISA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BASE"/>
      <sheetName val="INDICI 2"/>
      <sheetName val="CEesteso"/>
      <sheetName val="elaborazioni"/>
      <sheetName val="personale"/>
      <sheetName val="risultati"/>
      <sheetName val="Mat diag prod chim"/>
      <sheetName val="Amm.ti"/>
      <sheetName val="Ossigeno terapeutico"/>
      <sheetName val="Manutenzioni"/>
      <sheetName val="Assistenza Indiretta"/>
      <sheetName val="servizi non sanitari"/>
      <sheetName val="spedalità privata"/>
      <sheetName val="specialistica privata"/>
      <sheetName val="Farmaceutica"/>
      <sheetName val="beni 01 0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AH1252"/>
  <sheetViews>
    <sheetView showGridLines="0" tabSelected="1" view="pageBreakPreview" topLeftCell="C1" zoomScale="71" zoomScaleNormal="90" zoomScaleSheetLayoutView="71" workbookViewId="0">
      <pane xSplit="4" ySplit="8" topLeftCell="G181" activePane="bottomRight" state="frozen"/>
      <selection activeCell="O369" sqref="O369"/>
      <selection pane="topRight" activeCell="O369" sqref="O369"/>
      <selection pane="bottomLeft" activeCell="O369" sqref="O369"/>
      <selection pane="bottomRight" activeCell="N1" sqref="N1:O1048576"/>
    </sheetView>
  </sheetViews>
  <sheetFormatPr defaultColWidth="10.28515625" defaultRowHeight="15" x14ac:dyDescent="0.25"/>
  <cols>
    <col min="1" max="1" width="7.42578125" style="1" customWidth="1"/>
    <col min="2" max="2" width="6.7109375" style="1" customWidth="1"/>
    <col min="3" max="3" width="2.7109375" style="1" customWidth="1"/>
    <col min="4" max="4" width="4.140625" style="1" customWidth="1"/>
    <col min="5" max="5" width="13.5703125" style="3" customWidth="1"/>
    <col min="6" max="6" width="88.28515625" style="3" customWidth="1"/>
    <col min="7" max="7" width="10.140625" style="304" bestFit="1" customWidth="1"/>
    <col min="8" max="8" width="23.28515625" style="331" customWidth="1"/>
    <col min="9" max="9" width="1.85546875" style="9" customWidth="1"/>
    <col min="10" max="10" width="31.7109375" style="9" bestFit="1" customWidth="1"/>
    <col min="11" max="11" width="2.140625" style="277" customWidth="1"/>
    <col min="12" max="12" width="23" style="9" customWidth="1"/>
    <col min="13" max="13" width="1" style="296" customWidth="1"/>
    <col min="14" max="14" width="30.42578125" style="9" hidden="1" customWidth="1"/>
    <col min="15" max="15" width="1.7109375" style="9" hidden="1" customWidth="1"/>
    <col min="16" max="16" width="18" style="9" hidden="1" customWidth="1"/>
    <col min="17" max="19" width="3.28515625" style="9" hidden="1" customWidth="1"/>
    <col min="20" max="20" width="18.85546875" style="9" hidden="1" customWidth="1"/>
    <col min="21" max="21" width="3.28515625" style="9" hidden="1" customWidth="1"/>
    <col min="22" max="22" width="17.7109375" style="9" hidden="1" customWidth="1"/>
    <col min="23" max="23" width="14.7109375" style="9" hidden="1" customWidth="1"/>
    <col min="24" max="24" width="17.42578125" style="9" hidden="1" customWidth="1"/>
    <col min="25" max="25" width="21.42578125" style="9" hidden="1" customWidth="1"/>
    <col min="26" max="26" width="1.7109375" style="9" hidden="1" customWidth="1"/>
    <col min="27" max="27" width="3.42578125" style="1" hidden="1" customWidth="1"/>
    <col min="28" max="28" width="9.28515625" style="1" hidden="1" customWidth="1"/>
    <col min="29" max="29" width="5.28515625" style="1" customWidth="1"/>
    <col min="30" max="32" width="3.28515625" style="1" customWidth="1"/>
    <col min="33" max="33" width="20" style="10" customWidth="1"/>
    <col min="34" max="34" width="13" style="11" customWidth="1"/>
    <col min="35" max="234" width="10.28515625" style="1"/>
    <col min="235" max="243" width="9.140625" style="1" customWidth="1"/>
    <col min="244" max="244" width="1" style="1" customWidth="1"/>
    <col min="245" max="248" width="3.28515625" style="1" customWidth="1"/>
    <col min="249" max="249" width="1.85546875" style="1" customWidth="1"/>
    <col min="250" max="250" width="17.85546875" style="1" customWidth="1"/>
    <col min="251" max="251" width="1.85546875" style="1" customWidth="1"/>
    <col min="252" max="255" width="3.28515625" style="1" customWidth="1"/>
    <col min="256" max="256" width="1.85546875" style="1" customWidth="1"/>
    <col min="257" max="257" width="12.42578125" style="1" customWidth="1"/>
    <col min="258" max="258" width="1.85546875" style="1" customWidth="1"/>
    <col min="259" max="261" width="3" style="1" customWidth="1"/>
    <col min="262" max="262" width="4.42578125" style="1" customWidth="1"/>
    <col min="263" max="264" width="3" style="1" customWidth="1"/>
    <col min="265" max="270" width="3.28515625" style="1" customWidth="1"/>
    <col min="271" max="272" width="9.140625" style="1" customWidth="1"/>
    <col min="273" max="276" width="3.28515625" style="1" customWidth="1"/>
    <col min="277" max="277" width="4.140625" style="1" customWidth="1"/>
    <col min="278" max="490" width="10.28515625" style="1"/>
    <col min="491" max="499" width="9.140625" style="1" customWidth="1"/>
    <col min="500" max="500" width="1" style="1" customWidth="1"/>
    <col min="501" max="504" width="3.28515625" style="1" customWidth="1"/>
    <col min="505" max="505" width="1.85546875" style="1" customWidth="1"/>
    <col min="506" max="506" width="17.85546875" style="1" customWidth="1"/>
    <col min="507" max="507" width="1.85546875" style="1" customWidth="1"/>
    <col min="508" max="511" width="3.28515625" style="1" customWidth="1"/>
    <col min="512" max="512" width="1.85546875" style="1" customWidth="1"/>
    <col min="513" max="513" width="12.42578125" style="1" customWidth="1"/>
    <col min="514" max="514" width="1.85546875" style="1" customWidth="1"/>
    <col min="515" max="517" width="3" style="1" customWidth="1"/>
    <col min="518" max="518" width="4.42578125" style="1" customWidth="1"/>
    <col min="519" max="520" width="3" style="1" customWidth="1"/>
    <col min="521" max="526" width="3.28515625" style="1" customWidth="1"/>
    <col min="527" max="528" width="9.140625" style="1" customWidth="1"/>
    <col min="529" max="532" width="3.28515625" style="1" customWidth="1"/>
    <col min="533" max="533" width="4.140625" style="1" customWidth="1"/>
    <col min="534" max="746" width="10.28515625" style="1"/>
    <col min="747" max="755" width="9.140625" style="1" customWidth="1"/>
    <col min="756" max="756" width="1" style="1" customWidth="1"/>
    <col min="757" max="760" width="3.28515625" style="1" customWidth="1"/>
    <col min="761" max="761" width="1.85546875" style="1" customWidth="1"/>
    <col min="762" max="762" width="17.85546875" style="1" customWidth="1"/>
    <col min="763" max="763" width="1.85546875" style="1" customWidth="1"/>
    <col min="764" max="767" width="3.28515625" style="1" customWidth="1"/>
    <col min="768" max="768" width="1.85546875" style="1" customWidth="1"/>
    <col min="769" max="769" width="12.42578125" style="1" customWidth="1"/>
    <col min="770" max="770" width="1.85546875" style="1" customWidth="1"/>
    <col min="771" max="773" width="3" style="1" customWidth="1"/>
    <col min="774" max="774" width="4.42578125" style="1" customWidth="1"/>
    <col min="775" max="776" width="3" style="1" customWidth="1"/>
    <col min="777" max="782" width="3.28515625" style="1" customWidth="1"/>
    <col min="783" max="784" width="9.140625" style="1" customWidth="1"/>
    <col min="785" max="788" width="3.28515625" style="1" customWidth="1"/>
    <col min="789" max="789" width="4.140625" style="1" customWidth="1"/>
    <col min="790" max="1002" width="10.28515625" style="1"/>
    <col min="1003" max="1011" width="9.140625" style="1" customWidth="1"/>
    <col min="1012" max="1012" width="1" style="1" customWidth="1"/>
    <col min="1013" max="1016" width="3.28515625" style="1" customWidth="1"/>
    <col min="1017" max="1017" width="1.85546875" style="1" customWidth="1"/>
    <col min="1018" max="1018" width="17.85546875" style="1" customWidth="1"/>
    <col min="1019" max="1019" width="1.85546875" style="1" customWidth="1"/>
    <col min="1020" max="1023" width="3.28515625" style="1" customWidth="1"/>
    <col min="1024" max="1024" width="1.85546875" style="1" customWidth="1"/>
    <col min="1025" max="1025" width="12.42578125" style="1" customWidth="1"/>
    <col min="1026" max="1026" width="1.85546875" style="1" customWidth="1"/>
    <col min="1027" max="1029" width="3" style="1" customWidth="1"/>
    <col min="1030" max="1030" width="4.42578125" style="1" customWidth="1"/>
    <col min="1031" max="1032" width="3" style="1" customWidth="1"/>
    <col min="1033" max="1038" width="3.28515625" style="1" customWidth="1"/>
    <col min="1039" max="1040" width="9.140625" style="1" customWidth="1"/>
    <col min="1041" max="1044" width="3.28515625" style="1" customWidth="1"/>
    <col min="1045" max="1045" width="4.140625" style="1" customWidth="1"/>
    <col min="1046" max="1258" width="10.28515625" style="1"/>
    <col min="1259" max="1267" width="9.140625" style="1" customWidth="1"/>
    <col min="1268" max="1268" width="1" style="1" customWidth="1"/>
    <col min="1269" max="1272" width="3.28515625" style="1" customWidth="1"/>
    <col min="1273" max="1273" width="1.85546875" style="1" customWidth="1"/>
    <col min="1274" max="1274" width="17.85546875" style="1" customWidth="1"/>
    <col min="1275" max="1275" width="1.85546875" style="1" customWidth="1"/>
    <col min="1276" max="1279" width="3.28515625" style="1" customWidth="1"/>
    <col min="1280" max="1280" width="1.85546875" style="1" customWidth="1"/>
    <col min="1281" max="1281" width="12.42578125" style="1" customWidth="1"/>
    <col min="1282" max="1282" width="1.85546875" style="1" customWidth="1"/>
    <col min="1283" max="1285" width="3" style="1" customWidth="1"/>
    <col min="1286" max="1286" width="4.42578125" style="1" customWidth="1"/>
    <col min="1287" max="1288" width="3" style="1" customWidth="1"/>
    <col min="1289" max="1294" width="3.28515625" style="1" customWidth="1"/>
    <col min="1295" max="1296" width="9.140625" style="1" customWidth="1"/>
    <col min="1297" max="1300" width="3.28515625" style="1" customWidth="1"/>
    <col min="1301" max="1301" width="4.140625" style="1" customWidth="1"/>
    <col min="1302" max="1514" width="10.28515625" style="1"/>
    <col min="1515" max="1523" width="9.140625" style="1" customWidth="1"/>
    <col min="1524" max="1524" width="1" style="1" customWidth="1"/>
    <col min="1525" max="1528" width="3.28515625" style="1" customWidth="1"/>
    <col min="1529" max="1529" width="1.85546875" style="1" customWidth="1"/>
    <col min="1530" max="1530" width="17.85546875" style="1" customWidth="1"/>
    <col min="1531" max="1531" width="1.85546875" style="1" customWidth="1"/>
    <col min="1532" max="1535" width="3.28515625" style="1" customWidth="1"/>
    <col min="1536" max="1536" width="1.85546875" style="1" customWidth="1"/>
    <col min="1537" max="1537" width="12.42578125" style="1" customWidth="1"/>
    <col min="1538" max="1538" width="1.85546875" style="1" customWidth="1"/>
    <col min="1539" max="1541" width="3" style="1" customWidth="1"/>
    <col min="1542" max="1542" width="4.42578125" style="1" customWidth="1"/>
    <col min="1543" max="1544" width="3" style="1" customWidth="1"/>
    <col min="1545" max="1550" width="3.28515625" style="1" customWidth="1"/>
    <col min="1551" max="1552" width="9.140625" style="1" customWidth="1"/>
    <col min="1553" max="1556" width="3.28515625" style="1" customWidth="1"/>
    <col min="1557" max="1557" width="4.140625" style="1" customWidth="1"/>
    <col min="1558" max="1770" width="10.28515625" style="1"/>
    <col min="1771" max="1779" width="9.140625" style="1" customWidth="1"/>
    <col min="1780" max="1780" width="1" style="1" customWidth="1"/>
    <col min="1781" max="1784" width="3.28515625" style="1" customWidth="1"/>
    <col min="1785" max="1785" width="1.85546875" style="1" customWidth="1"/>
    <col min="1786" max="1786" width="17.85546875" style="1" customWidth="1"/>
    <col min="1787" max="1787" width="1.85546875" style="1" customWidth="1"/>
    <col min="1788" max="1791" width="3.28515625" style="1" customWidth="1"/>
    <col min="1792" max="1792" width="1.85546875" style="1" customWidth="1"/>
    <col min="1793" max="1793" width="12.42578125" style="1" customWidth="1"/>
    <col min="1794" max="1794" width="1.85546875" style="1" customWidth="1"/>
    <col min="1795" max="1797" width="3" style="1" customWidth="1"/>
    <col min="1798" max="1798" width="4.42578125" style="1" customWidth="1"/>
    <col min="1799" max="1800" width="3" style="1" customWidth="1"/>
    <col min="1801" max="1806" width="3.28515625" style="1" customWidth="1"/>
    <col min="1807" max="1808" width="9.140625" style="1" customWidth="1"/>
    <col min="1809" max="1812" width="3.28515625" style="1" customWidth="1"/>
    <col min="1813" max="1813" width="4.140625" style="1" customWidth="1"/>
    <col min="1814" max="2026" width="10.28515625" style="1"/>
    <col min="2027" max="2035" width="9.140625" style="1" customWidth="1"/>
    <col min="2036" max="2036" width="1" style="1" customWidth="1"/>
    <col min="2037" max="2040" width="3.28515625" style="1" customWidth="1"/>
    <col min="2041" max="2041" width="1.85546875" style="1" customWidth="1"/>
    <col min="2042" max="2042" width="17.85546875" style="1" customWidth="1"/>
    <col min="2043" max="2043" width="1.85546875" style="1" customWidth="1"/>
    <col min="2044" max="2047" width="3.28515625" style="1" customWidth="1"/>
    <col min="2048" max="2048" width="1.85546875" style="1" customWidth="1"/>
    <col min="2049" max="2049" width="12.42578125" style="1" customWidth="1"/>
    <col min="2050" max="2050" width="1.85546875" style="1" customWidth="1"/>
    <col min="2051" max="2053" width="3" style="1" customWidth="1"/>
    <col min="2054" max="2054" width="4.42578125" style="1" customWidth="1"/>
    <col min="2055" max="2056" width="3" style="1" customWidth="1"/>
    <col min="2057" max="2062" width="3.28515625" style="1" customWidth="1"/>
    <col min="2063" max="2064" width="9.140625" style="1" customWidth="1"/>
    <col min="2065" max="2068" width="3.28515625" style="1" customWidth="1"/>
    <col min="2069" max="2069" width="4.140625" style="1" customWidth="1"/>
    <col min="2070" max="2282" width="10.28515625" style="1"/>
    <col min="2283" max="2291" width="9.140625" style="1" customWidth="1"/>
    <col min="2292" max="2292" width="1" style="1" customWidth="1"/>
    <col min="2293" max="2296" width="3.28515625" style="1" customWidth="1"/>
    <col min="2297" max="2297" width="1.85546875" style="1" customWidth="1"/>
    <col min="2298" max="2298" width="17.85546875" style="1" customWidth="1"/>
    <col min="2299" max="2299" width="1.85546875" style="1" customWidth="1"/>
    <col min="2300" max="2303" width="3.28515625" style="1" customWidth="1"/>
    <col min="2304" max="2304" width="1.85546875" style="1" customWidth="1"/>
    <col min="2305" max="2305" width="12.42578125" style="1" customWidth="1"/>
    <col min="2306" max="2306" width="1.85546875" style="1" customWidth="1"/>
    <col min="2307" max="2309" width="3" style="1" customWidth="1"/>
    <col min="2310" max="2310" width="4.42578125" style="1" customWidth="1"/>
    <col min="2311" max="2312" width="3" style="1" customWidth="1"/>
    <col min="2313" max="2318" width="3.28515625" style="1" customWidth="1"/>
    <col min="2319" max="2320" width="9.140625" style="1" customWidth="1"/>
    <col min="2321" max="2324" width="3.28515625" style="1" customWidth="1"/>
    <col min="2325" max="2325" width="4.140625" style="1" customWidth="1"/>
    <col min="2326" max="2538" width="10.28515625" style="1"/>
    <col min="2539" max="2547" width="9.140625" style="1" customWidth="1"/>
    <col min="2548" max="2548" width="1" style="1" customWidth="1"/>
    <col min="2549" max="2552" width="3.28515625" style="1" customWidth="1"/>
    <col min="2553" max="2553" width="1.85546875" style="1" customWidth="1"/>
    <col min="2554" max="2554" width="17.85546875" style="1" customWidth="1"/>
    <col min="2555" max="2555" width="1.85546875" style="1" customWidth="1"/>
    <col min="2556" max="2559" width="3.28515625" style="1" customWidth="1"/>
    <col min="2560" max="2560" width="1.85546875" style="1" customWidth="1"/>
    <col min="2561" max="2561" width="12.42578125" style="1" customWidth="1"/>
    <col min="2562" max="2562" width="1.85546875" style="1" customWidth="1"/>
    <col min="2563" max="2565" width="3" style="1" customWidth="1"/>
    <col min="2566" max="2566" width="4.42578125" style="1" customWidth="1"/>
    <col min="2567" max="2568" width="3" style="1" customWidth="1"/>
    <col min="2569" max="2574" width="3.28515625" style="1" customWidth="1"/>
    <col min="2575" max="2576" width="9.140625" style="1" customWidth="1"/>
    <col min="2577" max="2580" width="3.28515625" style="1" customWidth="1"/>
    <col min="2581" max="2581" width="4.140625" style="1" customWidth="1"/>
    <col min="2582" max="2794" width="10.28515625" style="1"/>
    <col min="2795" max="2803" width="9.140625" style="1" customWidth="1"/>
    <col min="2804" max="2804" width="1" style="1" customWidth="1"/>
    <col min="2805" max="2808" width="3.28515625" style="1" customWidth="1"/>
    <col min="2809" max="2809" width="1.85546875" style="1" customWidth="1"/>
    <col min="2810" max="2810" width="17.85546875" style="1" customWidth="1"/>
    <col min="2811" max="2811" width="1.85546875" style="1" customWidth="1"/>
    <col min="2812" max="2815" width="3.28515625" style="1" customWidth="1"/>
    <col min="2816" max="2816" width="1.85546875" style="1" customWidth="1"/>
    <col min="2817" max="2817" width="12.42578125" style="1" customWidth="1"/>
    <col min="2818" max="2818" width="1.85546875" style="1" customWidth="1"/>
    <col min="2819" max="2821" width="3" style="1" customWidth="1"/>
    <col min="2822" max="2822" width="4.42578125" style="1" customWidth="1"/>
    <col min="2823" max="2824" width="3" style="1" customWidth="1"/>
    <col min="2825" max="2830" width="3.28515625" style="1" customWidth="1"/>
    <col min="2831" max="2832" width="9.140625" style="1" customWidth="1"/>
    <col min="2833" max="2836" width="3.28515625" style="1" customWidth="1"/>
    <col min="2837" max="2837" width="4.140625" style="1" customWidth="1"/>
    <col min="2838" max="3050" width="10.28515625" style="1"/>
    <col min="3051" max="3059" width="9.140625" style="1" customWidth="1"/>
    <col min="3060" max="3060" width="1" style="1" customWidth="1"/>
    <col min="3061" max="3064" width="3.28515625" style="1" customWidth="1"/>
    <col min="3065" max="3065" width="1.85546875" style="1" customWidth="1"/>
    <col min="3066" max="3066" width="17.85546875" style="1" customWidth="1"/>
    <col min="3067" max="3067" width="1.85546875" style="1" customWidth="1"/>
    <col min="3068" max="3071" width="3.28515625" style="1" customWidth="1"/>
    <col min="3072" max="3072" width="1.85546875" style="1" customWidth="1"/>
    <col min="3073" max="3073" width="12.42578125" style="1" customWidth="1"/>
    <col min="3074" max="3074" width="1.85546875" style="1" customWidth="1"/>
    <col min="3075" max="3077" width="3" style="1" customWidth="1"/>
    <col min="3078" max="3078" width="4.42578125" style="1" customWidth="1"/>
    <col min="3079" max="3080" width="3" style="1" customWidth="1"/>
    <col min="3081" max="3086" width="3.28515625" style="1" customWidth="1"/>
    <col min="3087" max="3088" width="9.140625" style="1" customWidth="1"/>
    <col min="3089" max="3092" width="3.28515625" style="1" customWidth="1"/>
    <col min="3093" max="3093" width="4.140625" style="1" customWidth="1"/>
    <col min="3094" max="3306" width="10.28515625" style="1"/>
    <col min="3307" max="3315" width="9.140625" style="1" customWidth="1"/>
    <col min="3316" max="3316" width="1" style="1" customWidth="1"/>
    <col min="3317" max="3320" width="3.28515625" style="1" customWidth="1"/>
    <col min="3321" max="3321" width="1.85546875" style="1" customWidth="1"/>
    <col min="3322" max="3322" width="17.85546875" style="1" customWidth="1"/>
    <col min="3323" max="3323" width="1.85546875" style="1" customWidth="1"/>
    <col min="3324" max="3327" width="3.28515625" style="1" customWidth="1"/>
    <col min="3328" max="3328" width="1.85546875" style="1" customWidth="1"/>
    <col min="3329" max="3329" width="12.42578125" style="1" customWidth="1"/>
    <col min="3330" max="3330" width="1.85546875" style="1" customWidth="1"/>
    <col min="3331" max="3333" width="3" style="1" customWidth="1"/>
    <col min="3334" max="3334" width="4.42578125" style="1" customWidth="1"/>
    <col min="3335" max="3336" width="3" style="1" customWidth="1"/>
    <col min="3337" max="3342" width="3.28515625" style="1" customWidth="1"/>
    <col min="3343" max="3344" width="9.140625" style="1" customWidth="1"/>
    <col min="3345" max="3348" width="3.28515625" style="1" customWidth="1"/>
    <col min="3349" max="3349" width="4.140625" style="1" customWidth="1"/>
    <col min="3350" max="3562" width="10.28515625" style="1"/>
    <col min="3563" max="3571" width="9.140625" style="1" customWidth="1"/>
    <col min="3572" max="3572" width="1" style="1" customWidth="1"/>
    <col min="3573" max="3576" width="3.28515625" style="1" customWidth="1"/>
    <col min="3577" max="3577" width="1.85546875" style="1" customWidth="1"/>
    <col min="3578" max="3578" width="17.85546875" style="1" customWidth="1"/>
    <col min="3579" max="3579" width="1.85546875" style="1" customWidth="1"/>
    <col min="3580" max="3583" width="3.28515625" style="1" customWidth="1"/>
    <col min="3584" max="3584" width="1.85546875" style="1" customWidth="1"/>
    <col min="3585" max="3585" width="12.42578125" style="1" customWidth="1"/>
    <col min="3586" max="3586" width="1.85546875" style="1" customWidth="1"/>
    <col min="3587" max="3589" width="3" style="1" customWidth="1"/>
    <col min="3590" max="3590" width="4.42578125" style="1" customWidth="1"/>
    <col min="3591" max="3592" width="3" style="1" customWidth="1"/>
    <col min="3593" max="3598" width="3.28515625" style="1" customWidth="1"/>
    <col min="3599" max="3600" width="9.140625" style="1" customWidth="1"/>
    <col min="3601" max="3604" width="3.28515625" style="1" customWidth="1"/>
    <col min="3605" max="3605" width="4.140625" style="1" customWidth="1"/>
    <col min="3606" max="3818" width="10.28515625" style="1"/>
    <col min="3819" max="3827" width="9.140625" style="1" customWidth="1"/>
    <col min="3828" max="3828" width="1" style="1" customWidth="1"/>
    <col min="3829" max="3832" width="3.28515625" style="1" customWidth="1"/>
    <col min="3833" max="3833" width="1.85546875" style="1" customWidth="1"/>
    <col min="3834" max="3834" width="17.85546875" style="1" customWidth="1"/>
    <col min="3835" max="3835" width="1.85546875" style="1" customWidth="1"/>
    <col min="3836" max="3839" width="3.28515625" style="1" customWidth="1"/>
    <col min="3840" max="3840" width="1.85546875" style="1" customWidth="1"/>
    <col min="3841" max="3841" width="12.42578125" style="1" customWidth="1"/>
    <col min="3842" max="3842" width="1.85546875" style="1" customWidth="1"/>
    <col min="3843" max="3845" width="3" style="1" customWidth="1"/>
    <col min="3846" max="3846" width="4.42578125" style="1" customWidth="1"/>
    <col min="3847" max="3848" width="3" style="1" customWidth="1"/>
    <col min="3849" max="3854" width="3.28515625" style="1" customWidth="1"/>
    <col min="3855" max="3856" width="9.140625" style="1" customWidth="1"/>
    <col min="3857" max="3860" width="3.28515625" style="1" customWidth="1"/>
    <col min="3861" max="3861" width="4.140625" style="1" customWidth="1"/>
    <col min="3862" max="4074" width="10.28515625" style="1"/>
    <col min="4075" max="4083" width="9.140625" style="1" customWidth="1"/>
    <col min="4084" max="4084" width="1" style="1" customWidth="1"/>
    <col min="4085" max="4088" width="3.28515625" style="1" customWidth="1"/>
    <col min="4089" max="4089" width="1.85546875" style="1" customWidth="1"/>
    <col min="4090" max="4090" width="17.85546875" style="1" customWidth="1"/>
    <col min="4091" max="4091" width="1.85546875" style="1" customWidth="1"/>
    <col min="4092" max="4095" width="3.28515625" style="1" customWidth="1"/>
    <col min="4096" max="4096" width="1.85546875" style="1" customWidth="1"/>
    <col min="4097" max="4097" width="12.42578125" style="1" customWidth="1"/>
    <col min="4098" max="4098" width="1.85546875" style="1" customWidth="1"/>
    <col min="4099" max="4101" width="3" style="1" customWidth="1"/>
    <col min="4102" max="4102" width="4.42578125" style="1" customWidth="1"/>
    <col min="4103" max="4104" width="3" style="1" customWidth="1"/>
    <col min="4105" max="4110" width="3.28515625" style="1" customWidth="1"/>
    <col min="4111" max="4112" width="9.140625" style="1" customWidth="1"/>
    <col min="4113" max="4116" width="3.28515625" style="1" customWidth="1"/>
    <col min="4117" max="4117" width="4.140625" style="1" customWidth="1"/>
    <col min="4118" max="4330" width="10.28515625" style="1"/>
    <col min="4331" max="4339" width="9.140625" style="1" customWidth="1"/>
    <col min="4340" max="4340" width="1" style="1" customWidth="1"/>
    <col min="4341" max="4344" width="3.28515625" style="1" customWidth="1"/>
    <col min="4345" max="4345" width="1.85546875" style="1" customWidth="1"/>
    <col min="4346" max="4346" width="17.85546875" style="1" customWidth="1"/>
    <col min="4347" max="4347" width="1.85546875" style="1" customWidth="1"/>
    <col min="4348" max="4351" width="3.28515625" style="1" customWidth="1"/>
    <col min="4352" max="4352" width="1.85546875" style="1" customWidth="1"/>
    <col min="4353" max="4353" width="12.42578125" style="1" customWidth="1"/>
    <col min="4354" max="4354" width="1.85546875" style="1" customWidth="1"/>
    <col min="4355" max="4357" width="3" style="1" customWidth="1"/>
    <col min="4358" max="4358" width="4.42578125" style="1" customWidth="1"/>
    <col min="4359" max="4360" width="3" style="1" customWidth="1"/>
    <col min="4361" max="4366" width="3.28515625" style="1" customWidth="1"/>
    <col min="4367" max="4368" width="9.140625" style="1" customWidth="1"/>
    <col min="4369" max="4372" width="3.28515625" style="1" customWidth="1"/>
    <col min="4373" max="4373" width="4.140625" style="1" customWidth="1"/>
    <col min="4374" max="4586" width="10.28515625" style="1"/>
    <col min="4587" max="4595" width="9.140625" style="1" customWidth="1"/>
    <col min="4596" max="4596" width="1" style="1" customWidth="1"/>
    <col min="4597" max="4600" width="3.28515625" style="1" customWidth="1"/>
    <col min="4601" max="4601" width="1.85546875" style="1" customWidth="1"/>
    <col min="4602" max="4602" width="17.85546875" style="1" customWidth="1"/>
    <col min="4603" max="4603" width="1.85546875" style="1" customWidth="1"/>
    <col min="4604" max="4607" width="3.28515625" style="1" customWidth="1"/>
    <col min="4608" max="4608" width="1.85546875" style="1" customWidth="1"/>
    <col min="4609" max="4609" width="12.42578125" style="1" customWidth="1"/>
    <col min="4610" max="4610" width="1.85546875" style="1" customWidth="1"/>
    <col min="4611" max="4613" width="3" style="1" customWidth="1"/>
    <col min="4614" max="4614" width="4.42578125" style="1" customWidth="1"/>
    <col min="4615" max="4616" width="3" style="1" customWidth="1"/>
    <col min="4617" max="4622" width="3.28515625" style="1" customWidth="1"/>
    <col min="4623" max="4624" width="9.140625" style="1" customWidth="1"/>
    <col min="4625" max="4628" width="3.28515625" style="1" customWidth="1"/>
    <col min="4629" max="4629" width="4.140625" style="1" customWidth="1"/>
    <col min="4630" max="4842" width="10.28515625" style="1"/>
    <col min="4843" max="4851" width="9.140625" style="1" customWidth="1"/>
    <col min="4852" max="4852" width="1" style="1" customWidth="1"/>
    <col min="4853" max="4856" width="3.28515625" style="1" customWidth="1"/>
    <col min="4857" max="4857" width="1.85546875" style="1" customWidth="1"/>
    <col min="4858" max="4858" width="17.85546875" style="1" customWidth="1"/>
    <col min="4859" max="4859" width="1.85546875" style="1" customWidth="1"/>
    <col min="4860" max="4863" width="3.28515625" style="1" customWidth="1"/>
    <col min="4864" max="4864" width="1.85546875" style="1" customWidth="1"/>
    <col min="4865" max="4865" width="12.42578125" style="1" customWidth="1"/>
    <col min="4866" max="4866" width="1.85546875" style="1" customWidth="1"/>
    <col min="4867" max="4869" width="3" style="1" customWidth="1"/>
    <col min="4870" max="4870" width="4.42578125" style="1" customWidth="1"/>
    <col min="4871" max="4872" width="3" style="1" customWidth="1"/>
    <col min="4873" max="4878" width="3.28515625" style="1" customWidth="1"/>
    <col min="4879" max="4880" width="9.140625" style="1" customWidth="1"/>
    <col min="4881" max="4884" width="3.28515625" style="1" customWidth="1"/>
    <col min="4885" max="4885" width="4.140625" style="1" customWidth="1"/>
    <col min="4886" max="5098" width="10.28515625" style="1"/>
    <col min="5099" max="5107" width="9.140625" style="1" customWidth="1"/>
    <col min="5108" max="5108" width="1" style="1" customWidth="1"/>
    <col min="5109" max="5112" width="3.28515625" style="1" customWidth="1"/>
    <col min="5113" max="5113" width="1.85546875" style="1" customWidth="1"/>
    <col min="5114" max="5114" width="17.85546875" style="1" customWidth="1"/>
    <col min="5115" max="5115" width="1.85546875" style="1" customWidth="1"/>
    <col min="5116" max="5119" width="3.28515625" style="1" customWidth="1"/>
    <col min="5120" max="5120" width="1.85546875" style="1" customWidth="1"/>
    <col min="5121" max="5121" width="12.42578125" style="1" customWidth="1"/>
    <col min="5122" max="5122" width="1.85546875" style="1" customWidth="1"/>
    <col min="5123" max="5125" width="3" style="1" customWidth="1"/>
    <col min="5126" max="5126" width="4.42578125" style="1" customWidth="1"/>
    <col min="5127" max="5128" width="3" style="1" customWidth="1"/>
    <col min="5129" max="5134" width="3.28515625" style="1" customWidth="1"/>
    <col min="5135" max="5136" width="9.140625" style="1" customWidth="1"/>
    <col min="5137" max="5140" width="3.28515625" style="1" customWidth="1"/>
    <col min="5141" max="5141" width="4.140625" style="1" customWidth="1"/>
    <col min="5142" max="5354" width="10.28515625" style="1"/>
    <col min="5355" max="5363" width="9.140625" style="1" customWidth="1"/>
    <col min="5364" max="5364" width="1" style="1" customWidth="1"/>
    <col min="5365" max="5368" width="3.28515625" style="1" customWidth="1"/>
    <col min="5369" max="5369" width="1.85546875" style="1" customWidth="1"/>
    <col min="5370" max="5370" width="17.85546875" style="1" customWidth="1"/>
    <col min="5371" max="5371" width="1.85546875" style="1" customWidth="1"/>
    <col min="5372" max="5375" width="3.28515625" style="1" customWidth="1"/>
    <col min="5376" max="5376" width="1.85546875" style="1" customWidth="1"/>
    <col min="5377" max="5377" width="12.42578125" style="1" customWidth="1"/>
    <col min="5378" max="5378" width="1.85546875" style="1" customWidth="1"/>
    <col min="5379" max="5381" width="3" style="1" customWidth="1"/>
    <col min="5382" max="5382" width="4.42578125" style="1" customWidth="1"/>
    <col min="5383" max="5384" width="3" style="1" customWidth="1"/>
    <col min="5385" max="5390" width="3.28515625" style="1" customWidth="1"/>
    <col min="5391" max="5392" width="9.140625" style="1" customWidth="1"/>
    <col min="5393" max="5396" width="3.28515625" style="1" customWidth="1"/>
    <col min="5397" max="5397" width="4.140625" style="1" customWidth="1"/>
    <col min="5398" max="5610" width="10.28515625" style="1"/>
    <col min="5611" max="5619" width="9.140625" style="1" customWidth="1"/>
    <col min="5620" max="5620" width="1" style="1" customWidth="1"/>
    <col min="5621" max="5624" width="3.28515625" style="1" customWidth="1"/>
    <col min="5625" max="5625" width="1.85546875" style="1" customWidth="1"/>
    <col min="5626" max="5626" width="17.85546875" style="1" customWidth="1"/>
    <col min="5627" max="5627" width="1.85546875" style="1" customWidth="1"/>
    <col min="5628" max="5631" width="3.28515625" style="1" customWidth="1"/>
    <col min="5632" max="5632" width="1.85546875" style="1" customWidth="1"/>
    <col min="5633" max="5633" width="12.42578125" style="1" customWidth="1"/>
    <col min="5634" max="5634" width="1.85546875" style="1" customWidth="1"/>
    <col min="5635" max="5637" width="3" style="1" customWidth="1"/>
    <col min="5638" max="5638" width="4.42578125" style="1" customWidth="1"/>
    <col min="5639" max="5640" width="3" style="1" customWidth="1"/>
    <col min="5641" max="5646" width="3.28515625" style="1" customWidth="1"/>
    <col min="5647" max="5648" width="9.140625" style="1" customWidth="1"/>
    <col min="5649" max="5652" width="3.28515625" style="1" customWidth="1"/>
    <col min="5653" max="5653" width="4.140625" style="1" customWidth="1"/>
    <col min="5654" max="5866" width="10.28515625" style="1"/>
    <col min="5867" max="5875" width="9.140625" style="1" customWidth="1"/>
    <col min="5876" max="5876" width="1" style="1" customWidth="1"/>
    <col min="5877" max="5880" width="3.28515625" style="1" customWidth="1"/>
    <col min="5881" max="5881" width="1.85546875" style="1" customWidth="1"/>
    <col min="5882" max="5882" width="17.85546875" style="1" customWidth="1"/>
    <col min="5883" max="5883" width="1.85546875" style="1" customWidth="1"/>
    <col min="5884" max="5887" width="3.28515625" style="1" customWidth="1"/>
    <col min="5888" max="5888" width="1.85546875" style="1" customWidth="1"/>
    <col min="5889" max="5889" width="12.42578125" style="1" customWidth="1"/>
    <col min="5890" max="5890" width="1.85546875" style="1" customWidth="1"/>
    <col min="5891" max="5893" width="3" style="1" customWidth="1"/>
    <col min="5894" max="5894" width="4.42578125" style="1" customWidth="1"/>
    <col min="5895" max="5896" width="3" style="1" customWidth="1"/>
    <col min="5897" max="5902" width="3.28515625" style="1" customWidth="1"/>
    <col min="5903" max="5904" width="9.140625" style="1" customWidth="1"/>
    <col min="5905" max="5908" width="3.28515625" style="1" customWidth="1"/>
    <col min="5909" max="5909" width="4.140625" style="1" customWidth="1"/>
    <col min="5910" max="6122" width="10.28515625" style="1"/>
    <col min="6123" max="6131" width="9.140625" style="1" customWidth="1"/>
    <col min="6132" max="6132" width="1" style="1" customWidth="1"/>
    <col min="6133" max="6136" width="3.28515625" style="1" customWidth="1"/>
    <col min="6137" max="6137" width="1.85546875" style="1" customWidth="1"/>
    <col min="6138" max="6138" width="17.85546875" style="1" customWidth="1"/>
    <col min="6139" max="6139" width="1.85546875" style="1" customWidth="1"/>
    <col min="6140" max="6143" width="3.28515625" style="1" customWidth="1"/>
    <col min="6144" max="6144" width="1.85546875" style="1" customWidth="1"/>
    <col min="6145" max="6145" width="12.42578125" style="1" customWidth="1"/>
    <col min="6146" max="6146" width="1.85546875" style="1" customWidth="1"/>
    <col min="6147" max="6149" width="3" style="1" customWidth="1"/>
    <col min="6150" max="6150" width="4.42578125" style="1" customWidth="1"/>
    <col min="6151" max="6152" width="3" style="1" customWidth="1"/>
    <col min="6153" max="6158" width="3.28515625" style="1" customWidth="1"/>
    <col min="6159" max="6160" width="9.140625" style="1" customWidth="1"/>
    <col min="6161" max="6164" width="3.28515625" style="1" customWidth="1"/>
    <col min="6165" max="6165" width="4.140625" style="1" customWidth="1"/>
    <col min="6166" max="6378" width="10.28515625" style="1"/>
    <col min="6379" max="6387" width="9.140625" style="1" customWidth="1"/>
    <col min="6388" max="6388" width="1" style="1" customWidth="1"/>
    <col min="6389" max="6392" width="3.28515625" style="1" customWidth="1"/>
    <col min="6393" max="6393" width="1.85546875" style="1" customWidth="1"/>
    <col min="6394" max="6394" width="17.85546875" style="1" customWidth="1"/>
    <col min="6395" max="6395" width="1.85546875" style="1" customWidth="1"/>
    <col min="6396" max="6399" width="3.28515625" style="1" customWidth="1"/>
    <col min="6400" max="6400" width="1.85546875" style="1" customWidth="1"/>
    <col min="6401" max="6401" width="12.42578125" style="1" customWidth="1"/>
    <col min="6402" max="6402" width="1.85546875" style="1" customWidth="1"/>
    <col min="6403" max="6405" width="3" style="1" customWidth="1"/>
    <col min="6406" max="6406" width="4.42578125" style="1" customWidth="1"/>
    <col min="6407" max="6408" width="3" style="1" customWidth="1"/>
    <col min="6409" max="6414" width="3.28515625" style="1" customWidth="1"/>
    <col min="6415" max="6416" width="9.140625" style="1" customWidth="1"/>
    <col min="6417" max="6420" width="3.28515625" style="1" customWidth="1"/>
    <col min="6421" max="6421" width="4.140625" style="1" customWidth="1"/>
    <col min="6422" max="6634" width="10.28515625" style="1"/>
    <col min="6635" max="6643" width="9.140625" style="1" customWidth="1"/>
    <col min="6644" max="6644" width="1" style="1" customWidth="1"/>
    <col min="6645" max="6648" width="3.28515625" style="1" customWidth="1"/>
    <col min="6649" max="6649" width="1.85546875" style="1" customWidth="1"/>
    <col min="6650" max="6650" width="17.85546875" style="1" customWidth="1"/>
    <col min="6651" max="6651" width="1.85546875" style="1" customWidth="1"/>
    <col min="6652" max="6655" width="3.28515625" style="1" customWidth="1"/>
    <col min="6656" max="6656" width="1.85546875" style="1" customWidth="1"/>
    <col min="6657" max="6657" width="12.42578125" style="1" customWidth="1"/>
    <col min="6658" max="6658" width="1.85546875" style="1" customWidth="1"/>
    <col min="6659" max="6661" width="3" style="1" customWidth="1"/>
    <col min="6662" max="6662" width="4.42578125" style="1" customWidth="1"/>
    <col min="6663" max="6664" width="3" style="1" customWidth="1"/>
    <col min="6665" max="6670" width="3.28515625" style="1" customWidth="1"/>
    <col min="6671" max="6672" width="9.140625" style="1" customWidth="1"/>
    <col min="6673" max="6676" width="3.28515625" style="1" customWidth="1"/>
    <col min="6677" max="6677" width="4.140625" style="1" customWidth="1"/>
    <col min="6678" max="6890" width="10.28515625" style="1"/>
    <col min="6891" max="6899" width="9.140625" style="1" customWidth="1"/>
    <col min="6900" max="6900" width="1" style="1" customWidth="1"/>
    <col min="6901" max="6904" width="3.28515625" style="1" customWidth="1"/>
    <col min="6905" max="6905" width="1.85546875" style="1" customWidth="1"/>
    <col min="6906" max="6906" width="17.85546875" style="1" customWidth="1"/>
    <col min="6907" max="6907" width="1.85546875" style="1" customWidth="1"/>
    <col min="6908" max="6911" width="3.28515625" style="1" customWidth="1"/>
    <col min="6912" max="6912" width="1.85546875" style="1" customWidth="1"/>
    <col min="6913" max="6913" width="12.42578125" style="1" customWidth="1"/>
    <col min="6914" max="6914" width="1.85546875" style="1" customWidth="1"/>
    <col min="6915" max="6917" width="3" style="1" customWidth="1"/>
    <col min="6918" max="6918" width="4.42578125" style="1" customWidth="1"/>
    <col min="6919" max="6920" width="3" style="1" customWidth="1"/>
    <col min="6921" max="6926" width="3.28515625" style="1" customWidth="1"/>
    <col min="6927" max="6928" width="9.140625" style="1" customWidth="1"/>
    <col min="6929" max="6932" width="3.28515625" style="1" customWidth="1"/>
    <col min="6933" max="6933" width="4.140625" style="1" customWidth="1"/>
    <col min="6934" max="7146" width="10.28515625" style="1"/>
    <col min="7147" max="7155" width="9.140625" style="1" customWidth="1"/>
    <col min="7156" max="7156" width="1" style="1" customWidth="1"/>
    <col min="7157" max="7160" width="3.28515625" style="1" customWidth="1"/>
    <col min="7161" max="7161" width="1.85546875" style="1" customWidth="1"/>
    <col min="7162" max="7162" width="17.85546875" style="1" customWidth="1"/>
    <col min="7163" max="7163" width="1.85546875" style="1" customWidth="1"/>
    <col min="7164" max="7167" width="3.28515625" style="1" customWidth="1"/>
    <col min="7168" max="7168" width="1.85546875" style="1" customWidth="1"/>
    <col min="7169" max="7169" width="12.42578125" style="1" customWidth="1"/>
    <col min="7170" max="7170" width="1.85546875" style="1" customWidth="1"/>
    <col min="7171" max="7173" width="3" style="1" customWidth="1"/>
    <col min="7174" max="7174" width="4.42578125" style="1" customWidth="1"/>
    <col min="7175" max="7176" width="3" style="1" customWidth="1"/>
    <col min="7177" max="7182" width="3.28515625" style="1" customWidth="1"/>
    <col min="7183" max="7184" width="9.140625" style="1" customWidth="1"/>
    <col min="7185" max="7188" width="3.28515625" style="1" customWidth="1"/>
    <col min="7189" max="7189" width="4.140625" style="1" customWidth="1"/>
    <col min="7190" max="7402" width="10.28515625" style="1"/>
    <col min="7403" max="7411" width="9.140625" style="1" customWidth="1"/>
    <col min="7412" max="7412" width="1" style="1" customWidth="1"/>
    <col min="7413" max="7416" width="3.28515625" style="1" customWidth="1"/>
    <col min="7417" max="7417" width="1.85546875" style="1" customWidth="1"/>
    <col min="7418" max="7418" width="17.85546875" style="1" customWidth="1"/>
    <col min="7419" max="7419" width="1.85546875" style="1" customWidth="1"/>
    <col min="7420" max="7423" width="3.28515625" style="1" customWidth="1"/>
    <col min="7424" max="7424" width="1.85546875" style="1" customWidth="1"/>
    <col min="7425" max="7425" width="12.42578125" style="1" customWidth="1"/>
    <col min="7426" max="7426" width="1.85546875" style="1" customWidth="1"/>
    <col min="7427" max="7429" width="3" style="1" customWidth="1"/>
    <col min="7430" max="7430" width="4.42578125" style="1" customWidth="1"/>
    <col min="7431" max="7432" width="3" style="1" customWidth="1"/>
    <col min="7433" max="7438" width="3.28515625" style="1" customWidth="1"/>
    <col min="7439" max="7440" width="9.140625" style="1" customWidth="1"/>
    <col min="7441" max="7444" width="3.28515625" style="1" customWidth="1"/>
    <col min="7445" max="7445" width="4.140625" style="1" customWidth="1"/>
    <col min="7446" max="7658" width="10.28515625" style="1"/>
    <col min="7659" max="7667" width="9.140625" style="1" customWidth="1"/>
    <col min="7668" max="7668" width="1" style="1" customWidth="1"/>
    <col min="7669" max="7672" width="3.28515625" style="1" customWidth="1"/>
    <col min="7673" max="7673" width="1.85546875" style="1" customWidth="1"/>
    <col min="7674" max="7674" width="17.85546875" style="1" customWidth="1"/>
    <col min="7675" max="7675" width="1.85546875" style="1" customWidth="1"/>
    <col min="7676" max="7679" width="3.28515625" style="1" customWidth="1"/>
    <col min="7680" max="7680" width="1.85546875" style="1" customWidth="1"/>
    <col min="7681" max="7681" width="12.42578125" style="1" customWidth="1"/>
    <col min="7682" max="7682" width="1.85546875" style="1" customWidth="1"/>
    <col min="7683" max="7685" width="3" style="1" customWidth="1"/>
    <col min="7686" max="7686" width="4.42578125" style="1" customWidth="1"/>
    <col min="7687" max="7688" width="3" style="1" customWidth="1"/>
    <col min="7689" max="7694" width="3.28515625" style="1" customWidth="1"/>
    <col min="7695" max="7696" width="9.140625" style="1" customWidth="1"/>
    <col min="7697" max="7700" width="3.28515625" style="1" customWidth="1"/>
    <col min="7701" max="7701" width="4.140625" style="1" customWidth="1"/>
    <col min="7702" max="7914" width="10.28515625" style="1"/>
    <col min="7915" max="7923" width="9.140625" style="1" customWidth="1"/>
    <col min="7924" max="7924" width="1" style="1" customWidth="1"/>
    <col min="7925" max="7928" width="3.28515625" style="1" customWidth="1"/>
    <col min="7929" max="7929" width="1.85546875" style="1" customWidth="1"/>
    <col min="7930" max="7930" width="17.85546875" style="1" customWidth="1"/>
    <col min="7931" max="7931" width="1.85546875" style="1" customWidth="1"/>
    <col min="7932" max="7935" width="3.28515625" style="1" customWidth="1"/>
    <col min="7936" max="7936" width="1.85546875" style="1" customWidth="1"/>
    <col min="7937" max="7937" width="12.42578125" style="1" customWidth="1"/>
    <col min="7938" max="7938" width="1.85546875" style="1" customWidth="1"/>
    <col min="7939" max="7941" width="3" style="1" customWidth="1"/>
    <col min="7942" max="7942" width="4.42578125" style="1" customWidth="1"/>
    <col min="7943" max="7944" width="3" style="1" customWidth="1"/>
    <col min="7945" max="7950" width="3.28515625" style="1" customWidth="1"/>
    <col min="7951" max="7952" width="9.140625" style="1" customWidth="1"/>
    <col min="7953" max="7956" width="3.28515625" style="1" customWidth="1"/>
    <col min="7957" max="7957" width="4.140625" style="1" customWidth="1"/>
    <col min="7958" max="8170" width="10.28515625" style="1"/>
    <col min="8171" max="8179" width="9.140625" style="1" customWidth="1"/>
    <col min="8180" max="8180" width="1" style="1" customWidth="1"/>
    <col min="8181" max="8184" width="3.28515625" style="1" customWidth="1"/>
    <col min="8185" max="8185" width="1.85546875" style="1" customWidth="1"/>
    <col min="8186" max="8186" width="17.85546875" style="1" customWidth="1"/>
    <col min="8187" max="8187" width="1.85546875" style="1" customWidth="1"/>
    <col min="8188" max="8191" width="3.28515625" style="1" customWidth="1"/>
    <col min="8192" max="8192" width="1.85546875" style="1" customWidth="1"/>
    <col min="8193" max="8193" width="12.42578125" style="1" customWidth="1"/>
    <col min="8194" max="8194" width="1.85546875" style="1" customWidth="1"/>
    <col min="8195" max="8197" width="3" style="1" customWidth="1"/>
    <col min="8198" max="8198" width="4.42578125" style="1" customWidth="1"/>
    <col min="8199" max="8200" width="3" style="1" customWidth="1"/>
    <col min="8201" max="8206" width="3.28515625" style="1" customWidth="1"/>
    <col min="8207" max="8208" width="9.140625" style="1" customWidth="1"/>
    <col min="8209" max="8212" width="3.28515625" style="1" customWidth="1"/>
    <col min="8213" max="8213" width="4.140625" style="1" customWidth="1"/>
    <col min="8214" max="8426" width="10.28515625" style="1"/>
    <col min="8427" max="8435" width="9.140625" style="1" customWidth="1"/>
    <col min="8436" max="8436" width="1" style="1" customWidth="1"/>
    <col min="8437" max="8440" width="3.28515625" style="1" customWidth="1"/>
    <col min="8441" max="8441" width="1.85546875" style="1" customWidth="1"/>
    <col min="8442" max="8442" width="17.85546875" style="1" customWidth="1"/>
    <col min="8443" max="8443" width="1.85546875" style="1" customWidth="1"/>
    <col min="8444" max="8447" width="3.28515625" style="1" customWidth="1"/>
    <col min="8448" max="8448" width="1.85546875" style="1" customWidth="1"/>
    <col min="8449" max="8449" width="12.42578125" style="1" customWidth="1"/>
    <col min="8450" max="8450" width="1.85546875" style="1" customWidth="1"/>
    <col min="8451" max="8453" width="3" style="1" customWidth="1"/>
    <col min="8454" max="8454" width="4.42578125" style="1" customWidth="1"/>
    <col min="8455" max="8456" width="3" style="1" customWidth="1"/>
    <col min="8457" max="8462" width="3.28515625" style="1" customWidth="1"/>
    <col min="8463" max="8464" width="9.140625" style="1" customWidth="1"/>
    <col min="8465" max="8468" width="3.28515625" style="1" customWidth="1"/>
    <col min="8469" max="8469" width="4.140625" style="1" customWidth="1"/>
    <col min="8470" max="8682" width="10.28515625" style="1"/>
    <col min="8683" max="8691" width="9.140625" style="1" customWidth="1"/>
    <col min="8692" max="8692" width="1" style="1" customWidth="1"/>
    <col min="8693" max="8696" width="3.28515625" style="1" customWidth="1"/>
    <col min="8697" max="8697" width="1.85546875" style="1" customWidth="1"/>
    <col min="8698" max="8698" width="17.85546875" style="1" customWidth="1"/>
    <col min="8699" max="8699" width="1.85546875" style="1" customWidth="1"/>
    <col min="8700" max="8703" width="3.28515625" style="1" customWidth="1"/>
    <col min="8704" max="8704" width="1.85546875" style="1" customWidth="1"/>
    <col min="8705" max="8705" width="12.42578125" style="1" customWidth="1"/>
    <col min="8706" max="8706" width="1.85546875" style="1" customWidth="1"/>
    <col min="8707" max="8709" width="3" style="1" customWidth="1"/>
    <col min="8710" max="8710" width="4.42578125" style="1" customWidth="1"/>
    <col min="8711" max="8712" width="3" style="1" customWidth="1"/>
    <col min="8713" max="8718" width="3.28515625" style="1" customWidth="1"/>
    <col min="8719" max="8720" width="9.140625" style="1" customWidth="1"/>
    <col min="8721" max="8724" width="3.28515625" style="1" customWidth="1"/>
    <col min="8725" max="8725" width="4.140625" style="1" customWidth="1"/>
    <col min="8726" max="8938" width="10.28515625" style="1"/>
    <col min="8939" max="8947" width="9.140625" style="1" customWidth="1"/>
    <col min="8948" max="8948" width="1" style="1" customWidth="1"/>
    <col min="8949" max="8952" width="3.28515625" style="1" customWidth="1"/>
    <col min="8953" max="8953" width="1.85546875" style="1" customWidth="1"/>
    <col min="8954" max="8954" width="17.85546875" style="1" customWidth="1"/>
    <col min="8955" max="8955" width="1.85546875" style="1" customWidth="1"/>
    <col min="8956" max="8959" width="3.28515625" style="1" customWidth="1"/>
    <col min="8960" max="8960" width="1.85546875" style="1" customWidth="1"/>
    <col min="8961" max="8961" width="12.42578125" style="1" customWidth="1"/>
    <col min="8962" max="8962" width="1.85546875" style="1" customWidth="1"/>
    <col min="8963" max="8965" width="3" style="1" customWidth="1"/>
    <col min="8966" max="8966" width="4.42578125" style="1" customWidth="1"/>
    <col min="8967" max="8968" width="3" style="1" customWidth="1"/>
    <col min="8969" max="8974" width="3.28515625" style="1" customWidth="1"/>
    <col min="8975" max="8976" width="9.140625" style="1" customWidth="1"/>
    <col min="8977" max="8980" width="3.28515625" style="1" customWidth="1"/>
    <col min="8981" max="8981" width="4.140625" style="1" customWidth="1"/>
    <col min="8982" max="9194" width="10.28515625" style="1"/>
    <col min="9195" max="9203" width="9.140625" style="1" customWidth="1"/>
    <col min="9204" max="9204" width="1" style="1" customWidth="1"/>
    <col min="9205" max="9208" width="3.28515625" style="1" customWidth="1"/>
    <col min="9209" max="9209" width="1.85546875" style="1" customWidth="1"/>
    <col min="9210" max="9210" width="17.85546875" style="1" customWidth="1"/>
    <col min="9211" max="9211" width="1.85546875" style="1" customWidth="1"/>
    <col min="9212" max="9215" width="3.28515625" style="1" customWidth="1"/>
    <col min="9216" max="9216" width="1.85546875" style="1" customWidth="1"/>
    <col min="9217" max="9217" width="12.42578125" style="1" customWidth="1"/>
    <col min="9218" max="9218" width="1.85546875" style="1" customWidth="1"/>
    <col min="9219" max="9221" width="3" style="1" customWidth="1"/>
    <col min="9222" max="9222" width="4.42578125" style="1" customWidth="1"/>
    <col min="9223" max="9224" width="3" style="1" customWidth="1"/>
    <col min="9225" max="9230" width="3.28515625" style="1" customWidth="1"/>
    <col min="9231" max="9232" width="9.140625" style="1" customWidth="1"/>
    <col min="9233" max="9236" width="3.28515625" style="1" customWidth="1"/>
    <col min="9237" max="9237" width="4.140625" style="1" customWidth="1"/>
    <col min="9238" max="9450" width="10.28515625" style="1"/>
    <col min="9451" max="9459" width="9.140625" style="1" customWidth="1"/>
    <col min="9460" max="9460" width="1" style="1" customWidth="1"/>
    <col min="9461" max="9464" width="3.28515625" style="1" customWidth="1"/>
    <col min="9465" max="9465" width="1.85546875" style="1" customWidth="1"/>
    <col min="9466" max="9466" width="17.85546875" style="1" customWidth="1"/>
    <col min="9467" max="9467" width="1.85546875" style="1" customWidth="1"/>
    <col min="9468" max="9471" width="3.28515625" style="1" customWidth="1"/>
    <col min="9472" max="9472" width="1.85546875" style="1" customWidth="1"/>
    <col min="9473" max="9473" width="12.42578125" style="1" customWidth="1"/>
    <col min="9474" max="9474" width="1.85546875" style="1" customWidth="1"/>
    <col min="9475" max="9477" width="3" style="1" customWidth="1"/>
    <col min="9478" max="9478" width="4.42578125" style="1" customWidth="1"/>
    <col min="9479" max="9480" width="3" style="1" customWidth="1"/>
    <col min="9481" max="9486" width="3.28515625" style="1" customWidth="1"/>
    <col min="9487" max="9488" width="9.140625" style="1" customWidth="1"/>
    <col min="9489" max="9492" width="3.28515625" style="1" customWidth="1"/>
    <col min="9493" max="9493" width="4.140625" style="1" customWidth="1"/>
    <col min="9494" max="9706" width="10.28515625" style="1"/>
    <col min="9707" max="9715" width="9.140625" style="1" customWidth="1"/>
    <col min="9716" max="9716" width="1" style="1" customWidth="1"/>
    <col min="9717" max="9720" width="3.28515625" style="1" customWidth="1"/>
    <col min="9721" max="9721" width="1.85546875" style="1" customWidth="1"/>
    <col min="9722" max="9722" width="17.85546875" style="1" customWidth="1"/>
    <col min="9723" max="9723" width="1.85546875" style="1" customWidth="1"/>
    <col min="9724" max="9727" width="3.28515625" style="1" customWidth="1"/>
    <col min="9728" max="9728" width="1.85546875" style="1" customWidth="1"/>
    <col min="9729" max="9729" width="12.42578125" style="1" customWidth="1"/>
    <col min="9730" max="9730" width="1.85546875" style="1" customWidth="1"/>
    <col min="9731" max="9733" width="3" style="1" customWidth="1"/>
    <col min="9734" max="9734" width="4.42578125" style="1" customWidth="1"/>
    <col min="9735" max="9736" width="3" style="1" customWidth="1"/>
    <col min="9737" max="9742" width="3.28515625" style="1" customWidth="1"/>
    <col min="9743" max="9744" width="9.140625" style="1" customWidth="1"/>
    <col min="9745" max="9748" width="3.28515625" style="1" customWidth="1"/>
    <col min="9749" max="9749" width="4.140625" style="1" customWidth="1"/>
    <col min="9750" max="9962" width="10.28515625" style="1"/>
    <col min="9963" max="9971" width="9.140625" style="1" customWidth="1"/>
    <col min="9972" max="9972" width="1" style="1" customWidth="1"/>
    <col min="9973" max="9976" width="3.28515625" style="1" customWidth="1"/>
    <col min="9977" max="9977" width="1.85546875" style="1" customWidth="1"/>
    <col min="9978" max="9978" width="17.85546875" style="1" customWidth="1"/>
    <col min="9979" max="9979" width="1.85546875" style="1" customWidth="1"/>
    <col min="9980" max="9983" width="3.28515625" style="1" customWidth="1"/>
    <col min="9984" max="9984" width="1.85546875" style="1" customWidth="1"/>
    <col min="9985" max="9985" width="12.42578125" style="1" customWidth="1"/>
    <col min="9986" max="9986" width="1.85546875" style="1" customWidth="1"/>
    <col min="9987" max="9989" width="3" style="1" customWidth="1"/>
    <col min="9990" max="9990" width="4.42578125" style="1" customWidth="1"/>
    <col min="9991" max="9992" width="3" style="1" customWidth="1"/>
    <col min="9993" max="9998" width="3.28515625" style="1" customWidth="1"/>
    <col min="9999" max="10000" width="9.140625" style="1" customWidth="1"/>
    <col min="10001" max="10004" width="3.28515625" style="1" customWidth="1"/>
    <col min="10005" max="10005" width="4.140625" style="1" customWidth="1"/>
    <col min="10006" max="10218" width="10.28515625" style="1"/>
    <col min="10219" max="10227" width="9.140625" style="1" customWidth="1"/>
    <col min="10228" max="10228" width="1" style="1" customWidth="1"/>
    <col min="10229" max="10232" width="3.28515625" style="1" customWidth="1"/>
    <col min="10233" max="10233" width="1.85546875" style="1" customWidth="1"/>
    <col min="10234" max="10234" width="17.85546875" style="1" customWidth="1"/>
    <col min="10235" max="10235" width="1.85546875" style="1" customWidth="1"/>
    <col min="10236" max="10239" width="3.28515625" style="1" customWidth="1"/>
    <col min="10240" max="10240" width="1.85546875" style="1" customWidth="1"/>
    <col min="10241" max="10241" width="12.42578125" style="1" customWidth="1"/>
    <col min="10242" max="10242" width="1.85546875" style="1" customWidth="1"/>
    <col min="10243" max="10245" width="3" style="1" customWidth="1"/>
    <col min="10246" max="10246" width="4.42578125" style="1" customWidth="1"/>
    <col min="10247" max="10248" width="3" style="1" customWidth="1"/>
    <col min="10249" max="10254" width="3.28515625" style="1" customWidth="1"/>
    <col min="10255" max="10256" width="9.140625" style="1" customWidth="1"/>
    <col min="10257" max="10260" width="3.28515625" style="1" customWidth="1"/>
    <col min="10261" max="10261" width="4.140625" style="1" customWidth="1"/>
    <col min="10262" max="10474" width="10.28515625" style="1"/>
    <col min="10475" max="10483" width="9.140625" style="1" customWidth="1"/>
    <col min="10484" max="10484" width="1" style="1" customWidth="1"/>
    <col min="10485" max="10488" width="3.28515625" style="1" customWidth="1"/>
    <col min="10489" max="10489" width="1.85546875" style="1" customWidth="1"/>
    <col min="10490" max="10490" width="17.85546875" style="1" customWidth="1"/>
    <col min="10491" max="10491" width="1.85546875" style="1" customWidth="1"/>
    <col min="10492" max="10495" width="3.28515625" style="1" customWidth="1"/>
    <col min="10496" max="10496" width="1.85546875" style="1" customWidth="1"/>
    <col min="10497" max="10497" width="12.42578125" style="1" customWidth="1"/>
    <col min="10498" max="10498" width="1.85546875" style="1" customWidth="1"/>
    <col min="10499" max="10501" width="3" style="1" customWidth="1"/>
    <col min="10502" max="10502" width="4.42578125" style="1" customWidth="1"/>
    <col min="10503" max="10504" width="3" style="1" customWidth="1"/>
    <col min="10505" max="10510" width="3.28515625" style="1" customWidth="1"/>
    <col min="10511" max="10512" width="9.140625" style="1" customWidth="1"/>
    <col min="10513" max="10516" width="3.28515625" style="1" customWidth="1"/>
    <col min="10517" max="10517" width="4.140625" style="1" customWidth="1"/>
    <col min="10518" max="10730" width="10.28515625" style="1"/>
    <col min="10731" max="10739" width="9.140625" style="1" customWidth="1"/>
    <col min="10740" max="10740" width="1" style="1" customWidth="1"/>
    <col min="10741" max="10744" width="3.28515625" style="1" customWidth="1"/>
    <col min="10745" max="10745" width="1.85546875" style="1" customWidth="1"/>
    <col min="10746" max="10746" width="17.85546875" style="1" customWidth="1"/>
    <col min="10747" max="10747" width="1.85546875" style="1" customWidth="1"/>
    <col min="10748" max="10751" width="3.28515625" style="1" customWidth="1"/>
    <col min="10752" max="10752" width="1.85546875" style="1" customWidth="1"/>
    <col min="10753" max="10753" width="12.42578125" style="1" customWidth="1"/>
    <col min="10754" max="10754" width="1.85546875" style="1" customWidth="1"/>
    <col min="10755" max="10757" width="3" style="1" customWidth="1"/>
    <col min="10758" max="10758" width="4.42578125" style="1" customWidth="1"/>
    <col min="10759" max="10760" width="3" style="1" customWidth="1"/>
    <col min="10761" max="10766" width="3.28515625" style="1" customWidth="1"/>
    <col min="10767" max="10768" width="9.140625" style="1" customWidth="1"/>
    <col min="10769" max="10772" width="3.28515625" style="1" customWidth="1"/>
    <col min="10773" max="10773" width="4.140625" style="1" customWidth="1"/>
    <col min="10774" max="10986" width="10.28515625" style="1"/>
    <col min="10987" max="10995" width="9.140625" style="1" customWidth="1"/>
    <col min="10996" max="10996" width="1" style="1" customWidth="1"/>
    <col min="10997" max="11000" width="3.28515625" style="1" customWidth="1"/>
    <col min="11001" max="11001" width="1.85546875" style="1" customWidth="1"/>
    <col min="11002" max="11002" width="17.85546875" style="1" customWidth="1"/>
    <col min="11003" max="11003" width="1.85546875" style="1" customWidth="1"/>
    <col min="11004" max="11007" width="3.28515625" style="1" customWidth="1"/>
    <col min="11008" max="11008" width="1.85546875" style="1" customWidth="1"/>
    <col min="11009" max="11009" width="12.42578125" style="1" customWidth="1"/>
    <col min="11010" max="11010" width="1.85546875" style="1" customWidth="1"/>
    <col min="11011" max="11013" width="3" style="1" customWidth="1"/>
    <col min="11014" max="11014" width="4.42578125" style="1" customWidth="1"/>
    <col min="11015" max="11016" width="3" style="1" customWidth="1"/>
    <col min="11017" max="11022" width="3.28515625" style="1" customWidth="1"/>
    <col min="11023" max="11024" width="9.140625" style="1" customWidth="1"/>
    <col min="11025" max="11028" width="3.28515625" style="1" customWidth="1"/>
    <col min="11029" max="11029" width="4.140625" style="1" customWidth="1"/>
    <col min="11030" max="11242" width="10.28515625" style="1"/>
    <col min="11243" max="11251" width="9.140625" style="1" customWidth="1"/>
    <col min="11252" max="11252" width="1" style="1" customWidth="1"/>
    <col min="11253" max="11256" width="3.28515625" style="1" customWidth="1"/>
    <col min="11257" max="11257" width="1.85546875" style="1" customWidth="1"/>
    <col min="11258" max="11258" width="17.85546875" style="1" customWidth="1"/>
    <col min="11259" max="11259" width="1.85546875" style="1" customWidth="1"/>
    <col min="11260" max="11263" width="3.28515625" style="1" customWidth="1"/>
    <col min="11264" max="11264" width="1.85546875" style="1" customWidth="1"/>
    <col min="11265" max="11265" width="12.42578125" style="1" customWidth="1"/>
    <col min="11266" max="11266" width="1.85546875" style="1" customWidth="1"/>
    <col min="11267" max="11269" width="3" style="1" customWidth="1"/>
    <col min="11270" max="11270" width="4.42578125" style="1" customWidth="1"/>
    <col min="11271" max="11272" width="3" style="1" customWidth="1"/>
    <col min="11273" max="11278" width="3.28515625" style="1" customWidth="1"/>
    <col min="11279" max="11280" width="9.140625" style="1" customWidth="1"/>
    <col min="11281" max="11284" width="3.28515625" style="1" customWidth="1"/>
    <col min="11285" max="11285" width="4.140625" style="1" customWidth="1"/>
    <col min="11286" max="11498" width="10.28515625" style="1"/>
    <col min="11499" max="11507" width="9.140625" style="1" customWidth="1"/>
    <col min="11508" max="11508" width="1" style="1" customWidth="1"/>
    <col min="11509" max="11512" width="3.28515625" style="1" customWidth="1"/>
    <col min="11513" max="11513" width="1.85546875" style="1" customWidth="1"/>
    <col min="11514" max="11514" width="17.85546875" style="1" customWidth="1"/>
    <col min="11515" max="11515" width="1.85546875" style="1" customWidth="1"/>
    <col min="11516" max="11519" width="3.28515625" style="1" customWidth="1"/>
    <col min="11520" max="11520" width="1.85546875" style="1" customWidth="1"/>
    <col min="11521" max="11521" width="12.42578125" style="1" customWidth="1"/>
    <col min="11522" max="11522" width="1.85546875" style="1" customWidth="1"/>
    <col min="11523" max="11525" width="3" style="1" customWidth="1"/>
    <col min="11526" max="11526" width="4.42578125" style="1" customWidth="1"/>
    <col min="11527" max="11528" width="3" style="1" customWidth="1"/>
    <col min="11529" max="11534" width="3.28515625" style="1" customWidth="1"/>
    <col min="11535" max="11536" width="9.140625" style="1" customWidth="1"/>
    <col min="11537" max="11540" width="3.28515625" style="1" customWidth="1"/>
    <col min="11541" max="11541" width="4.140625" style="1" customWidth="1"/>
    <col min="11542" max="11754" width="10.28515625" style="1"/>
    <col min="11755" max="11763" width="9.140625" style="1" customWidth="1"/>
    <col min="11764" max="11764" width="1" style="1" customWidth="1"/>
    <col min="11765" max="11768" width="3.28515625" style="1" customWidth="1"/>
    <col min="11769" max="11769" width="1.85546875" style="1" customWidth="1"/>
    <col min="11770" max="11770" width="17.85546875" style="1" customWidth="1"/>
    <col min="11771" max="11771" width="1.85546875" style="1" customWidth="1"/>
    <col min="11772" max="11775" width="3.28515625" style="1" customWidth="1"/>
    <col min="11776" max="11776" width="1.85546875" style="1" customWidth="1"/>
    <col min="11777" max="11777" width="12.42578125" style="1" customWidth="1"/>
    <col min="11778" max="11778" width="1.85546875" style="1" customWidth="1"/>
    <col min="11779" max="11781" width="3" style="1" customWidth="1"/>
    <col min="11782" max="11782" width="4.42578125" style="1" customWidth="1"/>
    <col min="11783" max="11784" width="3" style="1" customWidth="1"/>
    <col min="11785" max="11790" width="3.28515625" style="1" customWidth="1"/>
    <col min="11791" max="11792" width="9.140625" style="1" customWidth="1"/>
    <col min="11793" max="11796" width="3.28515625" style="1" customWidth="1"/>
    <col min="11797" max="11797" width="4.140625" style="1" customWidth="1"/>
    <col min="11798" max="12010" width="10.28515625" style="1"/>
    <col min="12011" max="12019" width="9.140625" style="1" customWidth="1"/>
    <col min="12020" max="12020" width="1" style="1" customWidth="1"/>
    <col min="12021" max="12024" width="3.28515625" style="1" customWidth="1"/>
    <col min="12025" max="12025" width="1.85546875" style="1" customWidth="1"/>
    <col min="12026" max="12026" width="17.85546875" style="1" customWidth="1"/>
    <col min="12027" max="12027" width="1.85546875" style="1" customWidth="1"/>
    <col min="12028" max="12031" width="3.28515625" style="1" customWidth="1"/>
    <col min="12032" max="12032" width="1.85546875" style="1" customWidth="1"/>
    <col min="12033" max="12033" width="12.42578125" style="1" customWidth="1"/>
    <col min="12034" max="12034" width="1.85546875" style="1" customWidth="1"/>
    <col min="12035" max="12037" width="3" style="1" customWidth="1"/>
    <col min="12038" max="12038" width="4.42578125" style="1" customWidth="1"/>
    <col min="12039" max="12040" width="3" style="1" customWidth="1"/>
    <col min="12041" max="12046" width="3.28515625" style="1" customWidth="1"/>
    <col min="12047" max="12048" width="9.140625" style="1" customWidth="1"/>
    <col min="12049" max="12052" width="3.28515625" style="1" customWidth="1"/>
    <col min="12053" max="12053" width="4.140625" style="1" customWidth="1"/>
    <col min="12054" max="12266" width="10.28515625" style="1"/>
    <col min="12267" max="12275" width="9.140625" style="1" customWidth="1"/>
    <col min="12276" max="12276" width="1" style="1" customWidth="1"/>
    <col min="12277" max="12280" width="3.28515625" style="1" customWidth="1"/>
    <col min="12281" max="12281" width="1.85546875" style="1" customWidth="1"/>
    <col min="12282" max="12282" width="17.85546875" style="1" customWidth="1"/>
    <col min="12283" max="12283" width="1.85546875" style="1" customWidth="1"/>
    <col min="12284" max="12287" width="3.28515625" style="1" customWidth="1"/>
    <col min="12288" max="12288" width="1.85546875" style="1" customWidth="1"/>
    <col min="12289" max="12289" width="12.42578125" style="1" customWidth="1"/>
    <col min="12290" max="12290" width="1.85546875" style="1" customWidth="1"/>
    <col min="12291" max="12293" width="3" style="1" customWidth="1"/>
    <col min="12294" max="12294" width="4.42578125" style="1" customWidth="1"/>
    <col min="12295" max="12296" width="3" style="1" customWidth="1"/>
    <col min="12297" max="12302" width="3.28515625" style="1" customWidth="1"/>
    <col min="12303" max="12304" width="9.140625" style="1" customWidth="1"/>
    <col min="12305" max="12308" width="3.28515625" style="1" customWidth="1"/>
    <col min="12309" max="12309" width="4.140625" style="1" customWidth="1"/>
    <col min="12310" max="12522" width="10.28515625" style="1"/>
    <col min="12523" max="12531" width="9.140625" style="1" customWidth="1"/>
    <col min="12532" max="12532" width="1" style="1" customWidth="1"/>
    <col min="12533" max="12536" width="3.28515625" style="1" customWidth="1"/>
    <col min="12537" max="12537" width="1.85546875" style="1" customWidth="1"/>
    <col min="12538" max="12538" width="17.85546875" style="1" customWidth="1"/>
    <col min="12539" max="12539" width="1.85546875" style="1" customWidth="1"/>
    <col min="12540" max="12543" width="3.28515625" style="1" customWidth="1"/>
    <col min="12544" max="12544" width="1.85546875" style="1" customWidth="1"/>
    <col min="12545" max="12545" width="12.42578125" style="1" customWidth="1"/>
    <col min="12546" max="12546" width="1.85546875" style="1" customWidth="1"/>
    <col min="12547" max="12549" width="3" style="1" customWidth="1"/>
    <col min="12550" max="12550" width="4.42578125" style="1" customWidth="1"/>
    <col min="12551" max="12552" width="3" style="1" customWidth="1"/>
    <col min="12553" max="12558" width="3.28515625" style="1" customWidth="1"/>
    <col min="12559" max="12560" width="9.140625" style="1" customWidth="1"/>
    <col min="12561" max="12564" width="3.28515625" style="1" customWidth="1"/>
    <col min="12565" max="12565" width="4.140625" style="1" customWidth="1"/>
    <col min="12566" max="12778" width="10.28515625" style="1"/>
    <col min="12779" max="12787" width="9.140625" style="1" customWidth="1"/>
    <col min="12788" max="12788" width="1" style="1" customWidth="1"/>
    <col min="12789" max="12792" width="3.28515625" style="1" customWidth="1"/>
    <col min="12793" max="12793" width="1.85546875" style="1" customWidth="1"/>
    <col min="12794" max="12794" width="17.85546875" style="1" customWidth="1"/>
    <col min="12795" max="12795" width="1.85546875" style="1" customWidth="1"/>
    <col min="12796" max="12799" width="3.28515625" style="1" customWidth="1"/>
    <col min="12800" max="12800" width="1.85546875" style="1" customWidth="1"/>
    <col min="12801" max="12801" width="12.42578125" style="1" customWidth="1"/>
    <col min="12802" max="12802" width="1.85546875" style="1" customWidth="1"/>
    <col min="12803" max="12805" width="3" style="1" customWidth="1"/>
    <col min="12806" max="12806" width="4.42578125" style="1" customWidth="1"/>
    <col min="12807" max="12808" width="3" style="1" customWidth="1"/>
    <col min="12809" max="12814" width="3.28515625" style="1" customWidth="1"/>
    <col min="12815" max="12816" width="9.140625" style="1" customWidth="1"/>
    <col min="12817" max="12820" width="3.28515625" style="1" customWidth="1"/>
    <col min="12821" max="12821" width="4.140625" style="1" customWidth="1"/>
    <col min="12822" max="13034" width="10.28515625" style="1"/>
    <col min="13035" max="13043" width="9.140625" style="1" customWidth="1"/>
    <col min="13044" max="13044" width="1" style="1" customWidth="1"/>
    <col min="13045" max="13048" width="3.28515625" style="1" customWidth="1"/>
    <col min="13049" max="13049" width="1.85546875" style="1" customWidth="1"/>
    <col min="13050" max="13050" width="17.85546875" style="1" customWidth="1"/>
    <col min="13051" max="13051" width="1.85546875" style="1" customWidth="1"/>
    <col min="13052" max="13055" width="3.28515625" style="1" customWidth="1"/>
    <col min="13056" max="13056" width="1.85546875" style="1" customWidth="1"/>
    <col min="13057" max="13057" width="12.42578125" style="1" customWidth="1"/>
    <col min="13058" max="13058" width="1.85546875" style="1" customWidth="1"/>
    <col min="13059" max="13061" width="3" style="1" customWidth="1"/>
    <col min="13062" max="13062" width="4.42578125" style="1" customWidth="1"/>
    <col min="13063" max="13064" width="3" style="1" customWidth="1"/>
    <col min="13065" max="13070" width="3.28515625" style="1" customWidth="1"/>
    <col min="13071" max="13072" width="9.140625" style="1" customWidth="1"/>
    <col min="13073" max="13076" width="3.28515625" style="1" customWidth="1"/>
    <col min="13077" max="13077" width="4.140625" style="1" customWidth="1"/>
    <col min="13078" max="13290" width="10.28515625" style="1"/>
    <col min="13291" max="13299" width="9.140625" style="1" customWidth="1"/>
    <col min="13300" max="13300" width="1" style="1" customWidth="1"/>
    <col min="13301" max="13304" width="3.28515625" style="1" customWidth="1"/>
    <col min="13305" max="13305" width="1.85546875" style="1" customWidth="1"/>
    <col min="13306" max="13306" width="17.85546875" style="1" customWidth="1"/>
    <col min="13307" max="13307" width="1.85546875" style="1" customWidth="1"/>
    <col min="13308" max="13311" width="3.28515625" style="1" customWidth="1"/>
    <col min="13312" max="13312" width="1.85546875" style="1" customWidth="1"/>
    <col min="13313" max="13313" width="12.42578125" style="1" customWidth="1"/>
    <col min="13314" max="13314" width="1.85546875" style="1" customWidth="1"/>
    <col min="13315" max="13317" width="3" style="1" customWidth="1"/>
    <col min="13318" max="13318" width="4.42578125" style="1" customWidth="1"/>
    <col min="13319" max="13320" width="3" style="1" customWidth="1"/>
    <col min="13321" max="13326" width="3.28515625" style="1" customWidth="1"/>
    <col min="13327" max="13328" width="9.140625" style="1" customWidth="1"/>
    <col min="13329" max="13332" width="3.28515625" style="1" customWidth="1"/>
    <col min="13333" max="13333" width="4.140625" style="1" customWidth="1"/>
    <col min="13334" max="13546" width="10.28515625" style="1"/>
    <col min="13547" max="13555" width="9.140625" style="1" customWidth="1"/>
    <col min="13556" max="13556" width="1" style="1" customWidth="1"/>
    <col min="13557" max="13560" width="3.28515625" style="1" customWidth="1"/>
    <col min="13561" max="13561" width="1.85546875" style="1" customWidth="1"/>
    <col min="13562" max="13562" width="17.85546875" style="1" customWidth="1"/>
    <col min="13563" max="13563" width="1.85546875" style="1" customWidth="1"/>
    <col min="13564" max="13567" width="3.28515625" style="1" customWidth="1"/>
    <col min="13568" max="13568" width="1.85546875" style="1" customWidth="1"/>
    <col min="13569" max="13569" width="12.42578125" style="1" customWidth="1"/>
    <col min="13570" max="13570" width="1.85546875" style="1" customWidth="1"/>
    <col min="13571" max="13573" width="3" style="1" customWidth="1"/>
    <col min="13574" max="13574" width="4.42578125" style="1" customWidth="1"/>
    <col min="13575" max="13576" width="3" style="1" customWidth="1"/>
    <col min="13577" max="13582" width="3.28515625" style="1" customWidth="1"/>
    <col min="13583" max="13584" width="9.140625" style="1" customWidth="1"/>
    <col min="13585" max="13588" width="3.28515625" style="1" customWidth="1"/>
    <col min="13589" max="13589" width="4.140625" style="1" customWidth="1"/>
    <col min="13590" max="13802" width="10.28515625" style="1"/>
    <col min="13803" max="13811" width="9.140625" style="1" customWidth="1"/>
    <col min="13812" max="13812" width="1" style="1" customWidth="1"/>
    <col min="13813" max="13816" width="3.28515625" style="1" customWidth="1"/>
    <col min="13817" max="13817" width="1.85546875" style="1" customWidth="1"/>
    <col min="13818" max="13818" width="17.85546875" style="1" customWidth="1"/>
    <col min="13819" max="13819" width="1.85546875" style="1" customWidth="1"/>
    <col min="13820" max="13823" width="3.28515625" style="1" customWidth="1"/>
    <col min="13824" max="13824" width="1.85546875" style="1" customWidth="1"/>
    <col min="13825" max="13825" width="12.42578125" style="1" customWidth="1"/>
    <col min="13826" max="13826" width="1.85546875" style="1" customWidth="1"/>
    <col min="13827" max="13829" width="3" style="1" customWidth="1"/>
    <col min="13830" max="13830" width="4.42578125" style="1" customWidth="1"/>
    <col min="13831" max="13832" width="3" style="1" customWidth="1"/>
    <col min="13833" max="13838" width="3.28515625" style="1" customWidth="1"/>
    <col min="13839" max="13840" width="9.140625" style="1" customWidth="1"/>
    <col min="13841" max="13844" width="3.28515625" style="1" customWidth="1"/>
    <col min="13845" max="13845" width="4.140625" style="1" customWidth="1"/>
    <col min="13846" max="14058" width="10.28515625" style="1"/>
    <col min="14059" max="14067" width="9.140625" style="1" customWidth="1"/>
    <col min="14068" max="14068" width="1" style="1" customWidth="1"/>
    <col min="14069" max="14072" width="3.28515625" style="1" customWidth="1"/>
    <col min="14073" max="14073" width="1.85546875" style="1" customWidth="1"/>
    <col min="14074" max="14074" width="17.85546875" style="1" customWidth="1"/>
    <col min="14075" max="14075" width="1.85546875" style="1" customWidth="1"/>
    <col min="14076" max="14079" width="3.28515625" style="1" customWidth="1"/>
    <col min="14080" max="14080" width="1.85546875" style="1" customWidth="1"/>
    <col min="14081" max="14081" width="12.42578125" style="1" customWidth="1"/>
    <col min="14082" max="14082" width="1.85546875" style="1" customWidth="1"/>
    <col min="14083" max="14085" width="3" style="1" customWidth="1"/>
    <col min="14086" max="14086" width="4.42578125" style="1" customWidth="1"/>
    <col min="14087" max="14088" width="3" style="1" customWidth="1"/>
    <col min="14089" max="14094" width="3.28515625" style="1" customWidth="1"/>
    <col min="14095" max="14096" width="9.140625" style="1" customWidth="1"/>
    <col min="14097" max="14100" width="3.28515625" style="1" customWidth="1"/>
    <col min="14101" max="14101" width="4.140625" style="1" customWidth="1"/>
    <col min="14102" max="14314" width="10.28515625" style="1"/>
    <col min="14315" max="14323" width="9.140625" style="1" customWidth="1"/>
    <col min="14324" max="14324" width="1" style="1" customWidth="1"/>
    <col min="14325" max="14328" width="3.28515625" style="1" customWidth="1"/>
    <col min="14329" max="14329" width="1.85546875" style="1" customWidth="1"/>
    <col min="14330" max="14330" width="17.85546875" style="1" customWidth="1"/>
    <col min="14331" max="14331" width="1.85546875" style="1" customWidth="1"/>
    <col min="14332" max="14335" width="3.28515625" style="1" customWidth="1"/>
    <col min="14336" max="14336" width="1.85546875" style="1" customWidth="1"/>
    <col min="14337" max="14337" width="12.42578125" style="1" customWidth="1"/>
    <col min="14338" max="14338" width="1.85546875" style="1" customWidth="1"/>
    <col min="14339" max="14341" width="3" style="1" customWidth="1"/>
    <col min="14342" max="14342" width="4.42578125" style="1" customWidth="1"/>
    <col min="14343" max="14344" width="3" style="1" customWidth="1"/>
    <col min="14345" max="14350" width="3.28515625" style="1" customWidth="1"/>
    <col min="14351" max="14352" width="9.140625" style="1" customWidth="1"/>
    <col min="14353" max="14356" width="3.28515625" style="1" customWidth="1"/>
    <col min="14357" max="14357" width="4.140625" style="1" customWidth="1"/>
    <col min="14358" max="14570" width="10.28515625" style="1"/>
    <col min="14571" max="14579" width="9.140625" style="1" customWidth="1"/>
    <col min="14580" max="14580" width="1" style="1" customWidth="1"/>
    <col min="14581" max="14584" width="3.28515625" style="1" customWidth="1"/>
    <col min="14585" max="14585" width="1.85546875" style="1" customWidth="1"/>
    <col min="14586" max="14586" width="17.85546875" style="1" customWidth="1"/>
    <col min="14587" max="14587" width="1.85546875" style="1" customWidth="1"/>
    <col min="14588" max="14591" width="3.28515625" style="1" customWidth="1"/>
    <col min="14592" max="14592" width="1.85546875" style="1" customWidth="1"/>
    <col min="14593" max="14593" width="12.42578125" style="1" customWidth="1"/>
    <col min="14594" max="14594" width="1.85546875" style="1" customWidth="1"/>
    <col min="14595" max="14597" width="3" style="1" customWidth="1"/>
    <col min="14598" max="14598" width="4.42578125" style="1" customWidth="1"/>
    <col min="14599" max="14600" width="3" style="1" customWidth="1"/>
    <col min="14601" max="14606" width="3.28515625" style="1" customWidth="1"/>
    <col min="14607" max="14608" width="9.140625" style="1" customWidth="1"/>
    <col min="14609" max="14612" width="3.28515625" style="1" customWidth="1"/>
    <col min="14613" max="14613" width="4.140625" style="1" customWidth="1"/>
    <col min="14614" max="14826" width="10.28515625" style="1"/>
    <col min="14827" max="14835" width="9.140625" style="1" customWidth="1"/>
    <col min="14836" max="14836" width="1" style="1" customWidth="1"/>
    <col min="14837" max="14840" width="3.28515625" style="1" customWidth="1"/>
    <col min="14841" max="14841" width="1.85546875" style="1" customWidth="1"/>
    <col min="14842" max="14842" width="17.85546875" style="1" customWidth="1"/>
    <col min="14843" max="14843" width="1.85546875" style="1" customWidth="1"/>
    <col min="14844" max="14847" width="3.28515625" style="1" customWidth="1"/>
    <col min="14848" max="14848" width="1.85546875" style="1" customWidth="1"/>
    <col min="14849" max="14849" width="12.42578125" style="1" customWidth="1"/>
    <col min="14850" max="14850" width="1.85546875" style="1" customWidth="1"/>
    <col min="14851" max="14853" width="3" style="1" customWidth="1"/>
    <col min="14854" max="14854" width="4.42578125" style="1" customWidth="1"/>
    <col min="14855" max="14856" width="3" style="1" customWidth="1"/>
    <col min="14857" max="14862" width="3.28515625" style="1" customWidth="1"/>
    <col min="14863" max="14864" width="9.140625" style="1" customWidth="1"/>
    <col min="14865" max="14868" width="3.28515625" style="1" customWidth="1"/>
    <col min="14869" max="14869" width="4.140625" style="1" customWidth="1"/>
    <col min="14870" max="15082" width="10.28515625" style="1"/>
    <col min="15083" max="15091" width="9.140625" style="1" customWidth="1"/>
    <col min="15092" max="15092" width="1" style="1" customWidth="1"/>
    <col min="15093" max="15096" width="3.28515625" style="1" customWidth="1"/>
    <col min="15097" max="15097" width="1.85546875" style="1" customWidth="1"/>
    <col min="15098" max="15098" width="17.85546875" style="1" customWidth="1"/>
    <col min="15099" max="15099" width="1.85546875" style="1" customWidth="1"/>
    <col min="15100" max="15103" width="3.28515625" style="1" customWidth="1"/>
    <col min="15104" max="15104" width="1.85546875" style="1" customWidth="1"/>
    <col min="15105" max="15105" width="12.42578125" style="1" customWidth="1"/>
    <col min="15106" max="15106" width="1.85546875" style="1" customWidth="1"/>
    <col min="15107" max="15109" width="3" style="1" customWidth="1"/>
    <col min="15110" max="15110" width="4.42578125" style="1" customWidth="1"/>
    <col min="15111" max="15112" width="3" style="1" customWidth="1"/>
    <col min="15113" max="15118" width="3.28515625" style="1" customWidth="1"/>
    <col min="15119" max="15120" width="9.140625" style="1" customWidth="1"/>
    <col min="15121" max="15124" width="3.28515625" style="1" customWidth="1"/>
    <col min="15125" max="15125" width="4.140625" style="1" customWidth="1"/>
    <col min="15126" max="15338" width="10.28515625" style="1"/>
    <col min="15339" max="15347" width="9.140625" style="1" customWidth="1"/>
    <col min="15348" max="15348" width="1" style="1" customWidth="1"/>
    <col min="15349" max="15352" width="3.28515625" style="1" customWidth="1"/>
    <col min="15353" max="15353" width="1.85546875" style="1" customWidth="1"/>
    <col min="15354" max="15354" width="17.85546875" style="1" customWidth="1"/>
    <col min="15355" max="15355" width="1.85546875" style="1" customWidth="1"/>
    <col min="15356" max="15359" width="3.28515625" style="1" customWidth="1"/>
    <col min="15360" max="15360" width="1.85546875" style="1" customWidth="1"/>
    <col min="15361" max="15361" width="12.42578125" style="1" customWidth="1"/>
    <col min="15362" max="15362" width="1.85546875" style="1" customWidth="1"/>
    <col min="15363" max="15365" width="3" style="1" customWidth="1"/>
    <col min="15366" max="15366" width="4.42578125" style="1" customWidth="1"/>
    <col min="15367" max="15368" width="3" style="1" customWidth="1"/>
    <col min="15369" max="15374" width="3.28515625" style="1" customWidth="1"/>
    <col min="15375" max="15376" width="9.140625" style="1" customWidth="1"/>
    <col min="15377" max="15380" width="3.28515625" style="1" customWidth="1"/>
    <col min="15381" max="15381" width="4.140625" style="1" customWidth="1"/>
    <col min="15382" max="15594" width="10.28515625" style="1"/>
    <col min="15595" max="15603" width="9.140625" style="1" customWidth="1"/>
    <col min="15604" max="15604" width="1" style="1" customWidth="1"/>
    <col min="15605" max="15608" width="3.28515625" style="1" customWidth="1"/>
    <col min="15609" max="15609" width="1.85546875" style="1" customWidth="1"/>
    <col min="15610" max="15610" width="17.85546875" style="1" customWidth="1"/>
    <col min="15611" max="15611" width="1.85546875" style="1" customWidth="1"/>
    <col min="15612" max="15615" width="3.28515625" style="1" customWidth="1"/>
    <col min="15616" max="15616" width="1.85546875" style="1" customWidth="1"/>
    <col min="15617" max="15617" width="12.42578125" style="1" customWidth="1"/>
    <col min="15618" max="15618" width="1.85546875" style="1" customWidth="1"/>
    <col min="15619" max="15621" width="3" style="1" customWidth="1"/>
    <col min="15622" max="15622" width="4.42578125" style="1" customWidth="1"/>
    <col min="15623" max="15624" width="3" style="1" customWidth="1"/>
    <col min="15625" max="15630" width="3.28515625" style="1" customWidth="1"/>
    <col min="15631" max="15632" width="9.140625" style="1" customWidth="1"/>
    <col min="15633" max="15636" width="3.28515625" style="1" customWidth="1"/>
    <col min="15637" max="15637" width="4.140625" style="1" customWidth="1"/>
    <col min="15638" max="15850" width="10.28515625" style="1"/>
    <col min="15851" max="15859" width="9.140625" style="1" customWidth="1"/>
    <col min="15860" max="15860" width="1" style="1" customWidth="1"/>
    <col min="15861" max="15864" width="3.28515625" style="1" customWidth="1"/>
    <col min="15865" max="15865" width="1.85546875" style="1" customWidth="1"/>
    <col min="15866" max="15866" width="17.85546875" style="1" customWidth="1"/>
    <col min="15867" max="15867" width="1.85546875" style="1" customWidth="1"/>
    <col min="15868" max="15871" width="3.28515625" style="1" customWidth="1"/>
    <col min="15872" max="15872" width="1.85546875" style="1" customWidth="1"/>
    <col min="15873" max="15873" width="12.42578125" style="1" customWidth="1"/>
    <col min="15874" max="15874" width="1.85546875" style="1" customWidth="1"/>
    <col min="15875" max="15877" width="3" style="1" customWidth="1"/>
    <col min="15878" max="15878" width="4.42578125" style="1" customWidth="1"/>
    <col min="15879" max="15880" width="3" style="1" customWidth="1"/>
    <col min="15881" max="15886" width="3.28515625" style="1" customWidth="1"/>
    <col min="15887" max="15888" width="9.140625" style="1" customWidth="1"/>
    <col min="15889" max="15892" width="3.28515625" style="1" customWidth="1"/>
    <col min="15893" max="15893" width="4.140625" style="1" customWidth="1"/>
    <col min="15894" max="16106" width="10.28515625" style="1"/>
    <col min="16107" max="16115" width="9.140625" style="1" customWidth="1"/>
    <col min="16116" max="16116" width="1" style="1" customWidth="1"/>
    <col min="16117" max="16120" width="3.28515625" style="1" customWidth="1"/>
    <col min="16121" max="16121" width="1.85546875" style="1" customWidth="1"/>
    <col min="16122" max="16122" width="17.85546875" style="1" customWidth="1"/>
    <col min="16123" max="16123" width="1.85546875" style="1" customWidth="1"/>
    <col min="16124" max="16127" width="3.28515625" style="1" customWidth="1"/>
    <col min="16128" max="16128" width="1.85546875" style="1" customWidth="1"/>
    <col min="16129" max="16129" width="12.42578125" style="1" customWidth="1"/>
    <col min="16130" max="16130" width="1.85546875" style="1" customWidth="1"/>
    <col min="16131" max="16133" width="3" style="1" customWidth="1"/>
    <col min="16134" max="16134" width="4.42578125" style="1" customWidth="1"/>
    <col min="16135" max="16136" width="3" style="1" customWidth="1"/>
    <col min="16137" max="16142" width="3.28515625" style="1" customWidth="1"/>
    <col min="16143" max="16144" width="9.140625" style="1" customWidth="1"/>
    <col min="16145" max="16148" width="3.28515625" style="1" customWidth="1"/>
    <col min="16149" max="16149" width="4.140625" style="1" customWidth="1"/>
    <col min="16150" max="16384" width="10.28515625" style="1"/>
  </cols>
  <sheetData>
    <row r="1" spans="1:34" ht="30" x14ac:dyDescent="0.25">
      <c r="E1" s="2" t="s">
        <v>0</v>
      </c>
      <c r="G1" s="4"/>
      <c r="H1" s="5" t="s">
        <v>1</v>
      </c>
      <c r="I1" s="6"/>
      <c r="J1" s="5" t="s">
        <v>2</v>
      </c>
      <c r="K1" s="7"/>
      <c r="L1" s="5" t="s">
        <v>3</v>
      </c>
      <c r="M1" s="8"/>
      <c r="N1" s="9">
        <v>0</v>
      </c>
    </row>
    <row r="2" spans="1:34" ht="24" customHeight="1" x14ac:dyDescent="0.25">
      <c r="E2" s="12"/>
      <c r="F2" s="13" t="s">
        <v>4</v>
      </c>
      <c r="G2" s="14"/>
      <c r="H2" s="15">
        <v>765558837.96999991</v>
      </c>
      <c r="I2" s="16"/>
      <c r="J2" s="17">
        <v>7455721.29</v>
      </c>
      <c r="K2" s="18"/>
      <c r="L2" s="19">
        <v>758103116.67999995</v>
      </c>
      <c r="M2" s="20"/>
      <c r="N2" s="21">
        <v>1508727.3617866966</v>
      </c>
      <c r="O2" s="21"/>
      <c r="P2" s="21"/>
      <c r="Q2" s="21"/>
      <c r="R2" s="21"/>
      <c r="S2" s="21"/>
      <c r="T2" s="22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H2" s="1"/>
    </row>
    <row r="3" spans="1:34" ht="24" customHeight="1" x14ac:dyDescent="0.25">
      <c r="E3" s="12"/>
      <c r="F3" s="23" t="s">
        <v>5</v>
      </c>
      <c r="G3" s="14"/>
      <c r="H3" s="24">
        <v>765558543.22999966</v>
      </c>
      <c r="I3" s="16"/>
      <c r="J3" s="25">
        <v>7455721.29</v>
      </c>
      <c r="K3" s="18"/>
      <c r="L3" s="26">
        <v>758102821.9399997</v>
      </c>
      <c r="M3" s="20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H3" s="1"/>
    </row>
    <row r="4" spans="1:34" ht="24" customHeight="1" x14ac:dyDescent="0.25">
      <c r="E4" s="12"/>
      <c r="F4" s="23" t="s">
        <v>6</v>
      </c>
      <c r="G4" s="14"/>
      <c r="H4" s="27">
        <v>294.74000024795532</v>
      </c>
      <c r="I4" s="28"/>
      <c r="J4" s="27">
        <v>0</v>
      </c>
      <c r="K4" s="29"/>
      <c r="L4" s="27">
        <v>294.74000024795532</v>
      </c>
      <c r="M4" s="30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31"/>
      <c r="AH4" s="1">
        <v>-33946330.760000348</v>
      </c>
    </row>
    <row r="5" spans="1:34" ht="18" customHeight="1" x14ac:dyDescent="0.25">
      <c r="B5" s="32"/>
      <c r="C5" s="32"/>
      <c r="D5" s="32"/>
      <c r="E5" s="2" t="s">
        <v>7</v>
      </c>
      <c r="F5" s="33"/>
      <c r="G5" s="14"/>
      <c r="H5" s="34"/>
      <c r="I5" s="21"/>
      <c r="J5" s="21"/>
      <c r="K5" s="35"/>
      <c r="L5" s="1"/>
      <c r="M5" s="36"/>
      <c r="N5" s="21">
        <v>-1508727.3617866966</v>
      </c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H5" s="1"/>
    </row>
    <row r="6" spans="1:34" s="42" customFormat="1" ht="9.75" customHeight="1" thickBot="1" x14ac:dyDescent="0.3">
      <c r="A6" s="37"/>
      <c r="B6" s="37"/>
      <c r="C6" s="37"/>
      <c r="D6" s="37"/>
      <c r="E6" s="38"/>
      <c r="F6" s="38"/>
      <c r="G6" s="39"/>
      <c r="H6" s="34" t="s">
        <v>8</v>
      </c>
      <c r="I6" s="37"/>
      <c r="J6" s="37"/>
      <c r="K6" s="40"/>
      <c r="L6" s="37"/>
      <c r="M6" s="41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C6" s="43"/>
      <c r="AD6" s="43"/>
      <c r="AE6" s="43"/>
      <c r="AF6" s="43"/>
      <c r="AG6" s="44"/>
      <c r="AH6" s="45"/>
    </row>
    <row r="7" spans="1:34" s="42" customFormat="1" ht="43.5" customHeight="1" thickBot="1" x14ac:dyDescent="0.3">
      <c r="A7" s="46" t="s">
        <v>9</v>
      </c>
      <c r="B7" s="47" t="s">
        <v>10</v>
      </c>
      <c r="C7" s="47" t="s">
        <v>11</v>
      </c>
      <c r="D7" s="47" t="s">
        <v>12</v>
      </c>
      <c r="E7" s="48" t="s">
        <v>13</v>
      </c>
      <c r="F7" s="48" t="s">
        <v>14</v>
      </c>
      <c r="G7" s="49" t="s">
        <v>15</v>
      </c>
      <c r="H7" s="50" t="s">
        <v>16</v>
      </c>
      <c r="I7" s="10"/>
      <c r="J7" s="51" t="s">
        <v>17</v>
      </c>
      <c r="K7" s="52"/>
      <c r="L7" s="51" t="s">
        <v>18</v>
      </c>
      <c r="M7" s="53"/>
      <c r="N7" s="54"/>
      <c r="O7" s="54"/>
      <c r="P7" s="54"/>
      <c r="Q7" s="54"/>
      <c r="R7" s="54"/>
      <c r="S7" s="54"/>
      <c r="T7" s="54"/>
      <c r="U7" s="54"/>
      <c r="V7" s="54" t="s">
        <v>19</v>
      </c>
      <c r="W7" s="54"/>
      <c r="X7" s="54"/>
      <c r="Y7" s="54"/>
      <c r="Z7" s="54"/>
      <c r="AA7" s="54"/>
      <c r="AC7" s="55"/>
      <c r="AD7" s="55"/>
      <c r="AE7" s="55"/>
      <c r="AF7" s="55"/>
      <c r="AH7" s="45"/>
    </row>
    <row r="8" spans="1:34" s="68" customFormat="1" ht="22.5" customHeight="1" x14ac:dyDescent="0.25">
      <c r="A8" s="56"/>
      <c r="B8" s="57"/>
      <c r="C8" s="58"/>
      <c r="D8" s="58"/>
      <c r="E8" s="59"/>
      <c r="F8" s="60" t="s">
        <v>20</v>
      </c>
      <c r="G8" s="61"/>
      <c r="H8" s="62"/>
      <c r="I8" s="63"/>
      <c r="J8" s="64"/>
      <c r="K8" s="65"/>
      <c r="L8" s="66"/>
      <c r="M8" s="67"/>
      <c r="P8" s="68" t="s">
        <v>21</v>
      </c>
    </row>
    <row r="9" spans="1:34" s="68" customFormat="1" ht="15" customHeight="1" x14ac:dyDescent="0.25">
      <c r="A9" s="69" t="s">
        <v>15</v>
      </c>
      <c r="B9" s="70"/>
      <c r="C9" s="71" t="s">
        <v>22</v>
      </c>
      <c r="D9" s="71" t="s">
        <v>22</v>
      </c>
      <c r="E9" s="72" t="s">
        <v>23</v>
      </c>
      <c r="F9" s="73" t="s">
        <v>24</v>
      </c>
      <c r="G9" s="74">
        <f>+G10+G19+G34+G39</f>
        <v>0</v>
      </c>
      <c r="H9" s="75">
        <v>700324693.26000011</v>
      </c>
      <c r="I9" s="63"/>
      <c r="J9" s="76">
        <v>7453667.04</v>
      </c>
      <c r="K9" s="65"/>
      <c r="L9" s="77">
        <v>692871026.22000015</v>
      </c>
      <c r="M9" s="78"/>
      <c r="N9" s="65">
        <f>VLOOKUP(E9,'[2]BAT (2)'!$C$11:$H$580,6,FALSE)</f>
        <v>644805972.70000005</v>
      </c>
      <c r="P9" s="68" t="b">
        <f>EXACT(L9,N9)</f>
        <v>0</v>
      </c>
      <c r="T9" s="79"/>
      <c r="V9" s="80">
        <f>ROUND(H9,2)</f>
        <v>700324693.25999999</v>
      </c>
      <c r="W9" s="81">
        <f>ROUND(J9,2)</f>
        <v>7453667.04</v>
      </c>
      <c r="X9" s="80">
        <f>ROUND(L9,2)</f>
        <v>692871026.22000003</v>
      </c>
    </row>
    <row r="10" spans="1:34" s="91" customFormat="1" ht="15" customHeight="1" x14ac:dyDescent="0.25">
      <c r="A10" s="82" t="s">
        <v>15</v>
      </c>
      <c r="B10" s="83"/>
      <c r="C10" s="71" t="s">
        <v>22</v>
      </c>
      <c r="D10" s="71" t="s">
        <v>22</v>
      </c>
      <c r="E10" s="84" t="s">
        <v>25</v>
      </c>
      <c r="F10" s="85" t="s">
        <v>26</v>
      </c>
      <c r="G10" s="86">
        <f>+G11+G18</f>
        <v>0</v>
      </c>
      <c r="H10" s="87">
        <v>684149744.59000015</v>
      </c>
      <c r="I10" s="88"/>
      <c r="J10" s="89">
        <v>0</v>
      </c>
      <c r="K10" s="65"/>
      <c r="L10" s="90">
        <v>684149744.59000015</v>
      </c>
      <c r="M10" s="78"/>
      <c r="N10" s="65">
        <f>VLOOKUP(E10,'[2]BAT (2)'!$C$11:$H$580,6,FALSE)</f>
        <v>636956842.94000006</v>
      </c>
      <c r="P10" s="68" t="b">
        <f>EXACT(L10,N10)</f>
        <v>0</v>
      </c>
      <c r="V10" s="80">
        <f>ROUND(H10,2)</f>
        <v>684149744.59000003</v>
      </c>
      <c r="W10" s="81">
        <f>ROUND(J10,2)</f>
        <v>0</v>
      </c>
      <c r="X10" s="80">
        <f>ROUND(L10,2)</f>
        <v>684149744.59000003</v>
      </c>
    </row>
    <row r="11" spans="1:34" s="99" customFormat="1" ht="15" customHeight="1" x14ac:dyDescent="0.25">
      <c r="A11" s="82" t="s">
        <v>15</v>
      </c>
      <c r="B11" s="92"/>
      <c r="C11" s="71" t="s">
        <v>22</v>
      </c>
      <c r="D11" s="71" t="s">
        <v>22</v>
      </c>
      <c r="E11" s="93" t="s">
        <v>27</v>
      </c>
      <c r="F11" s="94" t="s">
        <v>28</v>
      </c>
      <c r="G11" s="95">
        <f>SUM(G12:G17)</f>
        <v>0</v>
      </c>
      <c r="H11" s="96">
        <v>664722492.8900001</v>
      </c>
      <c r="I11" s="44"/>
      <c r="J11" s="89">
        <v>0</v>
      </c>
      <c r="K11" s="65"/>
      <c r="L11" s="97">
        <v>664722492.8900001</v>
      </c>
      <c r="M11" s="98"/>
      <c r="N11" s="65">
        <f>VLOOKUP(E11,'[2]BAT (2)'!$C$11:$H$580,6,FALSE)</f>
        <v>616976435.94000006</v>
      </c>
      <c r="P11" s="68" t="b">
        <f>EXACT(L11,N11)</f>
        <v>0</v>
      </c>
      <c r="V11" s="80">
        <f>ROUND(H11,2)</f>
        <v>664722492.88999999</v>
      </c>
      <c r="W11" s="81">
        <f>ROUND(J11,2)</f>
        <v>0</v>
      </c>
      <c r="X11" s="80">
        <f>ROUND(L11,2)</f>
        <v>664722492.88999999</v>
      </c>
    </row>
    <row r="12" spans="1:34" s="99" customFormat="1" ht="15" customHeight="1" x14ac:dyDescent="0.25">
      <c r="A12" s="82"/>
      <c r="B12" s="92"/>
      <c r="C12" s="71" t="s">
        <v>22</v>
      </c>
      <c r="D12" s="71" t="s">
        <v>12</v>
      </c>
      <c r="E12" s="100" t="s">
        <v>29</v>
      </c>
      <c r="F12" s="101" t="s">
        <v>30</v>
      </c>
      <c r="G12" s="102"/>
      <c r="H12" s="103">
        <v>639471523.94000006</v>
      </c>
      <c r="I12" s="44"/>
      <c r="J12" s="104"/>
      <c r="K12" s="65"/>
      <c r="L12" s="105">
        <v>639471523.94000006</v>
      </c>
      <c r="M12" s="106"/>
      <c r="N12" s="65">
        <f>VLOOKUP(E12,'[2]BAT (2)'!$C$11:$H$580,6,FALSE)</f>
        <v>616404600</v>
      </c>
      <c r="P12" s="68" t="b">
        <f>EXACT(L12,N12)</f>
        <v>0</v>
      </c>
      <c r="V12" s="80">
        <f>ROUND(H12,2)</f>
        <v>639471523.94000006</v>
      </c>
      <c r="W12" s="81">
        <f>ROUND(J12,2)</f>
        <v>0</v>
      </c>
      <c r="X12" s="80">
        <f>ROUND(L12,2)</f>
        <v>639471523.94000006</v>
      </c>
    </row>
    <row r="13" spans="1:34" s="99" customFormat="1" ht="15" customHeight="1" x14ac:dyDescent="0.25">
      <c r="A13" s="82"/>
      <c r="B13" s="92"/>
      <c r="C13" s="71" t="s">
        <v>22</v>
      </c>
      <c r="D13" s="71" t="s">
        <v>12</v>
      </c>
      <c r="E13" s="100" t="s">
        <v>31</v>
      </c>
      <c r="F13" s="101" t="s">
        <v>32</v>
      </c>
      <c r="G13" s="102"/>
      <c r="H13" s="103">
        <v>25250968.950000003</v>
      </c>
      <c r="I13" s="44"/>
      <c r="J13" s="104"/>
      <c r="K13" s="65"/>
      <c r="L13" s="105">
        <v>25250968.950000003</v>
      </c>
      <c r="M13" s="106"/>
      <c r="N13" s="65">
        <f>VLOOKUP(E13,'[2]BAT (2)'!$C$11:$H$580,6,FALSE)</f>
        <v>571835.93999999994</v>
      </c>
      <c r="P13" s="68" t="b">
        <f>EXACT(L13,N13)</f>
        <v>0</v>
      </c>
      <c r="V13" s="80">
        <f>ROUND(H13,2)</f>
        <v>25250968.949999999</v>
      </c>
      <c r="W13" s="81">
        <f>ROUND(J13,2)</f>
        <v>0</v>
      </c>
      <c r="X13" s="80">
        <f>ROUND(L13,2)</f>
        <v>25250968.949999999</v>
      </c>
    </row>
    <row r="14" spans="1:34" s="99" customFormat="1" ht="15" customHeight="1" x14ac:dyDescent="0.25">
      <c r="A14" s="82"/>
      <c r="B14" s="92"/>
      <c r="C14" s="71" t="s">
        <v>22</v>
      </c>
      <c r="D14" s="71" t="s">
        <v>22</v>
      </c>
      <c r="E14" s="107" t="s">
        <v>33</v>
      </c>
      <c r="F14" s="108" t="s">
        <v>34</v>
      </c>
      <c r="G14" s="109"/>
      <c r="H14" s="103">
        <v>0</v>
      </c>
      <c r="I14" s="44"/>
      <c r="J14" s="104">
        <v>0</v>
      </c>
      <c r="K14" s="65"/>
      <c r="L14" s="105">
        <v>0</v>
      </c>
      <c r="M14" s="106"/>
      <c r="N14" s="65">
        <f>VLOOKUP(E14,'[2]BAT (2)'!$C$11:$H$580,6,FALSE)</f>
        <v>0</v>
      </c>
      <c r="P14" s="68" t="b">
        <f>EXACT(L14,N14)</f>
        <v>1</v>
      </c>
      <c r="V14" s="80">
        <f>ROUND(H14,2)</f>
        <v>0</v>
      </c>
      <c r="W14" s="81">
        <f>ROUND(J14,2)</f>
        <v>0</v>
      </c>
      <c r="X14" s="80">
        <f>ROUND(L14,2)</f>
        <v>0</v>
      </c>
    </row>
    <row r="15" spans="1:34" s="99" customFormat="1" ht="15" customHeight="1" x14ac:dyDescent="0.25">
      <c r="A15" s="82"/>
      <c r="B15" s="92"/>
      <c r="C15" s="71" t="s">
        <v>22</v>
      </c>
      <c r="D15" s="71" t="s">
        <v>12</v>
      </c>
      <c r="E15" s="107" t="s">
        <v>35</v>
      </c>
      <c r="F15" s="110" t="s">
        <v>36</v>
      </c>
      <c r="G15" s="111"/>
      <c r="H15" s="103">
        <v>0</v>
      </c>
      <c r="I15" s="44"/>
      <c r="J15" s="104"/>
      <c r="K15" s="65"/>
      <c r="L15" s="112">
        <v>0</v>
      </c>
      <c r="M15" s="98"/>
      <c r="N15" s="65">
        <f>VLOOKUP(E15,'[2]BAT (2)'!$C$11:$H$580,6,FALSE)</f>
        <v>0</v>
      </c>
      <c r="P15" s="68" t="b">
        <f>EXACT(L15,N15)</f>
        <v>1</v>
      </c>
      <c r="V15" s="80">
        <f>ROUND(H15,2)</f>
        <v>0</v>
      </c>
      <c r="W15" s="81">
        <f>ROUND(J15,2)</f>
        <v>0</v>
      </c>
      <c r="X15" s="80">
        <f>ROUND(L15,2)</f>
        <v>0</v>
      </c>
    </row>
    <row r="16" spans="1:34" s="99" customFormat="1" ht="15" customHeight="1" x14ac:dyDescent="0.25">
      <c r="A16" s="82"/>
      <c r="B16" s="92"/>
      <c r="C16" s="71" t="s">
        <v>22</v>
      </c>
      <c r="D16" s="71" t="s">
        <v>12</v>
      </c>
      <c r="E16" s="107" t="s">
        <v>37</v>
      </c>
      <c r="F16" s="110" t="s">
        <v>38</v>
      </c>
      <c r="G16" s="111"/>
      <c r="H16" s="103">
        <v>0</v>
      </c>
      <c r="I16" s="44"/>
      <c r="J16" s="104"/>
      <c r="K16" s="65"/>
      <c r="L16" s="112">
        <v>0</v>
      </c>
      <c r="M16" s="98"/>
      <c r="N16" s="65">
        <f>VLOOKUP(E16,'[2]BAT (2)'!$C$11:$H$580,6,FALSE)</f>
        <v>0</v>
      </c>
      <c r="P16" s="68" t="b">
        <f>EXACT(L16,N16)</f>
        <v>1</v>
      </c>
      <c r="V16" s="80">
        <f>ROUND(H16,2)</f>
        <v>0</v>
      </c>
      <c r="W16" s="81">
        <f>ROUND(J16,2)</f>
        <v>0</v>
      </c>
      <c r="X16" s="80">
        <f>ROUND(L16,2)</f>
        <v>0</v>
      </c>
    </row>
    <row r="17" spans="1:24" s="99" customFormat="1" ht="15" customHeight="1" x14ac:dyDescent="0.25">
      <c r="A17" s="82"/>
      <c r="B17" s="92"/>
      <c r="C17" s="71" t="s">
        <v>22</v>
      </c>
      <c r="D17" s="71" t="s">
        <v>12</v>
      </c>
      <c r="E17" s="100" t="s">
        <v>39</v>
      </c>
      <c r="F17" s="101" t="s">
        <v>40</v>
      </c>
      <c r="G17" s="102"/>
      <c r="H17" s="103">
        <v>0</v>
      </c>
      <c r="I17" s="44"/>
      <c r="J17" s="104"/>
      <c r="K17" s="65"/>
      <c r="L17" s="105">
        <v>0</v>
      </c>
      <c r="M17" s="106"/>
      <c r="N17" s="65">
        <f>VLOOKUP(E17,'[2]BAT (2)'!$C$11:$H$580,6,FALSE)</f>
        <v>0</v>
      </c>
      <c r="P17" s="68" t="b">
        <f>EXACT(L17,N17)</f>
        <v>1</v>
      </c>
      <c r="V17" s="80">
        <f>ROUND(H17,2)</f>
        <v>0</v>
      </c>
      <c r="W17" s="81">
        <f>ROUND(J17,2)</f>
        <v>0</v>
      </c>
      <c r="X17" s="80">
        <f>ROUND(L17,2)</f>
        <v>0</v>
      </c>
    </row>
    <row r="18" spans="1:24" s="99" customFormat="1" ht="15" customHeight="1" x14ac:dyDescent="0.25">
      <c r="A18" s="82"/>
      <c r="B18" s="92"/>
      <c r="C18" s="71" t="s">
        <v>22</v>
      </c>
      <c r="D18" s="71" t="s">
        <v>12</v>
      </c>
      <c r="E18" s="93" t="s">
        <v>41</v>
      </c>
      <c r="F18" s="94" t="s">
        <v>42</v>
      </c>
      <c r="G18" s="113"/>
      <c r="H18" s="96">
        <v>19427251.699999999</v>
      </c>
      <c r="I18" s="44"/>
      <c r="J18" s="104"/>
      <c r="K18" s="65"/>
      <c r="L18" s="97">
        <v>19427251.699999999</v>
      </c>
      <c r="M18" s="98"/>
      <c r="N18" s="65">
        <f>VLOOKUP(E18,'[2]BAT (2)'!$C$11:$H$580,6,FALSE)</f>
        <v>19980407</v>
      </c>
      <c r="P18" s="68" t="b">
        <f>EXACT(L18,N18)</f>
        <v>0</v>
      </c>
      <c r="V18" s="80">
        <f>ROUND(H18,2)</f>
        <v>19427251.699999999</v>
      </c>
      <c r="W18" s="81">
        <f>ROUND(J18,2)</f>
        <v>0</v>
      </c>
      <c r="X18" s="80">
        <f>ROUND(L18,2)</f>
        <v>19427251.699999999</v>
      </c>
    </row>
    <row r="19" spans="1:24" s="99" customFormat="1" ht="15" customHeight="1" x14ac:dyDescent="0.25">
      <c r="A19" s="82" t="s">
        <v>15</v>
      </c>
      <c r="B19" s="92"/>
      <c r="C19" s="71" t="s">
        <v>22</v>
      </c>
      <c r="D19" s="71" t="s">
        <v>22</v>
      </c>
      <c r="E19" s="84" t="s">
        <v>43</v>
      </c>
      <c r="F19" s="114" t="s">
        <v>44</v>
      </c>
      <c r="G19" s="86">
        <f>+G20+G25+G28</f>
        <v>0</v>
      </c>
      <c r="H19" s="87">
        <v>15929582.990000002</v>
      </c>
      <c r="I19" s="44"/>
      <c r="J19" s="89">
        <v>7453667.04</v>
      </c>
      <c r="K19" s="65"/>
      <c r="L19" s="90">
        <v>8475915.950000003</v>
      </c>
      <c r="M19" s="78"/>
      <c r="N19" s="65">
        <f>VLOOKUP(E19,'[2]BAT (2)'!$C$11:$H$580,6,FALSE)</f>
        <v>7849129.7600000007</v>
      </c>
      <c r="P19" s="68" t="b">
        <f>EXACT(L19,N19)</f>
        <v>0</v>
      </c>
      <c r="V19" s="80">
        <f>ROUND(H19,2)</f>
        <v>15929582.99</v>
      </c>
      <c r="W19" s="81">
        <f>ROUND(J19,2)</f>
        <v>7453667.04</v>
      </c>
      <c r="X19" s="80">
        <f>ROUND(L19,2)</f>
        <v>8475915.9499999993</v>
      </c>
    </row>
    <row r="20" spans="1:24" s="99" customFormat="1" ht="15" customHeight="1" x14ac:dyDescent="0.25">
      <c r="A20" s="82" t="s">
        <v>15</v>
      </c>
      <c r="B20" s="92"/>
      <c r="C20" s="71" t="s">
        <v>22</v>
      </c>
      <c r="D20" s="71" t="s">
        <v>22</v>
      </c>
      <c r="E20" s="93" t="s">
        <v>45</v>
      </c>
      <c r="F20" s="94" t="s">
        <v>46</v>
      </c>
      <c r="G20" s="113">
        <f>SUM(G21:G24)</f>
        <v>0</v>
      </c>
      <c r="H20" s="115">
        <v>10999267.48</v>
      </c>
      <c r="I20" s="44"/>
      <c r="J20" s="89">
        <v>7453667.04</v>
      </c>
      <c r="K20" s="65"/>
      <c r="L20" s="116">
        <v>3545600.4400000004</v>
      </c>
      <c r="M20" s="106"/>
      <c r="N20" s="65">
        <f>VLOOKUP(E20,'[2]BAT (2)'!$C$11:$H$580,6,FALSE)</f>
        <v>4438954.6000000006</v>
      </c>
      <c r="P20" s="68" t="b">
        <f>EXACT(L20,N20)</f>
        <v>0</v>
      </c>
      <c r="V20" s="80">
        <f>ROUND(H20,2)</f>
        <v>10999267.48</v>
      </c>
      <c r="W20" s="81">
        <f>ROUND(J20,2)</f>
        <v>7453667.04</v>
      </c>
      <c r="X20" s="80">
        <f>ROUND(L20,2)</f>
        <v>3545600.44</v>
      </c>
    </row>
    <row r="21" spans="1:24" s="99" customFormat="1" ht="15" customHeight="1" x14ac:dyDescent="0.25">
      <c r="A21" s="82"/>
      <c r="B21" s="92"/>
      <c r="C21" s="71" t="s">
        <v>22</v>
      </c>
      <c r="D21" s="71" t="s">
        <v>12</v>
      </c>
      <c r="E21" s="100" t="s">
        <v>47</v>
      </c>
      <c r="F21" s="101" t="s">
        <v>48</v>
      </c>
      <c r="G21" s="102"/>
      <c r="H21" s="103">
        <v>10999267.48</v>
      </c>
      <c r="I21" s="44"/>
      <c r="J21" s="117">
        <v>7453667.04</v>
      </c>
      <c r="K21" s="65"/>
      <c r="L21" s="105">
        <v>3545600.4400000004</v>
      </c>
      <c r="M21" s="106"/>
      <c r="N21" s="65">
        <f>VLOOKUP(E21,'[2]BAT (2)'!$C$11:$H$580,6,FALSE)</f>
        <v>4438954.6000000006</v>
      </c>
      <c r="P21" s="68" t="b">
        <f>EXACT(L21,N21)</f>
        <v>0</v>
      </c>
      <c r="V21" s="80">
        <f>ROUND(H21,2)</f>
        <v>10999267.48</v>
      </c>
      <c r="W21" s="81">
        <f>ROUND(J21,2)</f>
        <v>7453667.04</v>
      </c>
      <c r="X21" s="80">
        <f>ROUND(L21,2)</f>
        <v>3545600.44</v>
      </c>
    </row>
    <row r="22" spans="1:24" s="99" customFormat="1" ht="15" customHeight="1" x14ac:dyDescent="0.25">
      <c r="A22" s="82"/>
      <c r="B22" s="92"/>
      <c r="C22" s="71" t="s">
        <v>22</v>
      </c>
      <c r="D22" s="71" t="s">
        <v>12</v>
      </c>
      <c r="E22" s="100" t="s">
        <v>49</v>
      </c>
      <c r="F22" s="101" t="s">
        <v>50</v>
      </c>
      <c r="G22" s="118"/>
      <c r="H22" s="103">
        <v>0</v>
      </c>
      <c r="I22" s="44"/>
      <c r="J22" s="104"/>
      <c r="K22" s="65"/>
      <c r="L22" s="105">
        <v>0</v>
      </c>
      <c r="M22" s="106"/>
      <c r="N22" s="65">
        <f>VLOOKUP(E22,'[2]BAT (2)'!$C$11:$H$580,6,FALSE)</f>
        <v>0</v>
      </c>
      <c r="P22" s="68" t="b">
        <f>EXACT(L22,N22)</f>
        <v>1</v>
      </c>
      <c r="V22" s="80">
        <f>ROUND(H22,2)</f>
        <v>0</v>
      </c>
      <c r="W22" s="81">
        <f>ROUND(J22,2)</f>
        <v>0</v>
      </c>
      <c r="X22" s="80">
        <f>ROUND(L22,2)</f>
        <v>0</v>
      </c>
    </row>
    <row r="23" spans="1:24" s="99" customFormat="1" ht="15" customHeight="1" x14ac:dyDescent="0.25">
      <c r="A23" s="82"/>
      <c r="B23" s="92"/>
      <c r="C23" s="71" t="s">
        <v>22</v>
      </c>
      <c r="D23" s="71" t="s">
        <v>12</v>
      </c>
      <c r="E23" s="100" t="s">
        <v>51</v>
      </c>
      <c r="F23" s="101" t="s">
        <v>52</v>
      </c>
      <c r="G23" s="102"/>
      <c r="H23" s="103">
        <v>0</v>
      </c>
      <c r="I23" s="44"/>
      <c r="J23" s="104"/>
      <c r="K23" s="65"/>
      <c r="L23" s="105">
        <v>0</v>
      </c>
      <c r="M23" s="106"/>
      <c r="N23" s="65">
        <f>VLOOKUP(E23,'[2]BAT (2)'!$C$11:$H$580,6,FALSE)</f>
        <v>0</v>
      </c>
      <c r="P23" s="68" t="b">
        <f>EXACT(L23,N23)</f>
        <v>1</v>
      </c>
      <c r="V23" s="80">
        <f>ROUND(H23,2)</f>
        <v>0</v>
      </c>
      <c r="W23" s="81">
        <f>ROUND(J23,2)</f>
        <v>0</v>
      </c>
      <c r="X23" s="80">
        <f>ROUND(L23,2)</f>
        <v>0</v>
      </c>
    </row>
    <row r="24" spans="1:24" s="99" customFormat="1" ht="15" customHeight="1" x14ac:dyDescent="0.25">
      <c r="A24" s="82"/>
      <c r="B24" s="92"/>
      <c r="C24" s="71" t="s">
        <v>22</v>
      </c>
      <c r="D24" s="71" t="s">
        <v>12</v>
      </c>
      <c r="E24" s="100" t="s">
        <v>53</v>
      </c>
      <c r="F24" s="101" t="s">
        <v>54</v>
      </c>
      <c r="G24" s="102"/>
      <c r="H24" s="103">
        <v>0</v>
      </c>
      <c r="I24" s="44"/>
      <c r="J24" s="104"/>
      <c r="K24" s="65"/>
      <c r="L24" s="105">
        <v>0</v>
      </c>
      <c r="M24" s="106"/>
      <c r="N24" s="65">
        <f>VLOOKUP(E24,'[2]BAT (2)'!$C$11:$H$580,6,FALSE)</f>
        <v>0</v>
      </c>
      <c r="P24" s="68" t="b">
        <f>EXACT(L24,N24)</f>
        <v>1</v>
      </c>
      <c r="V24" s="80">
        <f>ROUND(H24,2)</f>
        <v>0</v>
      </c>
      <c r="W24" s="81">
        <f>ROUND(J24,2)</f>
        <v>0</v>
      </c>
      <c r="X24" s="80">
        <f>ROUND(L24,2)</f>
        <v>0</v>
      </c>
    </row>
    <row r="25" spans="1:24" s="99" customFormat="1" ht="15" customHeight="1" x14ac:dyDescent="0.25">
      <c r="A25" s="82" t="s">
        <v>15</v>
      </c>
      <c r="B25" s="92"/>
      <c r="C25" s="71" t="s">
        <v>22</v>
      </c>
      <c r="D25" s="71" t="s">
        <v>22</v>
      </c>
      <c r="E25" s="93" t="s">
        <v>55</v>
      </c>
      <c r="F25" s="94" t="s">
        <v>56</v>
      </c>
      <c r="G25" s="119">
        <f>SUM(G26:G27)</f>
        <v>0</v>
      </c>
      <c r="H25" s="115">
        <v>1317553.8899999999</v>
      </c>
      <c r="I25" s="44"/>
      <c r="J25" s="89">
        <v>0</v>
      </c>
      <c r="K25" s="65"/>
      <c r="L25" s="116">
        <v>1317553.8899999999</v>
      </c>
      <c r="M25" s="106"/>
      <c r="N25" s="65">
        <f>VLOOKUP(E25,'[2]BAT (2)'!$C$11:$H$580,6,FALSE)</f>
        <v>0</v>
      </c>
      <c r="P25" s="68" t="b">
        <f>EXACT(L25,N25)</f>
        <v>0</v>
      </c>
      <c r="V25" s="80">
        <f>ROUND(H25,2)</f>
        <v>1317553.8899999999</v>
      </c>
      <c r="W25" s="81">
        <f>ROUND(J25,2)</f>
        <v>0</v>
      </c>
      <c r="X25" s="80">
        <f>ROUND(L25,2)</f>
        <v>1317553.8899999999</v>
      </c>
    </row>
    <row r="26" spans="1:24" s="99" customFormat="1" ht="15" customHeight="1" x14ac:dyDescent="0.25">
      <c r="A26" s="82"/>
      <c r="B26" s="92" t="s">
        <v>11</v>
      </c>
      <c r="C26" s="71" t="s">
        <v>11</v>
      </c>
      <c r="D26" s="71" t="s">
        <v>12</v>
      </c>
      <c r="E26" s="100" t="s">
        <v>57</v>
      </c>
      <c r="F26" s="101" t="s">
        <v>58</v>
      </c>
      <c r="G26" s="102"/>
      <c r="H26" s="103">
        <v>0</v>
      </c>
      <c r="I26" s="44"/>
      <c r="J26" s="104"/>
      <c r="K26" s="65"/>
      <c r="L26" s="105">
        <v>0</v>
      </c>
      <c r="M26" s="106"/>
      <c r="N26" s="65">
        <f>VLOOKUP(E26,'[2]BAT (2)'!$C$11:$H$580,6,FALSE)</f>
        <v>0</v>
      </c>
      <c r="P26" s="68" t="b">
        <f>EXACT(L26,N26)</f>
        <v>1</v>
      </c>
      <c r="V26" s="80">
        <f>ROUND(H26,2)</f>
        <v>0</v>
      </c>
      <c r="W26" s="81">
        <f>ROUND(J26,2)</f>
        <v>0</v>
      </c>
      <c r="X26" s="80">
        <f>ROUND(L26,2)</f>
        <v>0</v>
      </c>
    </row>
    <row r="27" spans="1:24" s="99" customFormat="1" ht="15" customHeight="1" x14ac:dyDescent="0.25">
      <c r="A27" s="82"/>
      <c r="B27" s="92" t="s">
        <v>11</v>
      </c>
      <c r="C27" s="71" t="s">
        <v>11</v>
      </c>
      <c r="D27" s="71" t="s">
        <v>12</v>
      </c>
      <c r="E27" s="100" t="s">
        <v>59</v>
      </c>
      <c r="F27" s="101" t="s">
        <v>60</v>
      </c>
      <c r="G27" s="102"/>
      <c r="H27" s="103">
        <v>1317553.8899999999</v>
      </c>
      <c r="I27" s="44"/>
      <c r="J27" s="104"/>
      <c r="K27" s="65"/>
      <c r="L27" s="105">
        <v>1317553.8899999999</v>
      </c>
      <c r="M27" s="106"/>
      <c r="N27" s="65">
        <f>VLOOKUP(E27,'[2]BAT (2)'!$C$11:$H$580,6,FALSE)</f>
        <v>0</v>
      </c>
      <c r="P27" s="68" t="b">
        <f>EXACT(L27,N27)</f>
        <v>0</v>
      </c>
      <c r="V27" s="80">
        <f>ROUND(H27,2)</f>
        <v>1317553.8899999999</v>
      </c>
      <c r="W27" s="81">
        <f>ROUND(J27,2)</f>
        <v>0</v>
      </c>
      <c r="X27" s="80">
        <f>ROUND(L27,2)</f>
        <v>1317553.8899999999</v>
      </c>
    </row>
    <row r="28" spans="1:24" s="45" customFormat="1" ht="15" customHeight="1" x14ac:dyDescent="0.25">
      <c r="A28" s="120" t="s">
        <v>15</v>
      </c>
      <c r="B28" s="121"/>
      <c r="C28" s="71" t="s">
        <v>22</v>
      </c>
      <c r="D28" s="71" t="s">
        <v>22</v>
      </c>
      <c r="E28" s="93" t="s">
        <v>61</v>
      </c>
      <c r="F28" s="94" t="s">
        <v>62</v>
      </c>
      <c r="G28" s="122">
        <f>SUM(G29:G33)</f>
        <v>0</v>
      </c>
      <c r="H28" s="123">
        <v>3612761.62</v>
      </c>
      <c r="I28" s="44"/>
      <c r="J28" s="89">
        <v>0</v>
      </c>
      <c r="K28" s="65"/>
      <c r="L28" s="124">
        <v>3612761.62</v>
      </c>
      <c r="M28" s="125"/>
      <c r="N28" s="65">
        <f>VLOOKUP(E28,'[2]BAT (2)'!$C$11:$H$580,6,FALSE)</f>
        <v>3410175.16</v>
      </c>
      <c r="P28" s="68" t="b">
        <f>EXACT(L28,N28)</f>
        <v>0</v>
      </c>
      <c r="V28" s="80">
        <f>ROUND(H28,2)</f>
        <v>3612761.62</v>
      </c>
      <c r="W28" s="81">
        <f>ROUND(J28,2)</f>
        <v>0</v>
      </c>
      <c r="X28" s="80">
        <f>ROUND(L28,2)</f>
        <v>3612761.62</v>
      </c>
    </row>
    <row r="29" spans="1:24" s="45" customFormat="1" ht="15" customHeight="1" x14ac:dyDescent="0.25">
      <c r="A29" s="120"/>
      <c r="B29" s="121"/>
      <c r="C29" s="71" t="s">
        <v>22</v>
      </c>
      <c r="D29" s="71" t="s">
        <v>12</v>
      </c>
      <c r="E29" s="100" t="s">
        <v>63</v>
      </c>
      <c r="F29" s="101" t="s">
        <v>64</v>
      </c>
      <c r="G29" s="102"/>
      <c r="H29" s="103">
        <v>0</v>
      </c>
      <c r="I29" s="44"/>
      <c r="J29" s="104"/>
      <c r="K29" s="65"/>
      <c r="L29" s="105">
        <v>0</v>
      </c>
      <c r="M29" s="106"/>
      <c r="N29" s="65">
        <f>VLOOKUP(E29,'[2]BAT (2)'!$C$11:$H$580,6,FALSE)</f>
        <v>0</v>
      </c>
      <c r="P29" s="68" t="b">
        <f>EXACT(L29,N29)</f>
        <v>1</v>
      </c>
      <c r="V29" s="80">
        <f>ROUND(H29,2)</f>
        <v>0</v>
      </c>
      <c r="W29" s="81">
        <f>ROUND(J29,2)</f>
        <v>0</v>
      </c>
      <c r="X29" s="80">
        <f>ROUND(L29,2)</f>
        <v>0</v>
      </c>
    </row>
    <row r="30" spans="1:24" s="45" customFormat="1" ht="15" customHeight="1" x14ac:dyDescent="0.25">
      <c r="A30" s="120"/>
      <c r="B30" s="121"/>
      <c r="C30" s="71" t="s">
        <v>22</v>
      </c>
      <c r="D30" s="71" t="s">
        <v>12</v>
      </c>
      <c r="E30" s="100" t="s">
        <v>65</v>
      </c>
      <c r="F30" s="101" t="s">
        <v>66</v>
      </c>
      <c r="G30" s="102"/>
      <c r="H30" s="103">
        <v>193899</v>
      </c>
      <c r="I30" s="44"/>
      <c r="J30" s="104"/>
      <c r="K30" s="65"/>
      <c r="L30" s="105">
        <v>193899</v>
      </c>
      <c r="M30" s="106"/>
      <c r="N30" s="65">
        <f>VLOOKUP(E30,'[2]BAT (2)'!$C$11:$H$580,6,FALSE)</f>
        <v>93626.39</v>
      </c>
      <c r="P30" s="68" t="b">
        <f>EXACT(L30,N30)</f>
        <v>0</v>
      </c>
      <c r="V30" s="80">
        <f>ROUND(H30,2)</f>
        <v>193899</v>
      </c>
      <c r="W30" s="81">
        <f>ROUND(J30,2)</f>
        <v>0</v>
      </c>
      <c r="X30" s="80">
        <f>ROUND(L30,2)</f>
        <v>193899</v>
      </c>
    </row>
    <row r="31" spans="1:24" s="45" customFormat="1" ht="15" customHeight="1" x14ac:dyDescent="0.25">
      <c r="A31" s="120"/>
      <c r="B31" s="121"/>
      <c r="C31" s="71" t="s">
        <v>22</v>
      </c>
      <c r="D31" s="71" t="s">
        <v>12</v>
      </c>
      <c r="E31" s="100" t="s">
        <v>67</v>
      </c>
      <c r="F31" s="101" t="s">
        <v>68</v>
      </c>
      <c r="G31" s="102"/>
      <c r="H31" s="103">
        <v>3388862.62</v>
      </c>
      <c r="I31" s="44"/>
      <c r="J31" s="104"/>
      <c r="K31" s="65"/>
      <c r="L31" s="105">
        <v>3388862.62</v>
      </c>
      <c r="M31" s="106"/>
      <c r="N31" s="65">
        <f>VLOOKUP(E31,'[2]BAT (2)'!$C$11:$H$580,6,FALSE)</f>
        <v>3316548.77</v>
      </c>
      <c r="P31" s="68" t="b">
        <f>EXACT(L31,N31)</f>
        <v>0</v>
      </c>
      <c r="V31" s="80">
        <f>ROUND(H31,2)</f>
        <v>3388862.62</v>
      </c>
      <c r="W31" s="81">
        <f>ROUND(J31,2)</f>
        <v>0</v>
      </c>
      <c r="X31" s="80">
        <f>ROUND(L31,2)</f>
        <v>3388862.62</v>
      </c>
    </row>
    <row r="32" spans="1:24" s="45" customFormat="1" ht="15" customHeight="1" x14ac:dyDescent="0.25">
      <c r="A32" s="120"/>
      <c r="B32" s="121"/>
      <c r="C32" s="71" t="s">
        <v>22</v>
      </c>
      <c r="D32" s="71" t="s">
        <v>12</v>
      </c>
      <c r="E32" s="100" t="s">
        <v>69</v>
      </c>
      <c r="F32" s="101" t="s">
        <v>70</v>
      </c>
      <c r="G32" s="102"/>
      <c r="H32" s="103">
        <v>30000</v>
      </c>
      <c r="I32" s="44"/>
      <c r="J32" s="104"/>
      <c r="K32" s="65"/>
      <c r="L32" s="105">
        <v>30000</v>
      </c>
      <c r="M32" s="106"/>
      <c r="N32" s="65">
        <f>VLOOKUP(E32,'[2]BAT (2)'!$C$11:$H$580,6,FALSE)</f>
        <v>0</v>
      </c>
      <c r="P32" s="68" t="b">
        <f>EXACT(L32,N32)</f>
        <v>0</v>
      </c>
      <c r="V32" s="80">
        <f>ROUND(H32,2)</f>
        <v>30000</v>
      </c>
      <c r="W32" s="81">
        <f>ROUND(J32,2)</f>
        <v>0</v>
      </c>
      <c r="X32" s="80">
        <f>ROUND(L32,2)</f>
        <v>30000</v>
      </c>
    </row>
    <row r="33" spans="1:24" s="45" customFormat="1" ht="15" customHeight="1" x14ac:dyDescent="0.25">
      <c r="A33" s="120"/>
      <c r="B33" s="121"/>
      <c r="C33" s="71" t="s">
        <v>22</v>
      </c>
      <c r="D33" s="71" t="s">
        <v>12</v>
      </c>
      <c r="E33" s="100" t="s">
        <v>71</v>
      </c>
      <c r="F33" s="101" t="s">
        <v>72</v>
      </c>
      <c r="G33" s="102"/>
      <c r="H33" s="103">
        <v>0</v>
      </c>
      <c r="I33" s="44"/>
      <c r="J33" s="104"/>
      <c r="K33" s="65"/>
      <c r="L33" s="105">
        <v>0</v>
      </c>
      <c r="M33" s="106"/>
      <c r="N33" s="65">
        <f>VLOOKUP(E33,'[2]BAT (2)'!$C$11:$H$580,6,FALSE)</f>
        <v>0</v>
      </c>
      <c r="P33" s="68" t="b">
        <f>EXACT(L33,N33)</f>
        <v>1</v>
      </c>
      <c r="V33" s="80">
        <f>ROUND(H33,2)</f>
        <v>0</v>
      </c>
      <c r="W33" s="81">
        <f>ROUND(J33,2)</f>
        <v>0</v>
      </c>
      <c r="X33" s="80">
        <f>ROUND(L33,2)</f>
        <v>0</v>
      </c>
    </row>
    <row r="34" spans="1:24" s="99" customFormat="1" ht="15" customHeight="1" x14ac:dyDescent="0.25">
      <c r="A34" s="82" t="s">
        <v>15</v>
      </c>
      <c r="B34" s="92"/>
      <c r="C34" s="71" t="s">
        <v>22</v>
      </c>
      <c r="D34" s="71" t="s">
        <v>22</v>
      </c>
      <c r="E34" s="84" t="s">
        <v>73</v>
      </c>
      <c r="F34" s="85" t="s">
        <v>74</v>
      </c>
      <c r="G34" s="86">
        <f>SUM(G35:G38)</f>
        <v>0</v>
      </c>
      <c r="H34" s="87">
        <v>0</v>
      </c>
      <c r="I34" s="44"/>
      <c r="J34" s="89">
        <v>0</v>
      </c>
      <c r="K34" s="65"/>
      <c r="L34" s="90">
        <v>0</v>
      </c>
      <c r="M34" s="78"/>
      <c r="N34" s="65">
        <f>VLOOKUP(E34,'[2]BAT (2)'!$C$11:$H$580,6,FALSE)</f>
        <v>0</v>
      </c>
      <c r="P34" s="68" t="b">
        <f>EXACT(L34,N34)</f>
        <v>1</v>
      </c>
      <c r="V34" s="80">
        <f>ROUND(H34,2)</f>
        <v>0</v>
      </c>
      <c r="W34" s="81">
        <f>ROUND(J34,2)</f>
        <v>0</v>
      </c>
      <c r="X34" s="80">
        <f>ROUND(L34,2)</f>
        <v>0</v>
      </c>
    </row>
    <row r="35" spans="1:24" s="99" customFormat="1" ht="15" customHeight="1" x14ac:dyDescent="0.25">
      <c r="A35" s="82"/>
      <c r="B35" s="92"/>
      <c r="C35" s="71" t="s">
        <v>22</v>
      </c>
      <c r="D35" s="71" t="s">
        <v>12</v>
      </c>
      <c r="E35" s="93" t="s">
        <v>75</v>
      </c>
      <c r="F35" s="94" t="s">
        <v>76</v>
      </c>
      <c r="G35" s="113"/>
      <c r="H35" s="115">
        <v>0</v>
      </c>
      <c r="I35" s="44"/>
      <c r="J35" s="104"/>
      <c r="K35" s="65"/>
      <c r="L35" s="116">
        <v>0</v>
      </c>
      <c r="M35" s="106"/>
      <c r="N35" s="65">
        <f>VLOOKUP(E35,'[2]BAT (2)'!$C$11:$H$580,6,FALSE)</f>
        <v>0</v>
      </c>
      <c r="P35" s="68" t="b">
        <f>EXACT(L35,N35)</f>
        <v>1</v>
      </c>
      <c r="V35" s="80">
        <f>ROUND(H35,2)</f>
        <v>0</v>
      </c>
      <c r="W35" s="81">
        <f>ROUND(J35,2)</f>
        <v>0</v>
      </c>
      <c r="X35" s="80">
        <f>ROUND(L35,2)</f>
        <v>0</v>
      </c>
    </row>
    <row r="36" spans="1:24" s="99" customFormat="1" ht="15" customHeight="1" x14ac:dyDescent="0.25">
      <c r="A36" s="82"/>
      <c r="B36" s="92"/>
      <c r="C36" s="71" t="s">
        <v>22</v>
      </c>
      <c r="D36" s="71" t="s">
        <v>12</v>
      </c>
      <c r="E36" s="93" t="s">
        <v>77</v>
      </c>
      <c r="F36" s="94" t="s">
        <v>78</v>
      </c>
      <c r="G36" s="113"/>
      <c r="H36" s="115">
        <v>0</v>
      </c>
      <c r="I36" s="44"/>
      <c r="J36" s="104"/>
      <c r="K36" s="65"/>
      <c r="L36" s="116">
        <v>0</v>
      </c>
      <c r="M36" s="106"/>
      <c r="N36" s="65">
        <f>VLOOKUP(E36,'[2]BAT (2)'!$C$11:$H$580,6,FALSE)</f>
        <v>0</v>
      </c>
      <c r="P36" s="68" t="b">
        <f>EXACT(L36,N36)</f>
        <v>1</v>
      </c>
      <c r="V36" s="80">
        <f>ROUND(H36,2)</f>
        <v>0</v>
      </c>
      <c r="W36" s="81">
        <f>ROUND(J36,2)</f>
        <v>0</v>
      </c>
      <c r="X36" s="80">
        <f>ROUND(L36,2)</f>
        <v>0</v>
      </c>
    </row>
    <row r="37" spans="1:24" s="99" customFormat="1" ht="15" customHeight="1" x14ac:dyDescent="0.25">
      <c r="A37" s="82"/>
      <c r="B37" s="92"/>
      <c r="C37" s="71" t="s">
        <v>22</v>
      </c>
      <c r="D37" s="71" t="s">
        <v>12</v>
      </c>
      <c r="E37" s="93" t="s">
        <v>79</v>
      </c>
      <c r="F37" s="94" t="s">
        <v>80</v>
      </c>
      <c r="G37" s="113"/>
      <c r="H37" s="115">
        <v>0</v>
      </c>
      <c r="I37" s="44"/>
      <c r="J37" s="104"/>
      <c r="K37" s="65"/>
      <c r="L37" s="116">
        <v>0</v>
      </c>
      <c r="M37" s="106"/>
      <c r="N37" s="65">
        <f>VLOOKUP(E37,'[2]BAT (2)'!$C$11:$H$580,6,FALSE)</f>
        <v>0</v>
      </c>
      <c r="P37" s="68" t="b">
        <f>EXACT(L37,N37)</f>
        <v>1</v>
      </c>
      <c r="V37" s="80">
        <f>ROUND(H37,2)</f>
        <v>0</v>
      </c>
      <c r="W37" s="81">
        <f>ROUND(J37,2)</f>
        <v>0</v>
      </c>
      <c r="X37" s="80">
        <f>ROUND(L37,2)</f>
        <v>0</v>
      </c>
    </row>
    <row r="38" spans="1:24" s="99" customFormat="1" ht="15" customHeight="1" x14ac:dyDescent="0.25">
      <c r="A38" s="82"/>
      <c r="B38" s="92"/>
      <c r="C38" s="71" t="s">
        <v>22</v>
      </c>
      <c r="D38" s="71" t="s">
        <v>12</v>
      </c>
      <c r="E38" s="93" t="s">
        <v>81</v>
      </c>
      <c r="F38" s="94" t="s">
        <v>82</v>
      </c>
      <c r="G38" s="113"/>
      <c r="H38" s="115">
        <v>0</v>
      </c>
      <c r="I38" s="44"/>
      <c r="J38" s="104"/>
      <c r="K38" s="65"/>
      <c r="L38" s="116">
        <v>0</v>
      </c>
      <c r="M38" s="106"/>
      <c r="N38" s="65">
        <f>VLOOKUP(E38,'[2]BAT (2)'!$C$11:$H$580,6,FALSE)</f>
        <v>0</v>
      </c>
      <c r="P38" s="68" t="b">
        <f>EXACT(L38,N38)</f>
        <v>1</v>
      </c>
      <c r="V38" s="80">
        <f>ROUND(H38,2)</f>
        <v>0</v>
      </c>
      <c r="W38" s="81">
        <f>ROUND(J38,2)</f>
        <v>0</v>
      </c>
      <c r="X38" s="80">
        <f>ROUND(L38,2)</f>
        <v>0</v>
      </c>
    </row>
    <row r="39" spans="1:24" s="99" customFormat="1" ht="15" customHeight="1" x14ac:dyDescent="0.25">
      <c r="A39" s="82"/>
      <c r="B39" s="92"/>
      <c r="C39" s="71" t="s">
        <v>22</v>
      </c>
      <c r="D39" s="71" t="s">
        <v>12</v>
      </c>
      <c r="E39" s="84" t="s">
        <v>83</v>
      </c>
      <c r="F39" s="85" t="s">
        <v>84</v>
      </c>
      <c r="G39" s="126"/>
      <c r="H39" s="127">
        <v>245365.68</v>
      </c>
      <c r="I39" s="44"/>
      <c r="J39" s="104"/>
      <c r="K39" s="65"/>
      <c r="L39" s="128">
        <v>245365.68</v>
      </c>
      <c r="M39" s="129"/>
      <c r="N39" s="65">
        <f>VLOOKUP(E39,'[2]BAT (2)'!$C$11:$H$580,6,FALSE)</f>
        <v>0</v>
      </c>
      <c r="P39" s="68" t="b">
        <f>EXACT(L39,N39)</f>
        <v>0</v>
      </c>
      <c r="V39" s="80">
        <f>ROUND(H39,2)</f>
        <v>245365.68</v>
      </c>
      <c r="W39" s="81">
        <f>ROUND(J39,2)</f>
        <v>0</v>
      </c>
      <c r="X39" s="80">
        <f>ROUND(L39,2)</f>
        <v>245365.68</v>
      </c>
    </row>
    <row r="40" spans="1:24" s="99" customFormat="1" ht="15" customHeight="1" x14ac:dyDescent="0.25">
      <c r="A40" s="82" t="s">
        <v>15</v>
      </c>
      <c r="B40" s="92"/>
      <c r="C40" s="71" t="s">
        <v>22</v>
      </c>
      <c r="D40" s="71" t="s">
        <v>22</v>
      </c>
      <c r="E40" s="130" t="s">
        <v>85</v>
      </c>
      <c r="F40" s="131" t="s">
        <v>86</v>
      </c>
      <c r="G40" s="132">
        <f>+G41+G42</f>
        <v>0</v>
      </c>
      <c r="H40" s="133">
        <v>-12218174.82</v>
      </c>
      <c r="I40" s="44"/>
      <c r="J40" s="76">
        <v>0</v>
      </c>
      <c r="K40" s="65"/>
      <c r="L40" s="77">
        <v>-12218174.82</v>
      </c>
      <c r="M40" s="78"/>
      <c r="N40" s="65">
        <f>VLOOKUP(E40,'[2]BAT (2)'!$C$11:$H$580,6,FALSE)</f>
        <v>-911326.46999999974</v>
      </c>
      <c r="P40" s="68" t="b">
        <f>EXACT(L40,N40)</f>
        <v>0</v>
      </c>
      <c r="V40" s="80">
        <f>ROUND(H40,2)</f>
        <v>-12218174.82</v>
      </c>
      <c r="W40" s="81">
        <f>ROUND(J40,2)</f>
        <v>0</v>
      </c>
      <c r="X40" s="80">
        <f>ROUND(L40,2)</f>
        <v>-12218174.82</v>
      </c>
    </row>
    <row r="41" spans="1:24" s="99" customFormat="1" ht="15" customHeight="1" x14ac:dyDescent="0.25">
      <c r="A41" s="82"/>
      <c r="B41" s="92"/>
      <c r="C41" s="71" t="s">
        <v>22</v>
      </c>
      <c r="D41" s="71" t="s">
        <v>12</v>
      </c>
      <c r="E41" s="84" t="s">
        <v>87</v>
      </c>
      <c r="F41" s="85" t="s">
        <v>88</v>
      </c>
      <c r="G41" s="126"/>
      <c r="H41" s="134">
        <v>-12218174.82</v>
      </c>
      <c r="I41" s="44"/>
      <c r="J41" s="104"/>
      <c r="K41" s="65"/>
      <c r="L41" s="135">
        <v>-12218174.82</v>
      </c>
      <c r="M41" s="106"/>
      <c r="N41" s="65">
        <f>VLOOKUP(E41,'[2]BAT (2)'!$C$11:$H$580,6,FALSE)</f>
        <v>-911326.46999999974</v>
      </c>
      <c r="P41" s="68" t="b">
        <f>EXACT(L41,N41)</f>
        <v>0</v>
      </c>
      <c r="V41" s="80">
        <f>ROUND(H41,2)</f>
        <v>-12218174.82</v>
      </c>
      <c r="W41" s="81">
        <f>ROUND(J41,2)</f>
        <v>0</v>
      </c>
      <c r="X41" s="80">
        <f>ROUND(L41,2)</f>
        <v>-12218174.82</v>
      </c>
    </row>
    <row r="42" spans="1:24" s="99" customFormat="1" ht="15" customHeight="1" x14ac:dyDescent="0.25">
      <c r="A42" s="82"/>
      <c r="B42" s="92"/>
      <c r="C42" s="71" t="s">
        <v>22</v>
      </c>
      <c r="D42" s="71" t="s">
        <v>12</v>
      </c>
      <c r="E42" s="84" t="s">
        <v>89</v>
      </c>
      <c r="F42" s="85" t="s">
        <v>90</v>
      </c>
      <c r="G42" s="126"/>
      <c r="H42" s="134">
        <v>0</v>
      </c>
      <c r="I42" s="44"/>
      <c r="J42" s="104"/>
      <c r="K42" s="65"/>
      <c r="L42" s="135">
        <v>0</v>
      </c>
      <c r="M42" s="106"/>
      <c r="N42" s="65">
        <f>VLOOKUP(E42,'[2]BAT (2)'!$C$11:$H$580,6,FALSE)</f>
        <v>0</v>
      </c>
      <c r="P42" s="68" t="b">
        <f>EXACT(L42,N42)</f>
        <v>1</v>
      </c>
      <c r="V42" s="80">
        <f>ROUND(H42,2)</f>
        <v>0</v>
      </c>
      <c r="W42" s="81">
        <f>ROUND(J42,2)</f>
        <v>0</v>
      </c>
      <c r="X42" s="80">
        <f>ROUND(L42,2)</f>
        <v>0</v>
      </c>
    </row>
    <row r="43" spans="1:24" s="45" customFormat="1" ht="15" customHeight="1" x14ac:dyDescent="0.25">
      <c r="A43" s="120" t="s">
        <v>15</v>
      </c>
      <c r="B43" s="121"/>
      <c r="C43" s="71" t="s">
        <v>22</v>
      </c>
      <c r="D43" s="71" t="s">
        <v>22</v>
      </c>
      <c r="E43" s="130" t="s">
        <v>91</v>
      </c>
      <c r="F43" s="131" t="s">
        <v>92</v>
      </c>
      <c r="G43" s="136">
        <f>SUM(G44:G48)</f>
        <v>0</v>
      </c>
      <c r="H43" s="137">
        <v>0</v>
      </c>
      <c r="I43" s="44"/>
      <c r="J43" s="76">
        <v>0</v>
      </c>
      <c r="K43" s="65"/>
      <c r="L43" s="138">
        <v>0</v>
      </c>
      <c r="M43" s="106"/>
      <c r="N43" s="65">
        <f>VLOOKUP(E43,'[2]BAT (2)'!$C$11:$H$580,6,FALSE)</f>
        <v>0</v>
      </c>
      <c r="P43" s="68" t="b">
        <f>EXACT(L43,N43)</f>
        <v>1</v>
      </c>
      <c r="V43" s="80">
        <f>ROUND(H43,2)</f>
        <v>0</v>
      </c>
      <c r="W43" s="81">
        <f>ROUND(J43,2)</f>
        <v>0</v>
      </c>
      <c r="X43" s="80">
        <f>ROUND(L43,2)</f>
        <v>0</v>
      </c>
    </row>
    <row r="44" spans="1:24" s="44" customFormat="1" ht="15" customHeight="1" x14ac:dyDescent="0.25">
      <c r="A44" s="120"/>
      <c r="B44" s="121"/>
      <c r="C44" s="71" t="s">
        <v>22</v>
      </c>
      <c r="D44" s="71" t="s">
        <v>12</v>
      </c>
      <c r="E44" s="84" t="s">
        <v>93</v>
      </c>
      <c r="F44" s="85" t="s">
        <v>94</v>
      </c>
      <c r="G44" s="126"/>
      <c r="H44" s="134">
        <v>0</v>
      </c>
      <c r="J44" s="139"/>
      <c r="K44" s="65"/>
      <c r="L44" s="135">
        <v>0</v>
      </c>
      <c r="M44" s="106"/>
      <c r="N44" s="65">
        <f>VLOOKUP(E44,'[2]BAT (2)'!$C$11:$H$580,6,FALSE)</f>
        <v>0</v>
      </c>
      <c r="P44" s="68" t="b">
        <f>EXACT(L44,N44)</f>
        <v>1</v>
      </c>
      <c r="V44" s="80">
        <f>ROUND(H44,2)</f>
        <v>0</v>
      </c>
      <c r="W44" s="81">
        <f>ROUND(J44,2)</f>
        <v>0</v>
      </c>
      <c r="X44" s="80">
        <f>ROUND(L44,2)</f>
        <v>0</v>
      </c>
    </row>
    <row r="45" spans="1:24" s="45" customFormat="1" ht="15" customHeight="1" x14ac:dyDescent="0.25">
      <c r="A45" s="120"/>
      <c r="B45" s="121"/>
      <c r="C45" s="71" t="s">
        <v>22</v>
      </c>
      <c r="D45" s="71" t="s">
        <v>12</v>
      </c>
      <c r="E45" s="84" t="s">
        <v>95</v>
      </c>
      <c r="F45" s="85" t="s">
        <v>96</v>
      </c>
      <c r="G45" s="126"/>
      <c r="H45" s="134">
        <v>0</v>
      </c>
      <c r="I45" s="44"/>
      <c r="J45" s="104"/>
      <c r="K45" s="65"/>
      <c r="L45" s="135">
        <v>0</v>
      </c>
      <c r="M45" s="106"/>
      <c r="N45" s="65">
        <f>VLOOKUP(E45,'[2]BAT (2)'!$C$11:$H$580,6,FALSE)</f>
        <v>0</v>
      </c>
      <c r="P45" s="68" t="b">
        <f>EXACT(L45,N45)</f>
        <v>1</v>
      </c>
      <c r="V45" s="80">
        <f>ROUND(H45,2)</f>
        <v>0</v>
      </c>
      <c r="W45" s="81">
        <f>ROUND(J45,2)</f>
        <v>0</v>
      </c>
      <c r="X45" s="80">
        <f>ROUND(L45,2)</f>
        <v>0</v>
      </c>
    </row>
    <row r="46" spans="1:24" s="45" customFormat="1" ht="15" customHeight="1" x14ac:dyDescent="0.25">
      <c r="A46" s="120"/>
      <c r="B46" s="121"/>
      <c r="C46" s="71" t="s">
        <v>22</v>
      </c>
      <c r="D46" s="71" t="s">
        <v>12</v>
      </c>
      <c r="E46" s="84" t="s">
        <v>97</v>
      </c>
      <c r="F46" s="85" t="s">
        <v>98</v>
      </c>
      <c r="G46" s="126"/>
      <c r="H46" s="134">
        <v>0</v>
      </c>
      <c r="I46" s="44"/>
      <c r="J46" s="104"/>
      <c r="K46" s="65"/>
      <c r="L46" s="135">
        <v>0</v>
      </c>
      <c r="M46" s="106"/>
      <c r="N46" s="65">
        <f>VLOOKUP(E46,'[2]BAT (2)'!$C$11:$H$580,6,FALSE)</f>
        <v>0</v>
      </c>
      <c r="P46" s="68" t="b">
        <f>EXACT(L46,N46)</f>
        <v>1</v>
      </c>
      <c r="V46" s="80">
        <f>ROUND(H46,2)</f>
        <v>0</v>
      </c>
      <c r="W46" s="81">
        <f>ROUND(J46,2)</f>
        <v>0</v>
      </c>
      <c r="X46" s="80">
        <f>ROUND(L46,2)</f>
        <v>0</v>
      </c>
    </row>
    <row r="47" spans="1:24" s="45" customFormat="1" ht="15" customHeight="1" x14ac:dyDescent="0.25">
      <c r="A47" s="120"/>
      <c r="B47" s="121"/>
      <c r="C47" s="71" t="s">
        <v>22</v>
      </c>
      <c r="D47" s="71" t="s">
        <v>12</v>
      </c>
      <c r="E47" s="84" t="s">
        <v>99</v>
      </c>
      <c r="F47" s="85" t="s">
        <v>100</v>
      </c>
      <c r="G47" s="126"/>
      <c r="H47" s="134">
        <v>0</v>
      </c>
      <c r="I47" s="44"/>
      <c r="J47" s="104"/>
      <c r="K47" s="65"/>
      <c r="L47" s="135">
        <v>0</v>
      </c>
      <c r="M47" s="106"/>
      <c r="N47" s="65">
        <f>VLOOKUP(E47,'[2]BAT (2)'!$C$11:$H$580,6,FALSE)</f>
        <v>0</v>
      </c>
      <c r="P47" s="68" t="b">
        <f>EXACT(L47,N47)</f>
        <v>1</v>
      </c>
      <c r="V47" s="80">
        <f>ROUND(H47,2)</f>
        <v>0</v>
      </c>
      <c r="W47" s="81">
        <f>ROUND(J47,2)</f>
        <v>0</v>
      </c>
      <c r="X47" s="80">
        <f>ROUND(L47,2)</f>
        <v>0</v>
      </c>
    </row>
    <row r="48" spans="1:24" s="45" customFormat="1" ht="15" customHeight="1" x14ac:dyDescent="0.25">
      <c r="A48" s="120"/>
      <c r="B48" s="121"/>
      <c r="C48" s="71" t="s">
        <v>22</v>
      </c>
      <c r="D48" s="71" t="s">
        <v>12</v>
      </c>
      <c r="E48" s="84" t="s">
        <v>101</v>
      </c>
      <c r="F48" s="85" t="s">
        <v>102</v>
      </c>
      <c r="G48" s="126"/>
      <c r="H48" s="134">
        <v>0</v>
      </c>
      <c r="I48" s="44"/>
      <c r="J48" s="104"/>
      <c r="K48" s="65"/>
      <c r="L48" s="135">
        <v>0</v>
      </c>
      <c r="M48" s="106"/>
      <c r="N48" s="65">
        <f>VLOOKUP(E48,'[2]BAT (2)'!$C$11:$H$580,6,FALSE)</f>
        <v>0</v>
      </c>
      <c r="P48" s="68" t="b">
        <f>EXACT(L48,N48)</f>
        <v>1</v>
      </c>
      <c r="V48" s="80">
        <f>ROUND(H48,2)</f>
        <v>0</v>
      </c>
      <c r="W48" s="81">
        <f>ROUND(J48,2)</f>
        <v>0</v>
      </c>
      <c r="X48" s="80">
        <f>ROUND(L48,2)</f>
        <v>0</v>
      </c>
    </row>
    <row r="49" spans="1:24" s="99" customFormat="1" ht="15" customHeight="1" x14ac:dyDescent="0.25">
      <c r="A49" s="82" t="s">
        <v>15</v>
      </c>
      <c r="B49" s="92"/>
      <c r="C49" s="71" t="s">
        <v>22</v>
      </c>
      <c r="D49" s="71" t="s">
        <v>22</v>
      </c>
      <c r="E49" s="130" t="s">
        <v>103</v>
      </c>
      <c r="F49" s="131" t="s">
        <v>104</v>
      </c>
      <c r="G49" s="132">
        <f>+G50+G89+G95+G96</f>
        <v>0</v>
      </c>
      <c r="H49" s="133">
        <v>28798335.440000001</v>
      </c>
      <c r="I49" s="44"/>
      <c r="J49" s="76">
        <v>0</v>
      </c>
      <c r="K49" s="65"/>
      <c r="L49" s="77">
        <v>28798335.440000001</v>
      </c>
      <c r="M49" s="78"/>
      <c r="N49" s="65">
        <f>VLOOKUP(E49,'[2]BAT (2)'!$C$11:$H$580,6,FALSE)</f>
        <v>38952316.229999997</v>
      </c>
      <c r="P49" s="68" t="b">
        <f>EXACT(L49,N49)</f>
        <v>0</v>
      </c>
      <c r="V49" s="80">
        <f>ROUND(H49,2)</f>
        <v>28798335.440000001</v>
      </c>
      <c r="W49" s="81">
        <f>ROUND(J49,2)</f>
        <v>0</v>
      </c>
      <c r="X49" s="80">
        <f>ROUND(L49,2)</f>
        <v>28798335.440000001</v>
      </c>
    </row>
    <row r="50" spans="1:24" s="99" customFormat="1" ht="15" customHeight="1" x14ac:dyDescent="0.25">
      <c r="A50" s="82" t="s">
        <v>15</v>
      </c>
      <c r="B50" s="92"/>
      <c r="C50" s="71" t="s">
        <v>22</v>
      </c>
      <c r="D50" s="71" t="s">
        <v>22</v>
      </c>
      <c r="E50" s="84" t="s">
        <v>105</v>
      </c>
      <c r="F50" s="85" t="s">
        <v>106</v>
      </c>
      <c r="G50" s="140">
        <f>G51+G67+G68</f>
        <v>0</v>
      </c>
      <c r="H50" s="134">
        <v>25006621.170000002</v>
      </c>
      <c r="I50" s="44"/>
      <c r="J50" s="89">
        <v>0</v>
      </c>
      <c r="K50" s="65"/>
      <c r="L50" s="135">
        <v>25006621.170000002</v>
      </c>
      <c r="M50" s="106"/>
      <c r="N50" s="65">
        <f>VLOOKUP(E50,'[2]BAT (2)'!$C$11:$H$580,6,FALSE)</f>
        <v>34479461.629999995</v>
      </c>
      <c r="P50" s="68" t="b">
        <f>EXACT(L50,N50)</f>
        <v>0</v>
      </c>
      <c r="V50" s="80">
        <f>ROUND(H50,2)</f>
        <v>25006621.170000002</v>
      </c>
      <c r="W50" s="81">
        <f>ROUND(J50,2)</f>
        <v>0</v>
      </c>
      <c r="X50" s="80">
        <f>ROUND(L50,2)</f>
        <v>25006621.170000002</v>
      </c>
    </row>
    <row r="51" spans="1:24" s="99" customFormat="1" ht="15" customHeight="1" x14ac:dyDescent="0.25">
      <c r="A51" s="82" t="s">
        <v>15</v>
      </c>
      <c r="B51" s="92" t="s">
        <v>11</v>
      </c>
      <c r="C51" s="71" t="s">
        <v>11</v>
      </c>
      <c r="D51" s="71" t="s">
        <v>22</v>
      </c>
      <c r="E51" s="93" t="s">
        <v>107</v>
      </c>
      <c r="F51" s="94" t="s">
        <v>108</v>
      </c>
      <c r="G51" s="119">
        <f>SUM(G52:G66)</f>
        <v>0</v>
      </c>
      <c r="H51" s="115">
        <v>22371409.170000002</v>
      </c>
      <c r="I51" s="44"/>
      <c r="J51" s="89">
        <v>0</v>
      </c>
      <c r="K51" s="65"/>
      <c r="L51" s="116">
        <v>22371409.170000002</v>
      </c>
      <c r="M51" s="106"/>
      <c r="N51" s="65">
        <f>VLOOKUP(E51,'[2]BAT (2)'!$C$11:$H$580,6,FALSE)</f>
        <v>31941461.629999999</v>
      </c>
      <c r="P51" s="68" t="b">
        <f>EXACT(L51,N51)</f>
        <v>0</v>
      </c>
      <c r="V51" s="80">
        <f>ROUND(H51,2)</f>
        <v>22371409.170000002</v>
      </c>
      <c r="W51" s="81">
        <f>ROUND(J51,2)</f>
        <v>0</v>
      </c>
      <c r="X51" s="80">
        <f>ROUND(L51,2)</f>
        <v>22371409.170000002</v>
      </c>
    </row>
    <row r="52" spans="1:24" s="99" customFormat="1" ht="15" customHeight="1" x14ac:dyDescent="0.25">
      <c r="A52" s="82"/>
      <c r="B52" s="92" t="s">
        <v>11</v>
      </c>
      <c r="C52" s="71" t="s">
        <v>11</v>
      </c>
      <c r="D52" s="71" t="s">
        <v>12</v>
      </c>
      <c r="E52" s="100" t="s">
        <v>109</v>
      </c>
      <c r="F52" s="101" t="s">
        <v>110</v>
      </c>
      <c r="G52" s="102"/>
      <c r="H52" s="103">
        <v>12911366</v>
      </c>
      <c r="I52" s="44"/>
      <c r="J52" s="104"/>
      <c r="K52" s="65"/>
      <c r="L52" s="105">
        <v>12911366</v>
      </c>
      <c r="M52" s="106"/>
      <c r="N52" s="65">
        <f>VLOOKUP(E52,'[2]BAT (2)'!$C$11:$H$580,6,FALSE)</f>
        <v>13589400</v>
      </c>
      <c r="P52" s="68" t="b">
        <f>EXACT(L52,N52)</f>
        <v>0</v>
      </c>
      <c r="V52" s="80">
        <f>ROUND(H52,2)</f>
        <v>12911366</v>
      </c>
      <c r="W52" s="81">
        <f>ROUND(J52,2)</f>
        <v>0</v>
      </c>
      <c r="X52" s="80">
        <f>ROUND(L52,2)</f>
        <v>12911366</v>
      </c>
    </row>
    <row r="53" spans="1:24" s="45" customFormat="1" ht="15" customHeight="1" x14ac:dyDescent="0.25">
      <c r="A53" s="120"/>
      <c r="B53" s="121" t="s">
        <v>11</v>
      </c>
      <c r="C53" s="71" t="s">
        <v>11</v>
      </c>
      <c r="D53" s="71" t="s">
        <v>12</v>
      </c>
      <c r="E53" s="100" t="s">
        <v>111</v>
      </c>
      <c r="F53" s="101" t="s">
        <v>112</v>
      </c>
      <c r="G53" s="102"/>
      <c r="H53" s="103">
        <v>5370857</v>
      </c>
      <c r="I53" s="44"/>
      <c r="J53" s="104"/>
      <c r="K53" s="65"/>
      <c r="L53" s="105">
        <v>5370857</v>
      </c>
      <c r="M53" s="106"/>
      <c r="N53" s="65">
        <f>VLOOKUP(E53,'[2]BAT (2)'!$C$11:$H$580,6,FALSE)</f>
        <v>5167600</v>
      </c>
      <c r="P53" s="68" t="b">
        <f>EXACT(L53,N53)</f>
        <v>0</v>
      </c>
      <c r="V53" s="80">
        <f>ROUND(H53,2)</f>
        <v>5370857</v>
      </c>
      <c r="W53" s="81">
        <f>ROUND(J53,2)</f>
        <v>0</v>
      </c>
      <c r="X53" s="80">
        <f>ROUND(L53,2)</f>
        <v>5370857</v>
      </c>
    </row>
    <row r="54" spans="1:24" s="45" customFormat="1" ht="15" customHeight="1" x14ac:dyDescent="0.25">
      <c r="A54" s="120"/>
      <c r="B54" s="121" t="s">
        <v>11</v>
      </c>
      <c r="C54" s="71" t="s">
        <v>11</v>
      </c>
      <c r="D54" s="71" t="s">
        <v>12</v>
      </c>
      <c r="E54" s="100" t="s">
        <v>113</v>
      </c>
      <c r="F54" s="101" t="s">
        <v>114</v>
      </c>
      <c r="G54" s="102"/>
      <c r="H54" s="103">
        <v>0</v>
      </c>
      <c r="I54" s="44"/>
      <c r="J54" s="104"/>
      <c r="K54" s="65"/>
      <c r="L54" s="105">
        <v>0</v>
      </c>
      <c r="M54" s="106"/>
      <c r="N54" s="65">
        <f>VLOOKUP(E54,'[2]BAT (2)'!$C$11:$H$580,6,FALSE)</f>
        <v>0</v>
      </c>
      <c r="P54" s="68" t="b">
        <f>EXACT(L54,N54)</f>
        <v>1</v>
      </c>
      <c r="V54" s="80">
        <f>ROUND(H54,2)</f>
        <v>0</v>
      </c>
      <c r="W54" s="81">
        <f>ROUND(J54,2)</f>
        <v>0</v>
      </c>
      <c r="X54" s="80">
        <f>ROUND(L54,2)</f>
        <v>0</v>
      </c>
    </row>
    <row r="55" spans="1:24" s="45" customFormat="1" ht="15" customHeight="1" x14ac:dyDescent="0.25">
      <c r="A55" s="120"/>
      <c r="B55" s="120" t="s">
        <v>11</v>
      </c>
      <c r="C55" s="71" t="s">
        <v>11</v>
      </c>
      <c r="D55" s="71" t="s">
        <v>12</v>
      </c>
      <c r="E55" s="100" t="s">
        <v>115</v>
      </c>
      <c r="F55" s="101" t="s">
        <v>116</v>
      </c>
      <c r="G55" s="102"/>
      <c r="H55" s="103">
        <v>0</v>
      </c>
      <c r="I55" s="44"/>
      <c r="J55" s="104"/>
      <c r="K55" s="65"/>
      <c r="L55" s="105">
        <v>0</v>
      </c>
      <c r="M55" s="106"/>
      <c r="N55" s="65">
        <f>VLOOKUP(E55,'[2]BAT (2)'!$C$11:$H$580,6,FALSE)</f>
        <v>4196100</v>
      </c>
      <c r="P55" s="68" t="b">
        <f>EXACT(L55,N55)</f>
        <v>0</v>
      </c>
      <c r="V55" s="80">
        <f>ROUND(H55,2)</f>
        <v>0</v>
      </c>
      <c r="W55" s="81">
        <f>ROUND(J55,2)</f>
        <v>0</v>
      </c>
      <c r="X55" s="80">
        <f>ROUND(L55,2)</f>
        <v>0</v>
      </c>
    </row>
    <row r="56" spans="1:24" s="45" customFormat="1" ht="15" customHeight="1" x14ac:dyDescent="0.25">
      <c r="A56" s="120"/>
      <c r="B56" s="120" t="s">
        <v>11</v>
      </c>
      <c r="C56" s="71" t="s">
        <v>11</v>
      </c>
      <c r="D56" s="71" t="s">
        <v>12</v>
      </c>
      <c r="E56" s="100" t="s">
        <v>117</v>
      </c>
      <c r="F56" s="101" t="s">
        <v>118</v>
      </c>
      <c r="G56" s="141"/>
      <c r="H56" s="103">
        <v>3024636</v>
      </c>
      <c r="I56" s="44"/>
      <c r="J56" s="104"/>
      <c r="K56" s="65"/>
      <c r="L56" s="105">
        <v>3024636</v>
      </c>
      <c r="M56" s="106"/>
      <c r="N56" s="65">
        <f>VLOOKUP(E56,'[2]BAT (2)'!$C$11:$H$580,6,FALSE)</f>
        <v>7505700</v>
      </c>
      <c r="P56" s="68" t="b">
        <f>EXACT(L56,N56)</f>
        <v>0</v>
      </c>
      <c r="V56" s="80">
        <f>ROUND(H56,2)</f>
        <v>3024636</v>
      </c>
      <c r="W56" s="81">
        <f>ROUND(J56,2)</f>
        <v>0</v>
      </c>
      <c r="X56" s="80">
        <f>ROUND(L56,2)</f>
        <v>3024636</v>
      </c>
    </row>
    <row r="57" spans="1:24" s="45" customFormat="1" ht="15" customHeight="1" x14ac:dyDescent="0.25">
      <c r="A57" s="120"/>
      <c r="B57" s="120" t="s">
        <v>11</v>
      </c>
      <c r="C57" s="71" t="s">
        <v>11</v>
      </c>
      <c r="D57" s="71" t="s">
        <v>12</v>
      </c>
      <c r="E57" s="100" t="s">
        <v>119</v>
      </c>
      <c r="F57" s="101" t="s">
        <v>120</v>
      </c>
      <c r="G57" s="141"/>
      <c r="H57" s="103">
        <v>67950</v>
      </c>
      <c r="I57" s="44"/>
      <c r="J57" s="104"/>
      <c r="K57" s="65"/>
      <c r="L57" s="105">
        <v>67950</v>
      </c>
      <c r="M57" s="106"/>
      <c r="N57" s="65">
        <f>VLOOKUP(E57,'[2]BAT (2)'!$C$11:$H$580,6,FALSE)</f>
        <v>44300</v>
      </c>
      <c r="P57" s="68" t="b">
        <f>EXACT(L57,N57)</f>
        <v>0</v>
      </c>
      <c r="V57" s="80">
        <f>ROUND(H57,2)</f>
        <v>67950</v>
      </c>
      <c r="W57" s="81">
        <f>ROUND(J57,2)</f>
        <v>0</v>
      </c>
      <c r="X57" s="80">
        <f>ROUND(L57,2)</f>
        <v>67950</v>
      </c>
    </row>
    <row r="58" spans="1:24" s="45" customFormat="1" ht="15" customHeight="1" x14ac:dyDescent="0.25">
      <c r="A58" s="120"/>
      <c r="B58" s="120" t="s">
        <v>11</v>
      </c>
      <c r="C58" s="71" t="s">
        <v>11</v>
      </c>
      <c r="D58" s="71" t="s">
        <v>12</v>
      </c>
      <c r="E58" s="100" t="s">
        <v>121</v>
      </c>
      <c r="F58" s="101" t="s">
        <v>122</v>
      </c>
      <c r="G58" s="141"/>
      <c r="H58" s="103">
        <v>308203</v>
      </c>
      <c r="I58" s="44"/>
      <c r="J58" s="104"/>
      <c r="K58" s="65"/>
      <c r="L58" s="105">
        <v>308203</v>
      </c>
      <c r="M58" s="106"/>
      <c r="N58" s="65">
        <f>VLOOKUP(E58,'[2]BAT (2)'!$C$11:$H$580,6,FALSE)</f>
        <v>324400</v>
      </c>
      <c r="P58" s="68" t="b">
        <f>EXACT(L58,N58)</f>
        <v>0</v>
      </c>
      <c r="V58" s="80">
        <f>ROUND(H58,2)</f>
        <v>308203</v>
      </c>
      <c r="W58" s="81">
        <f>ROUND(J58,2)</f>
        <v>0</v>
      </c>
      <c r="X58" s="80">
        <f>ROUND(L58,2)</f>
        <v>308203</v>
      </c>
    </row>
    <row r="59" spans="1:24" s="45" customFormat="1" ht="15" customHeight="1" x14ac:dyDescent="0.25">
      <c r="A59" s="120"/>
      <c r="B59" s="120" t="s">
        <v>11</v>
      </c>
      <c r="C59" s="71" t="s">
        <v>11</v>
      </c>
      <c r="D59" s="71" t="s">
        <v>12</v>
      </c>
      <c r="E59" s="100" t="s">
        <v>123</v>
      </c>
      <c r="F59" s="101" t="s">
        <v>124</v>
      </c>
      <c r="G59" s="141"/>
      <c r="H59" s="103">
        <v>175959</v>
      </c>
      <c r="I59" s="44"/>
      <c r="J59" s="104"/>
      <c r="K59" s="65"/>
      <c r="L59" s="105">
        <v>175959</v>
      </c>
      <c r="M59" s="106"/>
      <c r="N59" s="65">
        <f>VLOOKUP(E59,'[2]BAT (2)'!$C$11:$H$580,6,FALSE)</f>
        <v>1026500</v>
      </c>
      <c r="P59" s="68" t="b">
        <f>EXACT(L59,N59)</f>
        <v>0</v>
      </c>
      <c r="V59" s="80">
        <f>ROUND(H59,2)</f>
        <v>175959</v>
      </c>
      <c r="W59" s="81">
        <f>ROUND(J59,2)</f>
        <v>0</v>
      </c>
      <c r="X59" s="80">
        <f>ROUND(L59,2)</f>
        <v>175959</v>
      </c>
    </row>
    <row r="60" spans="1:24" s="45" customFormat="1" ht="15" customHeight="1" x14ac:dyDescent="0.25">
      <c r="A60" s="120"/>
      <c r="B60" s="120" t="s">
        <v>11</v>
      </c>
      <c r="C60" s="71" t="s">
        <v>11</v>
      </c>
      <c r="D60" s="71" t="s">
        <v>12</v>
      </c>
      <c r="E60" s="100" t="s">
        <v>125</v>
      </c>
      <c r="F60" s="101" t="s">
        <v>126</v>
      </c>
      <c r="G60" s="102"/>
      <c r="H60" s="103">
        <v>0</v>
      </c>
      <c r="I60" s="44"/>
      <c r="J60" s="104"/>
      <c r="K60" s="65"/>
      <c r="L60" s="105">
        <v>0</v>
      </c>
      <c r="M60" s="106"/>
      <c r="N60" s="65">
        <f>VLOOKUP(E60,'[2]BAT (2)'!$C$11:$H$580,6,FALSE)</f>
        <v>0</v>
      </c>
      <c r="P60" s="68" t="b">
        <f>EXACT(L60,N60)</f>
        <v>1</v>
      </c>
      <c r="V60" s="80">
        <f>ROUND(H60,2)</f>
        <v>0</v>
      </c>
      <c r="W60" s="81">
        <f>ROUND(J60,2)</f>
        <v>0</v>
      </c>
      <c r="X60" s="80">
        <f>ROUND(L60,2)</f>
        <v>0</v>
      </c>
    </row>
    <row r="61" spans="1:24" s="45" customFormat="1" ht="15" customHeight="1" x14ac:dyDescent="0.25">
      <c r="A61" s="120"/>
      <c r="B61" s="121" t="s">
        <v>11</v>
      </c>
      <c r="C61" s="71" t="s">
        <v>11</v>
      </c>
      <c r="D61" s="71" t="s">
        <v>12</v>
      </c>
      <c r="E61" s="100" t="s">
        <v>127</v>
      </c>
      <c r="F61" s="101" t="s">
        <v>128</v>
      </c>
      <c r="G61" s="102"/>
      <c r="H61" s="103">
        <v>0</v>
      </c>
      <c r="I61" s="44"/>
      <c r="J61" s="104"/>
      <c r="K61" s="65"/>
      <c r="L61" s="105">
        <v>0</v>
      </c>
      <c r="M61" s="106"/>
      <c r="N61" s="65">
        <f>VLOOKUP(E61,'[2]BAT (2)'!$C$11:$H$580,6,FALSE)</f>
        <v>0</v>
      </c>
      <c r="P61" s="68" t="b">
        <f>EXACT(L61,N61)</f>
        <v>1</v>
      </c>
      <c r="V61" s="80">
        <f>ROUND(H61,2)</f>
        <v>0</v>
      </c>
      <c r="W61" s="81">
        <f>ROUND(J61,2)</f>
        <v>0</v>
      </c>
      <c r="X61" s="80">
        <f>ROUND(L61,2)</f>
        <v>0</v>
      </c>
    </row>
    <row r="62" spans="1:24" s="45" customFormat="1" ht="15" customHeight="1" x14ac:dyDescent="0.25">
      <c r="A62" s="120"/>
      <c r="B62" s="121" t="s">
        <v>11</v>
      </c>
      <c r="C62" s="71" t="s">
        <v>11</v>
      </c>
      <c r="D62" s="71" t="s">
        <v>12</v>
      </c>
      <c r="E62" s="100" t="s">
        <v>129</v>
      </c>
      <c r="F62" s="101" t="s">
        <v>130</v>
      </c>
      <c r="G62" s="102"/>
      <c r="H62" s="103">
        <v>0</v>
      </c>
      <c r="I62" s="44"/>
      <c r="J62" s="104"/>
      <c r="K62" s="65"/>
      <c r="L62" s="105">
        <v>0</v>
      </c>
      <c r="M62" s="106"/>
      <c r="N62" s="65">
        <f>VLOOKUP(E62,'[2]BAT (2)'!$C$11:$H$580,6,FALSE)</f>
        <v>0</v>
      </c>
      <c r="P62" s="68" t="b">
        <f>EXACT(L62,N62)</f>
        <v>1</v>
      </c>
      <c r="V62" s="80">
        <f>ROUND(H62,2)</f>
        <v>0</v>
      </c>
      <c r="W62" s="81">
        <f>ROUND(J62,2)</f>
        <v>0</v>
      </c>
      <c r="X62" s="80">
        <f>ROUND(L62,2)</f>
        <v>0</v>
      </c>
    </row>
    <row r="63" spans="1:24" s="45" customFormat="1" ht="15" customHeight="1" x14ac:dyDescent="0.25">
      <c r="A63" s="82"/>
      <c r="B63" s="92" t="s">
        <v>11</v>
      </c>
      <c r="C63" s="71" t="s">
        <v>11</v>
      </c>
      <c r="D63" s="71" t="s">
        <v>12</v>
      </c>
      <c r="E63" s="100" t="s">
        <v>131</v>
      </c>
      <c r="F63" s="101" t="s">
        <v>132</v>
      </c>
      <c r="G63" s="102"/>
      <c r="H63" s="103">
        <v>0</v>
      </c>
      <c r="I63" s="44"/>
      <c r="J63" s="104"/>
      <c r="K63" s="65"/>
      <c r="L63" s="105">
        <v>0</v>
      </c>
      <c r="M63" s="106"/>
      <c r="N63" s="65">
        <f>VLOOKUP(E63,'[2]BAT (2)'!$C$11:$H$580,6,FALSE)</f>
        <v>0</v>
      </c>
      <c r="P63" s="68" t="b">
        <f>EXACT(L63,N63)</f>
        <v>1</v>
      </c>
      <c r="V63" s="80">
        <f>ROUND(H63,2)</f>
        <v>0</v>
      </c>
      <c r="W63" s="81">
        <f>ROUND(J63,2)</f>
        <v>0</v>
      </c>
      <c r="X63" s="80">
        <f>ROUND(L63,2)</f>
        <v>0</v>
      </c>
    </row>
    <row r="64" spans="1:24" s="99" customFormat="1" ht="15" customHeight="1" x14ac:dyDescent="0.25">
      <c r="A64" s="82"/>
      <c r="B64" s="92" t="s">
        <v>11</v>
      </c>
      <c r="C64" s="71" t="s">
        <v>11</v>
      </c>
      <c r="D64" s="71" t="s">
        <v>12</v>
      </c>
      <c r="E64" s="100" t="s">
        <v>133</v>
      </c>
      <c r="F64" s="101" t="s">
        <v>134</v>
      </c>
      <c r="G64" s="102"/>
      <c r="H64" s="103">
        <v>490357</v>
      </c>
      <c r="I64" s="44"/>
      <c r="J64" s="104"/>
      <c r="K64" s="65"/>
      <c r="L64" s="105">
        <v>490357</v>
      </c>
      <c r="M64" s="106"/>
      <c r="N64" s="65">
        <f>VLOOKUP(E64,'[2]BAT (2)'!$C$11:$H$580,6,FALSE)</f>
        <v>0</v>
      </c>
      <c r="P64" s="68" t="b">
        <f>EXACT(L64,N64)</f>
        <v>0</v>
      </c>
      <c r="V64" s="80">
        <f>ROUND(H64,2)</f>
        <v>490357</v>
      </c>
      <c r="W64" s="81">
        <f>ROUND(J64,2)</f>
        <v>0</v>
      </c>
      <c r="X64" s="80">
        <f>ROUND(L64,2)</f>
        <v>490357</v>
      </c>
    </row>
    <row r="65" spans="1:24" s="45" customFormat="1" ht="15" customHeight="1" x14ac:dyDescent="0.25">
      <c r="A65" s="82"/>
      <c r="B65" s="92" t="s">
        <v>11</v>
      </c>
      <c r="C65" s="71" t="s">
        <v>11</v>
      </c>
      <c r="D65" s="71" t="s">
        <v>12</v>
      </c>
      <c r="E65" s="100" t="s">
        <v>135</v>
      </c>
      <c r="F65" s="101" t="s">
        <v>136</v>
      </c>
      <c r="G65" s="102"/>
      <c r="H65" s="103">
        <v>0</v>
      </c>
      <c r="I65" s="44"/>
      <c r="J65" s="104"/>
      <c r="K65" s="65"/>
      <c r="L65" s="105">
        <v>0</v>
      </c>
      <c r="M65" s="106"/>
      <c r="N65" s="65">
        <f>VLOOKUP(E65,'[2]BAT (2)'!$C$11:$H$580,6,FALSE)</f>
        <v>0</v>
      </c>
      <c r="P65" s="68" t="b">
        <f>EXACT(L65,N65)</f>
        <v>1</v>
      </c>
      <c r="V65" s="80">
        <f>ROUND(H65,2)</f>
        <v>0</v>
      </c>
      <c r="W65" s="81">
        <f>ROUND(J65,2)</f>
        <v>0</v>
      </c>
      <c r="X65" s="80">
        <f>ROUND(L65,2)</f>
        <v>0</v>
      </c>
    </row>
    <row r="66" spans="1:24" s="45" customFormat="1" ht="15" customHeight="1" x14ac:dyDescent="0.25">
      <c r="A66" s="82"/>
      <c r="B66" s="92" t="s">
        <v>11</v>
      </c>
      <c r="C66" s="71" t="s">
        <v>11</v>
      </c>
      <c r="D66" s="71" t="s">
        <v>12</v>
      </c>
      <c r="E66" s="100" t="s">
        <v>137</v>
      </c>
      <c r="F66" s="101" t="s">
        <v>138</v>
      </c>
      <c r="G66" s="102"/>
      <c r="H66" s="103">
        <v>22081.17</v>
      </c>
      <c r="I66" s="44"/>
      <c r="J66" s="104"/>
      <c r="K66" s="65"/>
      <c r="L66" s="105">
        <v>22081.17</v>
      </c>
      <c r="M66" s="106"/>
      <c r="N66" s="65">
        <f>VLOOKUP(E66,'[2]BAT (2)'!$C$11:$H$580,6,FALSE)</f>
        <v>87461.63</v>
      </c>
      <c r="P66" s="68" t="b">
        <f>EXACT(L66,N66)</f>
        <v>0</v>
      </c>
      <c r="V66" s="80">
        <f>ROUND(H66,2)</f>
        <v>22081.17</v>
      </c>
      <c r="W66" s="81">
        <f>ROUND(J66,2)</f>
        <v>0</v>
      </c>
      <c r="X66" s="80">
        <f>ROUND(L66,2)</f>
        <v>22081.17</v>
      </c>
    </row>
    <row r="67" spans="1:24" s="99" customFormat="1" ht="15" customHeight="1" x14ac:dyDescent="0.25">
      <c r="A67" s="82"/>
      <c r="B67" s="92"/>
      <c r="C67" s="71" t="s">
        <v>22</v>
      </c>
      <c r="D67" s="71" t="s">
        <v>12</v>
      </c>
      <c r="E67" s="93" t="s">
        <v>139</v>
      </c>
      <c r="F67" s="94" t="s">
        <v>140</v>
      </c>
      <c r="G67" s="142"/>
      <c r="H67" s="143"/>
      <c r="I67" s="44"/>
      <c r="J67" s="104"/>
      <c r="K67" s="65"/>
      <c r="L67" s="144">
        <v>0</v>
      </c>
      <c r="M67" s="145"/>
      <c r="N67" s="65">
        <f>VLOOKUP(E67,'[2]BAT (2)'!$C$11:$H$580,6,FALSE)</f>
        <v>0</v>
      </c>
      <c r="P67" s="68" t="b">
        <f>EXACT(L67,N67)</f>
        <v>1</v>
      </c>
      <c r="V67" s="80">
        <f>ROUND(H67,2)</f>
        <v>0</v>
      </c>
      <c r="W67" s="81">
        <f>ROUND(J67,2)</f>
        <v>0</v>
      </c>
      <c r="X67" s="80">
        <f>ROUND(L67,2)</f>
        <v>0</v>
      </c>
    </row>
    <row r="68" spans="1:24" s="99" customFormat="1" ht="15" customHeight="1" x14ac:dyDescent="0.25">
      <c r="A68" s="82" t="s">
        <v>15</v>
      </c>
      <c r="B68" s="92"/>
      <c r="C68" s="71" t="s">
        <v>22</v>
      </c>
      <c r="D68" s="71" t="s">
        <v>22</v>
      </c>
      <c r="E68" s="93" t="s">
        <v>141</v>
      </c>
      <c r="F68" s="94" t="s">
        <v>142</v>
      </c>
      <c r="G68" s="147">
        <f>SUM(G69:G83)+G86+G87+G88</f>
        <v>0</v>
      </c>
      <c r="H68" s="148">
        <v>2635212</v>
      </c>
      <c r="I68" s="44"/>
      <c r="J68" s="89">
        <v>0</v>
      </c>
      <c r="K68" s="65"/>
      <c r="L68" s="149">
        <v>2635212</v>
      </c>
      <c r="M68" s="150"/>
      <c r="N68" s="65">
        <f>VLOOKUP(E68,'[2]BAT (2)'!$C$11:$H$580,6,FALSE)</f>
        <v>2538000</v>
      </c>
      <c r="P68" s="68" t="b">
        <f>EXACT(L68,N68)</f>
        <v>0</v>
      </c>
      <c r="V68" s="80">
        <f>ROUND(H68,2)</f>
        <v>2635212</v>
      </c>
      <c r="W68" s="81">
        <f>ROUND(J68,2)</f>
        <v>0</v>
      </c>
      <c r="X68" s="80">
        <f>ROUND(L68,2)</f>
        <v>2635212</v>
      </c>
    </row>
    <row r="69" spans="1:24" s="99" customFormat="1" ht="15" customHeight="1" x14ac:dyDescent="0.25">
      <c r="A69" s="82"/>
      <c r="B69" s="92" t="s">
        <v>143</v>
      </c>
      <c r="C69" s="71" t="s">
        <v>143</v>
      </c>
      <c r="D69" s="71" t="s">
        <v>12</v>
      </c>
      <c r="E69" s="100" t="s">
        <v>144</v>
      </c>
      <c r="F69" s="101" t="s">
        <v>145</v>
      </c>
      <c r="G69" s="102"/>
      <c r="H69" s="103">
        <v>1475649</v>
      </c>
      <c r="I69" s="44"/>
      <c r="J69" s="104"/>
      <c r="K69" s="65"/>
      <c r="L69" s="105">
        <v>1475649</v>
      </c>
      <c r="M69" s="106"/>
      <c r="N69" s="65">
        <f>VLOOKUP(E69,'[2]BAT (2)'!$C$11:$H$580,6,FALSE)</f>
        <v>1262000</v>
      </c>
      <c r="P69" s="68" t="b">
        <f>EXACT(L69,N69)</f>
        <v>0</v>
      </c>
      <c r="V69" s="80">
        <f>ROUND(H69,2)</f>
        <v>1475649</v>
      </c>
      <c r="W69" s="81">
        <f>ROUND(J69,2)</f>
        <v>0</v>
      </c>
      <c r="X69" s="80">
        <f>ROUND(L69,2)</f>
        <v>1475649</v>
      </c>
    </row>
    <row r="70" spans="1:24" s="99" customFormat="1" ht="15" customHeight="1" x14ac:dyDescent="0.25">
      <c r="A70" s="82"/>
      <c r="B70" s="92" t="s">
        <v>143</v>
      </c>
      <c r="C70" s="71" t="s">
        <v>143</v>
      </c>
      <c r="D70" s="71" t="s">
        <v>12</v>
      </c>
      <c r="E70" s="100" t="s">
        <v>146</v>
      </c>
      <c r="F70" s="101" t="s">
        <v>147</v>
      </c>
      <c r="G70" s="102"/>
      <c r="H70" s="103">
        <v>371302</v>
      </c>
      <c r="I70" s="44"/>
      <c r="J70" s="104"/>
      <c r="K70" s="65"/>
      <c r="L70" s="105">
        <v>371302</v>
      </c>
      <c r="M70" s="106"/>
      <c r="N70" s="65">
        <f>VLOOKUP(E70,'[2]BAT (2)'!$C$11:$H$580,6,FALSE)</f>
        <v>349000</v>
      </c>
      <c r="P70" s="68" t="b">
        <f>EXACT(L70,N70)</f>
        <v>0</v>
      </c>
      <c r="V70" s="80">
        <f>ROUND(H70,2)</f>
        <v>371302</v>
      </c>
      <c r="W70" s="81">
        <f>ROUND(J70,2)</f>
        <v>0</v>
      </c>
      <c r="X70" s="80">
        <f>ROUND(L70,2)</f>
        <v>371302</v>
      </c>
    </row>
    <row r="71" spans="1:24" s="45" customFormat="1" ht="15" customHeight="1" x14ac:dyDescent="0.25">
      <c r="A71" s="82"/>
      <c r="B71" s="92" t="s">
        <v>143</v>
      </c>
      <c r="C71" s="71" t="s">
        <v>143</v>
      </c>
      <c r="D71" s="71" t="s">
        <v>12</v>
      </c>
      <c r="E71" s="100" t="s">
        <v>148</v>
      </c>
      <c r="F71" s="101" t="s">
        <v>149</v>
      </c>
      <c r="G71" s="102"/>
      <c r="H71" s="103">
        <v>0</v>
      </c>
      <c r="I71" s="44"/>
      <c r="J71" s="104"/>
      <c r="K71" s="65"/>
      <c r="L71" s="105">
        <v>0</v>
      </c>
      <c r="M71" s="106"/>
      <c r="N71" s="65">
        <f>VLOOKUP(E71,'[2]BAT (2)'!$C$11:$H$580,6,FALSE)</f>
        <v>0</v>
      </c>
      <c r="P71" s="68" t="b">
        <f>EXACT(L71,N71)</f>
        <v>1</v>
      </c>
      <c r="V71" s="80">
        <f>ROUND(H71,2)</f>
        <v>0</v>
      </c>
      <c r="W71" s="81">
        <f>ROUND(J71,2)</f>
        <v>0</v>
      </c>
      <c r="X71" s="80">
        <f>ROUND(L71,2)</f>
        <v>0</v>
      </c>
    </row>
    <row r="72" spans="1:24" s="45" customFormat="1" ht="15" customHeight="1" x14ac:dyDescent="0.25">
      <c r="A72" s="120"/>
      <c r="B72" s="120" t="s">
        <v>150</v>
      </c>
      <c r="C72" s="71" t="s">
        <v>150</v>
      </c>
      <c r="D72" s="71" t="s">
        <v>12</v>
      </c>
      <c r="E72" s="100" t="s">
        <v>151</v>
      </c>
      <c r="F72" s="101" t="s">
        <v>152</v>
      </c>
      <c r="G72" s="102"/>
      <c r="H72" s="103">
        <v>0</v>
      </c>
      <c r="I72" s="44"/>
      <c r="J72" s="104"/>
      <c r="K72" s="65"/>
      <c r="L72" s="105">
        <v>0</v>
      </c>
      <c r="M72" s="106"/>
      <c r="N72" s="65">
        <f>VLOOKUP(E72,'[2]BAT (2)'!$C$11:$H$580,6,FALSE)</f>
        <v>0</v>
      </c>
      <c r="P72" s="68" t="b">
        <f>EXACT(L72,N72)</f>
        <v>1</v>
      </c>
      <c r="V72" s="80">
        <f>ROUND(H72,2)</f>
        <v>0</v>
      </c>
      <c r="W72" s="81">
        <f>ROUND(J72,2)</f>
        <v>0</v>
      </c>
      <c r="X72" s="80">
        <f>ROUND(L72,2)</f>
        <v>0</v>
      </c>
    </row>
    <row r="73" spans="1:24" s="99" customFormat="1" ht="15" customHeight="1" x14ac:dyDescent="0.25">
      <c r="A73" s="120"/>
      <c r="B73" s="120" t="s">
        <v>143</v>
      </c>
      <c r="C73" s="71" t="s">
        <v>143</v>
      </c>
      <c r="D73" s="71" t="s">
        <v>12</v>
      </c>
      <c r="E73" s="100" t="s">
        <v>153</v>
      </c>
      <c r="F73" s="101" t="s">
        <v>154</v>
      </c>
      <c r="G73" s="102"/>
      <c r="H73" s="103">
        <v>172774</v>
      </c>
      <c r="I73" s="44"/>
      <c r="J73" s="104"/>
      <c r="K73" s="65"/>
      <c r="L73" s="105">
        <v>172774</v>
      </c>
      <c r="M73" s="106"/>
      <c r="N73" s="65">
        <f>VLOOKUP(E73,'[2]BAT (2)'!$C$11:$H$580,6,FALSE)</f>
        <v>249000</v>
      </c>
      <c r="P73" s="68" t="b">
        <f>EXACT(L73,N73)</f>
        <v>0</v>
      </c>
      <c r="V73" s="80">
        <f>ROUND(H73,2)</f>
        <v>172774</v>
      </c>
      <c r="W73" s="81">
        <f>ROUND(J73,2)</f>
        <v>0</v>
      </c>
      <c r="X73" s="80">
        <f>ROUND(L73,2)</f>
        <v>172774</v>
      </c>
    </row>
    <row r="74" spans="1:24" s="45" customFormat="1" ht="15" customHeight="1" x14ac:dyDescent="0.25">
      <c r="A74" s="120"/>
      <c r="B74" s="120" t="s">
        <v>143</v>
      </c>
      <c r="C74" s="71" t="s">
        <v>143</v>
      </c>
      <c r="D74" s="71" t="s">
        <v>12</v>
      </c>
      <c r="E74" s="100" t="s">
        <v>155</v>
      </c>
      <c r="F74" s="101" t="s">
        <v>156</v>
      </c>
      <c r="G74" s="102"/>
      <c r="H74" s="103">
        <v>100335</v>
      </c>
      <c r="I74" s="44"/>
      <c r="J74" s="104"/>
      <c r="K74" s="65"/>
      <c r="L74" s="105">
        <v>100335</v>
      </c>
      <c r="M74" s="106"/>
      <c r="N74" s="65">
        <f>VLOOKUP(E74,'[2]BAT (2)'!$C$11:$H$580,6,FALSE)</f>
        <v>99000</v>
      </c>
      <c r="P74" s="68" t="b">
        <f>EXACT(L74,N74)</f>
        <v>0</v>
      </c>
      <c r="V74" s="80">
        <f>ROUND(H74,2)</f>
        <v>100335</v>
      </c>
      <c r="W74" s="81">
        <f>ROUND(J74,2)</f>
        <v>0</v>
      </c>
      <c r="X74" s="80">
        <f>ROUND(L74,2)</f>
        <v>100335</v>
      </c>
    </row>
    <row r="75" spans="1:24" s="45" customFormat="1" ht="15" customHeight="1" x14ac:dyDescent="0.25">
      <c r="A75" s="120"/>
      <c r="B75" s="120" t="s">
        <v>143</v>
      </c>
      <c r="C75" s="71" t="s">
        <v>143</v>
      </c>
      <c r="D75" s="71" t="s">
        <v>12</v>
      </c>
      <c r="E75" s="100" t="s">
        <v>157</v>
      </c>
      <c r="F75" s="101" t="s">
        <v>158</v>
      </c>
      <c r="G75" s="102"/>
      <c r="H75" s="103">
        <v>153750</v>
      </c>
      <c r="I75" s="44"/>
      <c r="J75" s="104"/>
      <c r="K75" s="65"/>
      <c r="L75" s="105">
        <v>153750</v>
      </c>
      <c r="M75" s="106"/>
      <c r="N75" s="65">
        <f>VLOOKUP(E75,'[2]BAT (2)'!$C$11:$H$580,6,FALSE)</f>
        <v>120000</v>
      </c>
      <c r="P75" s="68" t="b">
        <f>EXACT(L75,N75)</f>
        <v>0</v>
      </c>
      <c r="V75" s="80">
        <f>ROUND(H75,2)</f>
        <v>153750</v>
      </c>
      <c r="W75" s="81">
        <f>ROUND(J75,2)</f>
        <v>0</v>
      </c>
      <c r="X75" s="80">
        <f>ROUND(L75,2)</f>
        <v>153750</v>
      </c>
    </row>
    <row r="76" spans="1:24" s="45" customFormat="1" ht="15" customHeight="1" x14ac:dyDescent="0.25">
      <c r="A76" s="120"/>
      <c r="B76" s="120" t="s">
        <v>143</v>
      </c>
      <c r="C76" s="71" t="s">
        <v>143</v>
      </c>
      <c r="D76" s="71" t="s">
        <v>12</v>
      </c>
      <c r="E76" s="100" t="s">
        <v>159</v>
      </c>
      <c r="F76" s="101" t="s">
        <v>160</v>
      </c>
      <c r="G76" s="102"/>
      <c r="H76" s="103">
        <v>361402</v>
      </c>
      <c r="I76" s="44"/>
      <c r="J76" s="104"/>
      <c r="K76" s="65"/>
      <c r="L76" s="105">
        <v>361402</v>
      </c>
      <c r="M76" s="106"/>
      <c r="N76" s="65">
        <f>VLOOKUP(E76,'[2]BAT (2)'!$C$11:$H$580,6,FALSE)</f>
        <v>401000</v>
      </c>
      <c r="P76" s="68" t="b">
        <f>EXACT(L76,N76)</f>
        <v>0</v>
      </c>
      <c r="V76" s="80">
        <f>ROUND(H76,2)</f>
        <v>361402</v>
      </c>
      <c r="W76" s="81">
        <f>ROUND(J76,2)</f>
        <v>0</v>
      </c>
      <c r="X76" s="80">
        <f>ROUND(L76,2)</f>
        <v>361402</v>
      </c>
    </row>
    <row r="77" spans="1:24" s="45" customFormat="1" ht="15" customHeight="1" x14ac:dyDescent="0.25">
      <c r="A77" s="120"/>
      <c r="B77" s="120" t="s">
        <v>143</v>
      </c>
      <c r="C77" s="71" t="s">
        <v>143</v>
      </c>
      <c r="D77" s="71" t="s">
        <v>12</v>
      </c>
      <c r="E77" s="100" t="s">
        <v>161</v>
      </c>
      <c r="F77" s="101" t="s">
        <v>162</v>
      </c>
      <c r="G77" s="102"/>
      <c r="H77" s="103">
        <v>0</v>
      </c>
      <c r="I77" s="44"/>
      <c r="J77" s="104"/>
      <c r="K77" s="65"/>
      <c r="L77" s="105">
        <v>0</v>
      </c>
      <c r="M77" s="106"/>
      <c r="N77" s="65">
        <f>VLOOKUP(E77,'[2]BAT (2)'!$C$11:$H$580,6,FALSE)</f>
        <v>58000</v>
      </c>
      <c r="P77" s="68" t="b">
        <f>EXACT(L77,N77)</f>
        <v>0</v>
      </c>
      <c r="V77" s="80">
        <f>ROUND(H77,2)</f>
        <v>0</v>
      </c>
      <c r="W77" s="81">
        <f>ROUND(J77,2)</f>
        <v>0</v>
      </c>
      <c r="X77" s="80">
        <f>ROUND(L77,2)</f>
        <v>0</v>
      </c>
    </row>
    <row r="78" spans="1:24" s="45" customFormat="1" ht="15" customHeight="1" x14ac:dyDescent="0.25">
      <c r="A78" s="120"/>
      <c r="B78" s="121" t="s">
        <v>150</v>
      </c>
      <c r="C78" s="71" t="s">
        <v>150</v>
      </c>
      <c r="D78" s="71" t="s">
        <v>12</v>
      </c>
      <c r="E78" s="100" t="s">
        <v>163</v>
      </c>
      <c r="F78" s="101" t="s">
        <v>164</v>
      </c>
      <c r="G78" s="102"/>
      <c r="H78" s="103">
        <v>0</v>
      </c>
      <c r="I78" s="44"/>
      <c r="J78" s="104"/>
      <c r="K78" s="65"/>
      <c r="L78" s="105">
        <v>0</v>
      </c>
      <c r="M78" s="106"/>
      <c r="N78" s="65">
        <f>VLOOKUP(E78,'[2]BAT (2)'!$C$11:$H$580,6,FALSE)</f>
        <v>0</v>
      </c>
      <c r="P78" s="68" t="b">
        <f>EXACT(L78,N78)</f>
        <v>1</v>
      </c>
      <c r="V78" s="80">
        <f>ROUND(H78,2)</f>
        <v>0</v>
      </c>
      <c r="W78" s="81">
        <f>ROUND(J78,2)</f>
        <v>0</v>
      </c>
      <c r="X78" s="80">
        <f>ROUND(L78,2)</f>
        <v>0</v>
      </c>
    </row>
    <row r="79" spans="1:24" s="45" customFormat="1" ht="15" customHeight="1" x14ac:dyDescent="0.25">
      <c r="A79" s="120"/>
      <c r="B79" s="121" t="s">
        <v>150</v>
      </c>
      <c r="C79" s="71" t="s">
        <v>150</v>
      </c>
      <c r="D79" s="71" t="s">
        <v>12</v>
      </c>
      <c r="E79" s="100" t="s">
        <v>165</v>
      </c>
      <c r="F79" s="101" t="s">
        <v>166</v>
      </c>
      <c r="G79" s="102"/>
      <c r="H79" s="103">
        <v>0</v>
      </c>
      <c r="I79" s="44"/>
      <c r="J79" s="104"/>
      <c r="K79" s="65"/>
      <c r="L79" s="105">
        <v>0</v>
      </c>
      <c r="M79" s="106"/>
      <c r="N79" s="65">
        <f>VLOOKUP(E79,'[2]BAT (2)'!$C$11:$H$580,6,FALSE)</f>
        <v>0</v>
      </c>
      <c r="P79" s="68" t="b">
        <f>EXACT(L79,N79)</f>
        <v>1</v>
      </c>
      <c r="V79" s="80">
        <f>ROUND(H79,2)</f>
        <v>0</v>
      </c>
      <c r="W79" s="81">
        <f>ROUND(J79,2)</f>
        <v>0</v>
      </c>
      <c r="X79" s="80">
        <f>ROUND(L79,2)</f>
        <v>0</v>
      </c>
    </row>
    <row r="80" spans="1:24" s="45" customFormat="1" ht="15" customHeight="1" x14ac:dyDescent="0.25">
      <c r="A80" s="120"/>
      <c r="B80" s="120" t="s">
        <v>143</v>
      </c>
      <c r="C80" s="71" t="s">
        <v>143</v>
      </c>
      <c r="D80" s="71" t="s">
        <v>12</v>
      </c>
      <c r="E80" s="100" t="s">
        <v>167</v>
      </c>
      <c r="F80" s="101" t="s">
        <v>168</v>
      </c>
      <c r="G80" s="102"/>
      <c r="H80" s="103">
        <v>0</v>
      </c>
      <c r="I80" s="44"/>
      <c r="J80" s="104"/>
      <c r="K80" s="65"/>
      <c r="L80" s="105">
        <v>0</v>
      </c>
      <c r="M80" s="106"/>
      <c r="N80" s="65">
        <f>VLOOKUP(E80,'[2]BAT (2)'!$C$11:$H$580,6,FALSE)</f>
        <v>0</v>
      </c>
      <c r="P80" s="68" t="b">
        <f>EXACT(L80,N80)</f>
        <v>1</v>
      </c>
      <c r="V80" s="80">
        <f>ROUND(H80,2)</f>
        <v>0</v>
      </c>
      <c r="W80" s="81">
        <f>ROUND(J80,2)</f>
        <v>0</v>
      </c>
      <c r="X80" s="80">
        <f>ROUND(L80,2)</f>
        <v>0</v>
      </c>
    </row>
    <row r="81" spans="1:24" s="45" customFormat="1" ht="15" customHeight="1" x14ac:dyDescent="0.25">
      <c r="A81" s="120"/>
      <c r="B81" s="121" t="s">
        <v>143</v>
      </c>
      <c r="C81" s="71" t="s">
        <v>143</v>
      </c>
      <c r="D81" s="71" t="s">
        <v>12</v>
      </c>
      <c r="E81" s="100" t="s">
        <v>169</v>
      </c>
      <c r="F81" s="101" t="s">
        <v>170</v>
      </c>
      <c r="G81" s="102"/>
      <c r="H81" s="103">
        <v>0</v>
      </c>
      <c r="I81" s="44"/>
      <c r="J81" s="104"/>
      <c r="K81" s="65"/>
      <c r="L81" s="105">
        <v>0</v>
      </c>
      <c r="M81" s="106"/>
      <c r="N81" s="65">
        <f>VLOOKUP(E81,'[2]BAT (2)'!$C$11:$H$580,6,FALSE)</f>
        <v>0</v>
      </c>
      <c r="P81" s="68" t="b">
        <f>EXACT(L81,N81)</f>
        <v>1</v>
      </c>
      <c r="V81" s="80">
        <f>ROUND(H81,2)</f>
        <v>0</v>
      </c>
      <c r="W81" s="81">
        <f>ROUND(J81,2)</f>
        <v>0</v>
      </c>
      <c r="X81" s="80">
        <f>ROUND(L81,2)</f>
        <v>0</v>
      </c>
    </row>
    <row r="82" spans="1:24" s="45" customFormat="1" ht="15" customHeight="1" x14ac:dyDescent="0.25">
      <c r="A82" s="120"/>
      <c r="B82" s="121" t="s">
        <v>143</v>
      </c>
      <c r="C82" s="71" t="s">
        <v>143</v>
      </c>
      <c r="D82" s="71" t="s">
        <v>12</v>
      </c>
      <c r="E82" s="100" t="s">
        <v>171</v>
      </c>
      <c r="F82" s="101" t="s">
        <v>172</v>
      </c>
      <c r="G82" s="102"/>
      <c r="H82" s="103">
        <v>0</v>
      </c>
      <c r="I82" s="44"/>
      <c r="J82" s="104"/>
      <c r="K82" s="65"/>
      <c r="L82" s="105">
        <v>0</v>
      </c>
      <c r="M82" s="106"/>
      <c r="N82" s="65">
        <f>VLOOKUP(E82,'[2]BAT (2)'!$C$11:$H$580,6,FALSE)</f>
        <v>0</v>
      </c>
      <c r="P82" s="68" t="b">
        <f>EXACT(L82,N82)</f>
        <v>1</v>
      </c>
      <c r="V82" s="80">
        <f>ROUND(H82,2)</f>
        <v>0</v>
      </c>
      <c r="W82" s="81">
        <f>ROUND(J82,2)</f>
        <v>0</v>
      </c>
      <c r="X82" s="80">
        <f>ROUND(L82,2)</f>
        <v>0</v>
      </c>
    </row>
    <row r="83" spans="1:24" s="153" customFormat="1" ht="15" customHeight="1" x14ac:dyDescent="0.25">
      <c r="A83" s="120" t="s">
        <v>15</v>
      </c>
      <c r="B83" s="120" t="s">
        <v>150</v>
      </c>
      <c r="C83" s="71" t="s">
        <v>150</v>
      </c>
      <c r="D83" s="71" t="s">
        <v>22</v>
      </c>
      <c r="E83" s="100" t="s">
        <v>173</v>
      </c>
      <c r="F83" s="101" t="s">
        <v>174</v>
      </c>
      <c r="G83" s="151">
        <f>+G84+G85</f>
        <v>0</v>
      </c>
      <c r="H83" s="103">
        <v>0</v>
      </c>
      <c r="I83" s="152"/>
      <c r="J83" s="89">
        <v>0</v>
      </c>
      <c r="K83" s="65"/>
      <c r="L83" s="105">
        <v>0</v>
      </c>
      <c r="M83" s="106"/>
      <c r="N83" s="65">
        <f>VLOOKUP(E83,'[2]BAT (2)'!$C$11:$H$580,6,FALSE)</f>
        <v>0</v>
      </c>
      <c r="P83" s="68" t="b">
        <f>EXACT(L83,N83)</f>
        <v>1</v>
      </c>
      <c r="V83" s="80">
        <f>ROUND(H83,2)</f>
        <v>0</v>
      </c>
      <c r="W83" s="81">
        <f>ROUND(J83,2)</f>
        <v>0</v>
      </c>
      <c r="X83" s="80">
        <f>ROUND(L83,2)</f>
        <v>0</v>
      </c>
    </row>
    <row r="84" spans="1:24" s="153" customFormat="1" ht="15" customHeight="1" x14ac:dyDescent="0.25">
      <c r="A84" s="120"/>
      <c r="B84" s="120" t="s">
        <v>150</v>
      </c>
      <c r="C84" s="71" t="s">
        <v>150</v>
      </c>
      <c r="D84" s="71" t="s">
        <v>12</v>
      </c>
      <c r="E84" s="93" t="s">
        <v>175</v>
      </c>
      <c r="F84" s="154" t="s">
        <v>176</v>
      </c>
      <c r="G84" s="155"/>
      <c r="H84" s="103">
        <v>0</v>
      </c>
      <c r="I84" s="152"/>
      <c r="J84" s="156"/>
      <c r="K84" s="65"/>
      <c r="L84" s="105">
        <v>0</v>
      </c>
      <c r="M84" s="106"/>
      <c r="N84" s="65">
        <f>VLOOKUP(E84,'[2]BAT (2)'!$C$11:$H$580,6,FALSE)</f>
        <v>0</v>
      </c>
      <c r="P84" s="68" t="b">
        <f>EXACT(L84,N84)</f>
        <v>1</v>
      </c>
      <c r="V84" s="80">
        <f>ROUND(H84,2)</f>
        <v>0</v>
      </c>
      <c r="W84" s="81">
        <f>ROUND(J84,2)</f>
        <v>0</v>
      </c>
      <c r="X84" s="80">
        <f>ROUND(L84,2)</f>
        <v>0</v>
      </c>
    </row>
    <row r="85" spans="1:24" s="45" customFormat="1" ht="15" customHeight="1" x14ac:dyDescent="0.25">
      <c r="A85" s="120"/>
      <c r="B85" s="120" t="s">
        <v>150</v>
      </c>
      <c r="C85" s="71" t="s">
        <v>150</v>
      </c>
      <c r="D85" s="71" t="s">
        <v>12</v>
      </c>
      <c r="E85" s="93" t="s">
        <v>177</v>
      </c>
      <c r="F85" s="101" t="s">
        <v>178</v>
      </c>
      <c r="G85" s="102"/>
      <c r="H85" s="103">
        <v>0</v>
      </c>
      <c r="I85" s="44"/>
      <c r="J85" s="104"/>
      <c r="K85" s="65"/>
      <c r="L85" s="105">
        <v>0</v>
      </c>
      <c r="M85" s="106"/>
      <c r="N85" s="65">
        <f>VLOOKUP(E85,'[2]BAT (2)'!$C$11:$H$580,6,FALSE)</f>
        <v>0</v>
      </c>
      <c r="P85" s="68" t="b">
        <f>EXACT(L85,N85)</f>
        <v>1</v>
      </c>
      <c r="V85" s="80">
        <f>ROUND(H85,2)</f>
        <v>0</v>
      </c>
      <c r="W85" s="81">
        <f>ROUND(J85,2)</f>
        <v>0</v>
      </c>
      <c r="X85" s="80">
        <f>ROUND(L85,2)</f>
        <v>0</v>
      </c>
    </row>
    <row r="86" spans="1:24" s="44" customFormat="1" ht="15" customHeight="1" x14ac:dyDescent="0.25">
      <c r="A86" s="120"/>
      <c r="B86" s="120"/>
      <c r="C86" s="71" t="s">
        <v>22</v>
      </c>
      <c r="D86" s="71" t="s">
        <v>12</v>
      </c>
      <c r="E86" s="100" t="s">
        <v>179</v>
      </c>
      <c r="F86" s="101" t="s">
        <v>180</v>
      </c>
      <c r="G86" s="102"/>
      <c r="H86" s="103">
        <v>0</v>
      </c>
      <c r="J86" s="139"/>
      <c r="K86" s="65"/>
      <c r="L86" s="105">
        <v>0</v>
      </c>
      <c r="M86" s="106"/>
      <c r="N86" s="65">
        <f>VLOOKUP(E86,'[2]BAT (2)'!$C$11:$H$580,6,FALSE)</f>
        <v>0</v>
      </c>
      <c r="P86" s="68" t="b">
        <f>EXACT(L86,N86)</f>
        <v>1</v>
      </c>
      <c r="V86" s="80">
        <f>ROUND(H86,2)</f>
        <v>0</v>
      </c>
      <c r="W86" s="81">
        <f>ROUND(J86,2)</f>
        <v>0</v>
      </c>
      <c r="X86" s="80">
        <f>ROUND(L86,2)</f>
        <v>0</v>
      </c>
    </row>
    <row r="87" spans="1:24" s="44" customFormat="1" ht="15" customHeight="1" x14ac:dyDescent="0.25">
      <c r="A87" s="82"/>
      <c r="B87" s="92" t="s">
        <v>11</v>
      </c>
      <c r="C87" s="71" t="s">
        <v>11</v>
      </c>
      <c r="D87" s="71" t="s">
        <v>12</v>
      </c>
      <c r="E87" s="100" t="s">
        <v>181</v>
      </c>
      <c r="F87" s="101" t="s">
        <v>182</v>
      </c>
      <c r="G87" s="102"/>
      <c r="H87" s="103">
        <v>0</v>
      </c>
      <c r="J87" s="139"/>
      <c r="K87" s="65"/>
      <c r="L87" s="105">
        <v>0</v>
      </c>
      <c r="M87" s="106"/>
      <c r="N87" s="65">
        <f>VLOOKUP(E87,'[2]BAT (2)'!$C$11:$H$580,6,FALSE)</f>
        <v>0</v>
      </c>
      <c r="P87" s="68" t="b">
        <f>EXACT(L87,N87)</f>
        <v>1</v>
      </c>
      <c r="V87" s="80">
        <f>ROUND(H87,2)</f>
        <v>0</v>
      </c>
      <c r="W87" s="81">
        <f>ROUND(J87,2)</f>
        <v>0</v>
      </c>
      <c r="X87" s="80">
        <f>ROUND(L87,2)</f>
        <v>0</v>
      </c>
    </row>
    <row r="88" spans="1:24" s="44" customFormat="1" ht="15" customHeight="1" x14ac:dyDescent="0.25">
      <c r="A88" s="82"/>
      <c r="B88" s="92" t="s">
        <v>150</v>
      </c>
      <c r="C88" s="71" t="s">
        <v>150</v>
      </c>
      <c r="D88" s="71" t="s">
        <v>12</v>
      </c>
      <c r="E88" s="100" t="s">
        <v>183</v>
      </c>
      <c r="F88" s="101" t="s">
        <v>184</v>
      </c>
      <c r="G88" s="102"/>
      <c r="H88" s="103">
        <v>0</v>
      </c>
      <c r="J88" s="139"/>
      <c r="K88" s="65"/>
      <c r="L88" s="105">
        <v>0</v>
      </c>
      <c r="M88" s="106"/>
      <c r="N88" s="65">
        <f>VLOOKUP(E88,'[2]BAT (2)'!$C$11:$H$580,6,FALSE)</f>
        <v>0</v>
      </c>
      <c r="P88" s="68" t="b">
        <f>EXACT(L88,N88)</f>
        <v>1</v>
      </c>
      <c r="V88" s="80">
        <f>ROUND(H88,2)</f>
        <v>0</v>
      </c>
      <c r="W88" s="81">
        <f>ROUND(J88,2)</f>
        <v>0</v>
      </c>
      <c r="X88" s="80">
        <f>ROUND(L88,2)</f>
        <v>0</v>
      </c>
    </row>
    <row r="89" spans="1:24" s="99" customFormat="1" ht="15" customHeight="1" x14ac:dyDescent="0.25">
      <c r="A89" s="157" t="s">
        <v>15</v>
      </c>
      <c r="B89" s="158" t="s">
        <v>143</v>
      </c>
      <c r="C89" s="71" t="s">
        <v>143</v>
      </c>
      <c r="D89" s="71" t="s">
        <v>22</v>
      </c>
      <c r="E89" s="84" t="s">
        <v>185</v>
      </c>
      <c r="F89" s="85" t="s">
        <v>186</v>
      </c>
      <c r="G89" s="140">
        <f>SUM(G90:G94)</f>
        <v>0</v>
      </c>
      <c r="H89" s="134">
        <v>0</v>
      </c>
      <c r="I89" s="44"/>
      <c r="J89" s="89">
        <v>0</v>
      </c>
      <c r="K89" s="65"/>
      <c r="L89" s="135">
        <v>0</v>
      </c>
      <c r="M89" s="106"/>
      <c r="N89" s="65">
        <f>VLOOKUP(E89,'[2]BAT (2)'!$C$11:$H$580,6,FALSE)</f>
        <v>0</v>
      </c>
      <c r="P89" s="68" t="b">
        <f>EXACT(L89,N89)</f>
        <v>1</v>
      </c>
      <c r="V89" s="80">
        <f>ROUND(H89,2)</f>
        <v>0</v>
      </c>
      <c r="W89" s="81">
        <f>ROUND(J89,2)</f>
        <v>0</v>
      </c>
      <c r="X89" s="80">
        <f>ROUND(L89,2)</f>
        <v>0</v>
      </c>
    </row>
    <row r="90" spans="1:24" s="45" customFormat="1" ht="15" customHeight="1" x14ac:dyDescent="0.25">
      <c r="A90" s="120"/>
      <c r="B90" s="121" t="s">
        <v>143</v>
      </c>
      <c r="C90" s="71" t="s">
        <v>143</v>
      </c>
      <c r="D90" s="71" t="s">
        <v>12</v>
      </c>
      <c r="E90" s="100" t="s">
        <v>187</v>
      </c>
      <c r="F90" s="159" t="s">
        <v>188</v>
      </c>
      <c r="G90" s="160"/>
      <c r="H90" s="115">
        <v>0</v>
      </c>
      <c r="I90" s="44"/>
      <c r="J90" s="104"/>
      <c r="K90" s="65"/>
      <c r="L90" s="116">
        <v>0</v>
      </c>
      <c r="M90" s="106"/>
      <c r="N90" s="65">
        <f>VLOOKUP(E90,'[2]BAT (2)'!$C$11:$H$580,6,FALSE)</f>
        <v>0</v>
      </c>
      <c r="P90" s="68" t="b">
        <f>EXACT(L90,N90)</f>
        <v>1</v>
      </c>
      <c r="V90" s="80">
        <f>ROUND(H90,2)</f>
        <v>0</v>
      </c>
      <c r="W90" s="81">
        <f>ROUND(J90,2)</f>
        <v>0</v>
      </c>
      <c r="X90" s="80">
        <f>ROUND(L90,2)</f>
        <v>0</v>
      </c>
    </row>
    <row r="91" spans="1:24" s="45" customFormat="1" ht="15" customHeight="1" x14ac:dyDescent="0.25">
      <c r="A91" s="120"/>
      <c r="B91" s="121" t="s">
        <v>143</v>
      </c>
      <c r="C91" s="71" t="s">
        <v>143</v>
      </c>
      <c r="D91" s="71" t="s">
        <v>12</v>
      </c>
      <c r="E91" s="93" t="s">
        <v>189</v>
      </c>
      <c r="F91" s="94" t="s">
        <v>190</v>
      </c>
      <c r="G91" s="113"/>
      <c r="H91" s="115">
        <v>0</v>
      </c>
      <c r="I91" s="44"/>
      <c r="J91" s="104"/>
      <c r="K91" s="65"/>
      <c r="L91" s="116">
        <v>0</v>
      </c>
      <c r="M91" s="106"/>
      <c r="N91" s="65">
        <f>VLOOKUP(E91,'[2]BAT (2)'!$C$11:$H$580,6,FALSE)</f>
        <v>0</v>
      </c>
      <c r="P91" s="68" t="b">
        <f>EXACT(L91,N91)</f>
        <v>1</v>
      </c>
      <c r="V91" s="80">
        <f>ROUND(H91,2)</f>
        <v>0</v>
      </c>
      <c r="W91" s="81">
        <f>ROUND(J91,2)</f>
        <v>0</v>
      </c>
      <c r="X91" s="80">
        <f>ROUND(L91,2)</f>
        <v>0</v>
      </c>
    </row>
    <row r="92" spans="1:24" s="45" customFormat="1" ht="15" customHeight="1" x14ac:dyDescent="0.25">
      <c r="A92" s="120"/>
      <c r="B92" s="121" t="s">
        <v>143</v>
      </c>
      <c r="C92" s="71" t="s">
        <v>143</v>
      </c>
      <c r="D92" s="71" t="s">
        <v>12</v>
      </c>
      <c r="E92" s="93" t="s">
        <v>191</v>
      </c>
      <c r="F92" s="94" t="s">
        <v>192</v>
      </c>
      <c r="G92" s="113"/>
      <c r="H92" s="115">
        <v>0</v>
      </c>
      <c r="I92" s="44"/>
      <c r="J92" s="104"/>
      <c r="K92" s="65"/>
      <c r="L92" s="116">
        <v>0</v>
      </c>
      <c r="M92" s="106"/>
      <c r="N92" s="65">
        <f>VLOOKUP(E92,'[2]BAT (2)'!$C$11:$H$580,6,FALSE)</f>
        <v>0</v>
      </c>
      <c r="P92" s="68" t="b">
        <f>EXACT(L92,N92)</f>
        <v>1</v>
      </c>
      <c r="V92" s="80">
        <f>ROUND(H92,2)</f>
        <v>0</v>
      </c>
      <c r="W92" s="81">
        <f>ROUND(J92,2)</f>
        <v>0</v>
      </c>
      <c r="X92" s="80">
        <f>ROUND(L92,2)</f>
        <v>0</v>
      </c>
    </row>
    <row r="93" spans="1:24" s="45" customFormat="1" ht="15" customHeight="1" x14ac:dyDescent="0.25">
      <c r="A93" s="82"/>
      <c r="B93" s="82" t="s">
        <v>143</v>
      </c>
      <c r="C93" s="71" t="s">
        <v>143</v>
      </c>
      <c r="D93" s="71" t="s">
        <v>12</v>
      </c>
      <c r="E93" s="93" t="s">
        <v>193</v>
      </c>
      <c r="F93" s="94" t="s">
        <v>194</v>
      </c>
      <c r="G93" s="113"/>
      <c r="H93" s="115">
        <v>0</v>
      </c>
      <c r="I93" s="44"/>
      <c r="J93" s="104"/>
      <c r="K93" s="65"/>
      <c r="L93" s="116">
        <v>0</v>
      </c>
      <c r="M93" s="106"/>
      <c r="N93" s="65">
        <f>VLOOKUP(E93,'[2]BAT (2)'!$C$11:$H$580,6,FALSE)</f>
        <v>0</v>
      </c>
      <c r="P93" s="68" t="b">
        <f>EXACT(L93,N93)</f>
        <v>1</v>
      </c>
      <c r="V93" s="80">
        <f>ROUND(H93,2)</f>
        <v>0</v>
      </c>
      <c r="W93" s="81">
        <f>ROUND(J93,2)</f>
        <v>0</v>
      </c>
      <c r="X93" s="80">
        <f>ROUND(L93,2)</f>
        <v>0</v>
      </c>
    </row>
    <row r="94" spans="1:24" s="45" customFormat="1" ht="15" customHeight="1" x14ac:dyDescent="0.25">
      <c r="A94" s="82"/>
      <c r="B94" s="82" t="s">
        <v>143</v>
      </c>
      <c r="C94" s="71" t="s">
        <v>143</v>
      </c>
      <c r="D94" s="71" t="s">
        <v>12</v>
      </c>
      <c r="E94" s="93" t="s">
        <v>195</v>
      </c>
      <c r="F94" s="94" t="s">
        <v>196</v>
      </c>
      <c r="G94" s="113"/>
      <c r="H94" s="115">
        <v>0</v>
      </c>
      <c r="I94" s="44"/>
      <c r="J94" s="104"/>
      <c r="K94" s="65"/>
      <c r="L94" s="116">
        <v>0</v>
      </c>
      <c r="M94" s="106"/>
      <c r="N94" s="65">
        <f>VLOOKUP(E94,'[2]BAT (2)'!$C$11:$H$580,6,FALSE)</f>
        <v>0</v>
      </c>
      <c r="P94" s="68" t="b">
        <f>EXACT(L94,N94)</f>
        <v>1</v>
      </c>
      <c r="V94" s="80">
        <f>ROUND(H94,2)</f>
        <v>0</v>
      </c>
      <c r="W94" s="81">
        <f>ROUND(J94,2)</f>
        <v>0</v>
      </c>
      <c r="X94" s="80">
        <f>ROUND(L94,2)</f>
        <v>0</v>
      </c>
    </row>
    <row r="95" spans="1:24" s="99" customFormat="1" ht="15" customHeight="1" x14ac:dyDescent="0.25">
      <c r="A95" s="82"/>
      <c r="B95" s="92"/>
      <c r="C95" s="71" t="s">
        <v>22</v>
      </c>
      <c r="D95" s="71" t="s">
        <v>12</v>
      </c>
      <c r="E95" s="84" t="s">
        <v>197</v>
      </c>
      <c r="F95" s="85" t="s">
        <v>198</v>
      </c>
      <c r="G95" s="126"/>
      <c r="H95" s="134">
        <v>823608.9</v>
      </c>
      <c r="I95" s="44"/>
      <c r="J95" s="104"/>
      <c r="K95" s="65"/>
      <c r="L95" s="135">
        <v>823608.9</v>
      </c>
      <c r="M95" s="106"/>
      <c r="N95" s="65">
        <f>VLOOKUP(E95,'[2]BAT (2)'!$C$11:$H$580,6,FALSE)</f>
        <v>947572.99</v>
      </c>
      <c r="P95" s="68" t="b">
        <f>EXACT(L95,N95)</f>
        <v>0</v>
      </c>
      <c r="V95" s="80">
        <f>ROUND(H95,2)</f>
        <v>823608.9</v>
      </c>
      <c r="W95" s="81">
        <f>ROUND(J95,2)</f>
        <v>0</v>
      </c>
      <c r="X95" s="80">
        <f>ROUND(L95,2)</f>
        <v>823608.9</v>
      </c>
    </row>
    <row r="96" spans="1:24" s="99" customFormat="1" ht="15" customHeight="1" x14ac:dyDescent="0.25">
      <c r="A96" s="82" t="s">
        <v>15</v>
      </c>
      <c r="B96" s="92"/>
      <c r="C96" s="71" t="s">
        <v>22</v>
      </c>
      <c r="D96" s="71" t="s">
        <v>22</v>
      </c>
      <c r="E96" s="84" t="s">
        <v>199</v>
      </c>
      <c r="F96" s="85" t="s">
        <v>200</v>
      </c>
      <c r="G96" s="161">
        <f>SUM(G97:G103)</f>
        <v>0</v>
      </c>
      <c r="H96" s="127">
        <v>2968105.37</v>
      </c>
      <c r="I96" s="44"/>
      <c r="J96" s="89">
        <v>0</v>
      </c>
      <c r="K96" s="65"/>
      <c r="L96" s="128">
        <v>2968105.37</v>
      </c>
      <c r="M96" s="129"/>
      <c r="N96" s="65">
        <f>VLOOKUP(E96,'[2]BAT (2)'!$C$11:$H$580,6,FALSE)</f>
        <v>3525281.6100000003</v>
      </c>
      <c r="P96" s="68" t="b">
        <f>EXACT(L96,N96)</f>
        <v>0</v>
      </c>
      <c r="V96" s="80">
        <f>ROUND(H96,2)</f>
        <v>2968105.37</v>
      </c>
      <c r="W96" s="81">
        <f>ROUND(J96,2)</f>
        <v>0</v>
      </c>
      <c r="X96" s="80">
        <f>ROUND(L96,2)</f>
        <v>2968105.37</v>
      </c>
    </row>
    <row r="97" spans="1:24" s="99" customFormat="1" ht="15" customHeight="1" x14ac:dyDescent="0.25">
      <c r="A97" s="82"/>
      <c r="B97" s="92"/>
      <c r="C97" s="71" t="s">
        <v>22</v>
      </c>
      <c r="D97" s="71" t="s">
        <v>12</v>
      </c>
      <c r="E97" s="93" t="s">
        <v>201</v>
      </c>
      <c r="F97" s="94" t="s">
        <v>202</v>
      </c>
      <c r="G97" s="113"/>
      <c r="H97" s="115">
        <v>0</v>
      </c>
      <c r="I97" s="44"/>
      <c r="J97" s="104"/>
      <c r="K97" s="65"/>
      <c r="L97" s="116">
        <v>0</v>
      </c>
      <c r="M97" s="106"/>
      <c r="N97" s="65">
        <f>VLOOKUP(E97,'[2]BAT (2)'!$C$11:$H$580,6,FALSE)</f>
        <v>0</v>
      </c>
      <c r="P97" s="68" t="b">
        <f>EXACT(L97,N97)</f>
        <v>1</v>
      </c>
      <c r="V97" s="80">
        <f>ROUND(H97,2)</f>
        <v>0</v>
      </c>
      <c r="W97" s="81">
        <f>ROUND(J97,2)</f>
        <v>0</v>
      </c>
      <c r="X97" s="80">
        <f>ROUND(L97,2)</f>
        <v>0</v>
      </c>
    </row>
    <row r="98" spans="1:24" s="99" customFormat="1" ht="15" customHeight="1" x14ac:dyDescent="0.25">
      <c r="A98" s="82"/>
      <c r="B98" s="92"/>
      <c r="C98" s="71" t="s">
        <v>22</v>
      </c>
      <c r="D98" s="71" t="s">
        <v>12</v>
      </c>
      <c r="E98" s="93" t="s">
        <v>203</v>
      </c>
      <c r="F98" s="94" t="s">
        <v>204</v>
      </c>
      <c r="G98" s="113"/>
      <c r="H98" s="115">
        <v>2436830.25</v>
      </c>
      <c r="I98" s="44"/>
      <c r="J98" s="104"/>
      <c r="K98" s="65"/>
      <c r="L98" s="116">
        <v>2436830.25</v>
      </c>
      <c r="M98" s="106"/>
      <c r="N98" s="65">
        <f>VLOOKUP(E98,'[2]BAT (2)'!$C$11:$H$580,6,FALSE)</f>
        <v>2904194.47</v>
      </c>
      <c r="P98" s="68" t="b">
        <f>EXACT(L98,N98)</f>
        <v>0</v>
      </c>
      <c r="V98" s="80">
        <f>ROUND(H98,2)</f>
        <v>2436830.25</v>
      </c>
      <c r="W98" s="81">
        <f>ROUND(J98,2)</f>
        <v>0</v>
      </c>
      <c r="X98" s="80">
        <f>ROUND(L98,2)</f>
        <v>2436830.25</v>
      </c>
    </row>
    <row r="99" spans="1:24" s="99" customFormat="1" ht="15" customHeight="1" x14ac:dyDescent="0.25">
      <c r="A99" s="82"/>
      <c r="B99" s="92"/>
      <c r="C99" s="71" t="s">
        <v>22</v>
      </c>
      <c r="D99" s="71" t="s">
        <v>12</v>
      </c>
      <c r="E99" s="93" t="s">
        <v>205</v>
      </c>
      <c r="F99" s="94" t="s">
        <v>206</v>
      </c>
      <c r="G99" s="113"/>
      <c r="H99" s="115">
        <v>1760</v>
      </c>
      <c r="I99" s="44"/>
      <c r="J99" s="104"/>
      <c r="K99" s="65"/>
      <c r="L99" s="116">
        <v>1760</v>
      </c>
      <c r="M99" s="106"/>
      <c r="N99" s="65">
        <f>VLOOKUP(E99,'[2]BAT (2)'!$C$11:$H$580,6,FALSE)</f>
        <v>2091.91</v>
      </c>
      <c r="P99" s="68" t="b">
        <f>EXACT(L99,N99)</f>
        <v>0</v>
      </c>
      <c r="V99" s="80">
        <f>ROUND(H99,2)</f>
        <v>1760</v>
      </c>
      <c r="W99" s="81">
        <f>ROUND(J99,2)</f>
        <v>0</v>
      </c>
      <c r="X99" s="80">
        <f>ROUND(L99,2)</f>
        <v>1760</v>
      </c>
    </row>
    <row r="100" spans="1:24" s="99" customFormat="1" ht="15" customHeight="1" x14ac:dyDescent="0.25">
      <c r="A100" s="82"/>
      <c r="B100" s="92"/>
      <c r="C100" s="71" t="s">
        <v>22</v>
      </c>
      <c r="D100" s="71" t="s">
        <v>12</v>
      </c>
      <c r="E100" s="93" t="s">
        <v>207</v>
      </c>
      <c r="F100" s="94" t="s">
        <v>208</v>
      </c>
      <c r="G100" s="113"/>
      <c r="H100" s="115">
        <v>478165.12</v>
      </c>
      <c r="I100" s="44"/>
      <c r="J100" s="104"/>
      <c r="K100" s="65"/>
      <c r="L100" s="116">
        <v>478165.12</v>
      </c>
      <c r="M100" s="106"/>
      <c r="N100" s="65">
        <f>VLOOKUP(E100,'[2]BAT (2)'!$C$11:$H$580,6,FALSE)</f>
        <v>578731.23</v>
      </c>
      <c r="P100" s="68" t="b">
        <f>EXACT(L100,N100)</f>
        <v>0</v>
      </c>
      <c r="V100" s="80">
        <f>ROUND(H100,2)</f>
        <v>478165.12</v>
      </c>
      <c r="W100" s="81">
        <f>ROUND(J100,2)</f>
        <v>0</v>
      </c>
      <c r="X100" s="80">
        <f>ROUND(L100,2)</f>
        <v>478165.12</v>
      </c>
    </row>
    <row r="101" spans="1:24" s="99" customFormat="1" ht="15" customHeight="1" x14ac:dyDescent="0.25">
      <c r="A101" s="82"/>
      <c r="B101" s="92" t="s">
        <v>11</v>
      </c>
      <c r="C101" s="71" t="s">
        <v>11</v>
      </c>
      <c r="D101" s="71" t="s">
        <v>12</v>
      </c>
      <c r="E101" s="93" t="s">
        <v>209</v>
      </c>
      <c r="F101" s="94" t="s">
        <v>210</v>
      </c>
      <c r="G101" s="113"/>
      <c r="H101" s="115">
        <v>51350</v>
      </c>
      <c r="I101" s="44"/>
      <c r="J101" s="104"/>
      <c r="K101" s="65"/>
      <c r="L101" s="116">
        <v>51350</v>
      </c>
      <c r="M101" s="106"/>
      <c r="N101" s="65">
        <f>VLOOKUP(E101,'[2]BAT (2)'!$C$11:$H$580,6,FALSE)</f>
        <v>40264</v>
      </c>
      <c r="P101" s="68" t="b">
        <f>EXACT(L101,N101)</f>
        <v>0</v>
      </c>
      <c r="V101" s="80">
        <f>ROUND(H101,2)</f>
        <v>51350</v>
      </c>
      <c r="W101" s="81">
        <f>ROUND(J101,2)</f>
        <v>0</v>
      </c>
      <c r="X101" s="80">
        <f>ROUND(L101,2)</f>
        <v>51350</v>
      </c>
    </row>
    <row r="102" spans="1:24" s="99" customFormat="1" ht="15" customHeight="1" x14ac:dyDescent="0.25">
      <c r="A102" s="82"/>
      <c r="B102" s="92"/>
      <c r="C102" s="71" t="s">
        <v>22</v>
      </c>
      <c r="D102" s="71" t="s">
        <v>12</v>
      </c>
      <c r="E102" s="93" t="s">
        <v>211</v>
      </c>
      <c r="F102" s="94" t="s">
        <v>212</v>
      </c>
      <c r="G102" s="113"/>
      <c r="H102" s="115">
        <v>0</v>
      </c>
      <c r="I102" s="44"/>
      <c r="J102" s="104"/>
      <c r="K102" s="65"/>
      <c r="L102" s="116">
        <v>0</v>
      </c>
      <c r="M102" s="106"/>
      <c r="N102" s="65">
        <f>VLOOKUP(E102,'[2]BAT (2)'!$C$11:$H$580,6,FALSE)</f>
        <v>0</v>
      </c>
      <c r="P102" s="68" t="b">
        <f>EXACT(L102,N102)</f>
        <v>1</v>
      </c>
      <c r="V102" s="80">
        <f>ROUND(H102,2)</f>
        <v>0</v>
      </c>
      <c r="W102" s="81">
        <f>ROUND(J102,2)</f>
        <v>0</v>
      </c>
      <c r="X102" s="80">
        <f>ROUND(L102,2)</f>
        <v>0</v>
      </c>
    </row>
    <row r="103" spans="1:24" s="99" customFormat="1" ht="15" customHeight="1" x14ac:dyDescent="0.25">
      <c r="A103" s="82"/>
      <c r="B103" s="92" t="s">
        <v>11</v>
      </c>
      <c r="C103" s="71" t="s">
        <v>11</v>
      </c>
      <c r="D103" s="71" t="s">
        <v>12</v>
      </c>
      <c r="E103" s="93" t="s">
        <v>213</v>
      </c>
      <c r="F103" s="94" t="s">
        <v>214</v>
      </c>
      <c r="G103" s="113"/>
      <c r="H103" s="115">
        <v>0</v>
      </c>
      <c r="I103" s="44"/>
      <c r="J103" s="104"/>
      <c r="K103" s="65"/>
      <c r="L103" s="116">
        <v>0</v>
      </c>
      <c r="M103" s="106"/>
      <c r="N103" s="65">
        <f>VLOOKUP(E103,'[2]BAT (2)'!$C$11:$H$580,6,FALSE)</f>
        <v>0</v>
      </c>
      <c r="P103" s="68" t="b">
        <f>EXACT(L103,N103)</f>
        <v>1</v>
      </c>
      <c r="V103" s="80">
        <f>ROUND(H103,2)</f>
        <v>0</v>
      </c>
      <c r="W103" s="81">
        <f>ROUND(J103,2)</f>
        <v>0</v>
      </c>
      <c r="X103" s="80">
        <f>ROUND(L103,2)</f>
        <v>0</v>
      </c>
    </row>
    <row r="104" spans="1:24" s="99" customFormat="1" ht="15" customHeight="1" x14ac:dyDescent="0.25">
      <c r="A104" s="82" t="s">
        <v>15</v>
      </c>
      <c r="B104" s="92"/>
      <c r="C104" s="71" t="s">
        <v>22</v>
      </c>
      <c r="D104" s="71" t="s">
        <v>22</v>
      </c>
      <c r="E104" s="130" t="s">
        <v>215</v>
      </c>
      <c r="F104" s="131" t="s">
        <v>216</v>
      </c>
      <c r="G104" s="132">
        <f>+G105+G106+G109+G114+G118</f>
        <v>0</v>
      </c>
      <c r="H104" s="133">
        <v>18218455.240000002</v>
      </c>
      <c r="I104" s="44"/>
      <c r="J104" s="76">
        <v>0</v>
      </c>
      <c r="K104" s="65"/>
      <c r="L104" s="77">
        <v>18218455.240000002</v>
      </c>
      <c r="M104" s="78"/>
      <c r="N104" s="65">
        <f>VLOOKUP(E104,'[2]BAT (2)'!$C$11:$H$580,6,FALSE)</f>
        <v>15731006.41</v>
      </c>
      <c r="P104" s="68" t="b">
        <f>EXACT(L104,N104)</f>
        <v>0</v>
      </c>
      <c r="V104" s="80">
        <f>ROUND(H104,2)</f>
        <v>18218455.239999998</v>
      </c>
      <c r="W104" s="81">
        <f>ROUND(J104,2)</f>
        <v>0</v>
      </c>
      <c r="X104" s="80">
        <f>ROUND(L104,2)</f>
        <v>18218455.239999998</v>
      </c>
    </row>
    <row r="105" spans="1:24" s="99" customFormat="1" ht="15" customHeight="1" x14ac:dyDescent="0.25">
      <c r="A105" s="82"/>
      <c r="B105" s="92"/>
      <c r="C105" s="71" t="s">
        <v>22</v>
      </c>
      <c r="D105" s="71" t="s">
        <v>12</v>
      </c>
      <c r="E105" s="84" t="s">
        <v>217</v>
      </c>
      <c r="F105" s="85" t="s">
        <v>218</v>
      </c>
      <c r="G105" s="126"/>
      <c r="H105" s="134">
        <v>1335.75</v>
      </c>
      <c r="I105" s="44"/>
      <c r="J105" s="104"/>
      <c r="K105" s="65"/>
      <c r="L105" s="135">
        <v>1335.75</v>
      </c>
      <c r="M105" s="106"/>
      <c r="N105" s="65">
        <f>VLOOKUP(E105,'[2]BAT (2)'!$C$11:$H$580,6,FALSE)</f>
        <v>5433</v>
      </c>
      <c r="P105" s="68" t="b">
        <f>EXACT(L105,N105)</f>
        <v>0</v>
      </c>
      <c r="V105" s="80">
        <f>ROUND(H105,2)</f>
        <v>1335.75</v>
      </c>
      <c r="W105" s="81">
        <f>ROUND(J105,2)</f>
        <v>0</v>
      </c>
      <c r="X105" s="80">
        <f>ROUND(L105,2)</f>
        <v>1335.75</v>
      </c>
    </row>
    <row r="106" spans="1:24" s="99" customFormat="1" ht="15" customHeight="1" x14ac:dyDescent="0.25">
      <c r="A106" s="162" t="s">
        <v>15</v>
      </c>
      <c r="B106" s="163"/>
      <c r="C106" s="71" t="s">
        <v>22</v>
      </c>
      <c r="D106" s="71" t="s">
        <v>22</v>
      </c>
      <c r="E106" s="84" t="s">
        <v>219</v>
      </c>
      <c r="F106" s="85" t="s">
        <v>220</v>
      </c>
      <c r="G106" s="161">
        <f>SUM(G107:G108)</f>
        <v>0</v>
      </c>
      <c r="H106" s="127">
        <v>4752.5</v>
      </c>
      <c r="I106" s="44"/>
      <c r="J106" s="89">
        <v>0</v>
      </c>
      <c r="K106" s="65"/>
      <c r="L106" s="128">
        <v>4752.5</v>
      </c>
      <c r="M106" s="129"/>
      <c r="N106" s="65">
        <f>VLOOKUP(E106,'[2]BAT (2)'!$C$11:$H$580,6,FALSE)</f>
        <v>0</v>
      </c>
      <c r="P106" s="68" t="b">
        <f>EXACT(L106,N106)</f>
        <v>0</v>
      </c>
      <c r="V106" s="80">
        <f>ROUND(H106,2)</f>
        <v>4752.5</v>
      </c>
      <c r="W106" s="81">
        <f>ROUND(J106,2)</f>
        <v>0</v>
      </c>
      <c r="X106" s="80">
        <f>ROUND(L106,2)</f>
        <v>4752.5</v>
      </c>
    </row>
    <row r="107" spans="1:24" s="99" customFormat="1" ht="15" customHeight="1" x14ac:dyDescent="0.25">
      <c r="A107" s="162"/>
      <c r="B107" s="163"/>
      <c r="C107" s="71" t="s">
        <v>22</v>
      </c>
      <c r="D107" s="71" t="s">
        <v>12</v>
      </c>
      <c r="E107" s="93" t="s">
        <v>221</v>
      </c>
      <c r="F107" s="94" t="s">
        <v>222</v>
      </c>
      <c r="G107" s="113"/>
      <c r="H107" s="115">
        <v>4752.5</v>
      </c>
      <c r="I107" s="44"/>
      <c r="J107" s="104"/>
      <c r="K107" s="65"/>
      <c r="L107" s="116">
        <v>4752.5</v>
      </c>
      <c r="M107" s="106"/>
      <c r="N107" s="65">
        <f>VLOOKUP(E107,'[2]BAT (2)'!$C$11:$H$580,6,FALSE)</f>
        <v>0</v>
      </c>
      <c r="P107" s="68" t="b">
        <f>EXACT(L107,N107)</f>
        <v>0</v>
      </c>
      <c r="V107" s="80">
        <f>ROUND(H107,2)</f>
        <v>4752.5</v>
      </c>
      <c r="W107" s="81">
        <f>ROUND(J107,2)</f>
        <v>0</v>
      </c>
      <c r="X107" s="80">
        <f>ROUND(L107,2)</f>
        <v>4752.5</v>
      </c>
    </row>
    <row r="108" spans="1:24" s="99" customFormat="1" ht="15" customHeight="1" x14ac:dyDescent="0.25">
      <c r="A108" s="162"/>
      <c r="B108" s="163"/>
      <c r="C108" s="71" t="s">
        <v>22</v>
      </c>
      <c r="D108" s="71" t="s">
        <v>12</v>
      </c>
      <c r="E108" s="93" t="s">
        <v>223</v>
      </c>
      <c r="F108" s="94" t="s">
        <v>224</v>
      </c>
      <c r="G108" s="113"/>
      <c r="H108" s="115">
        <v>0</v>
      </c>
      <c r="I108" s="44"/>
      <c r="J108" s="104"/>
      <c r="K108" s="65"/>
      <c r="L108" s="116">
        <v>0</v>
      </c>
      <c r="M108" s="106"/>
      <c r="N108" s="65">
        <f>VLOOKUP(E108,'[2]BAT (2)'!$C$11:$H$580,6,FALSE)</f>
        <v>0</v>
      </c>
      <c r="P108" s="68" t="b">
        <f>EXACT(L108,N108)</f>
        <v>1</v>
      </c>
      <c r="V108" s="80">
        <f>ROUND(H108,2)</f>
        <v>0</v>
      </c>
      <c r="W108" s="81">
        <f>ROUND(J108,2)</f>
        <v>0</v>
      </c>
      <c r="X108" s="80">
        <f>ROUND(L108,2)</f>
        <v>0</v>
      </c>
    </row>
    <row r="109" spans="1:24" s="99" customFormat="1" ht="15" customHeight="1" x14ac:dyDescent="0.25">
      <c r="A109" s="157" t="s">
        <v>15</v>
      </c>
      <c r="B109" s="158" t="s">
        <v>11</v>
      </c>
      <c r="C109" s="71" t="s">
        <v>11</v>
      </c>
      <c r="D109" s="71" t="s">
        <v>22</v>
      </c>
      <c r="E109" s="84" t="s">
        <v>225</v>
      </c>
      <c r="F109" s="85" t="s">
        <v>226</v>
      </c>
      <c r="G109" s="86">
        <f>SUM(G110:G113)</f>
        <v>0</v>
      </c>
      <c r="H109" s="87">
        <v>64300.15</v>
      </c>
      <c r="I109" s="44"/>
      <c r="J109" s="89">
        <v>0</v>
      </c>
      <c r="K109" s="65"/>
      <c r="L109" s="90">
        <v>64300.15</v>
      </c>
      <c r="M109" s="78"/>
      <c r="N109" s="65">
        <f>VLOOKUP(E109,'[2]BAT (2)'!$C$11:$H$580,6,FALSE)</f>
        <v>3567249.46</v>
      </c>
      <c r="P109" s="68" t="b">
        <f>EXACT(L109,N109)</f>
        <v>0</v>
      </c>
      <c r="V109" s="80">
        <f>ROUND(H109,2)</f>
        <v>64300.15</v>
      </c>
      <c r="W109" s="81">
        <f>ROUND(J109,2)</f>
        <v>0</v>
      </c>
      <c r="X109" s="80">
        <f>ROUND(L109,2)</f>
        <v>64300.15</v>
      </c>
    </row>
    <row r="110" spans="1:24" s="99" customFormat="1" ht="15" customHeight="1" x14ac:dyDescent="0.25">
      <c r="A110" s="82"/>
      <c r="B110" s="92" t="s">
        <v>11</v>
      </c>
      <c r="C110" s="71" t="s">
        <v>11</v>
      </c>
      <c r="D110" s="71" t="s">
        <v>12</v>
      </c>
      <c r="E110" s="93" t="s">
        <v>227</v>
      </c>
      <c r="F110" s="94" t="s">
        <v>228</v>
      </c>
      <c r="G110" s="113"/>
      <c r="H110" s="115">
        <v>32783.47</v>
      </c>
      <c r="I110" s="44"/>
      <c r="J110" s="104"/>
      <c r="K110" s="65"/>
      <c r="L110" s="116">
        <v>32783.47</v>
      </c>
      <c r="M110" s="106"/>
      <c r="N110" s="65">
        <f>VLOOKUP(E110,'[2]BAT (2)'!$C$11:$H$580,6,FALSE)</f>
        <v>0</v>
      </c>
      <c r="P110" s="68" t="b">
        <f>EXACT(L110,N110)</f>
        <v>0</v>
      </c>
      <c r="V110" s="80">
        <f>ROUND(H110,2)</f>
        <v>32783.47</v>
      </c>
      <c r="W110" s="81">
        <f>ROUND(J110,2)</f>
        <v>0</v>
      </c>
      <c r="X110" s="80">
        <f>ROUND(L110,2)</f>
        <v>32783.47</v>
      </c>
    </row>
    <row r="111" spans="1:24" s="99" customFormat="1" ht="15" customHeight="1" x14ac:dyDescent="0.25">
      <c r="A111" s="82"/>
      <c r="B111" s="92" t="s">
        <v>11</v>
      </c>
      <c r="C111" s="71" t="s">
        <v>11</v>
      </c>
      <c r="D111" s="71" t="s">
        <v>12</v>
      </c>
      <c r="E111" s="93" t="s">
        <v>229</v>
      </c>
      <c r="F111" s="94" t="s">
        <v>230</v>
      </c>
      <c r="G111" s="113"/>
      <c r="H111" s="115">
        <v>0</v>
      </c>
      <c r="I111" s="44"/>
      <c r="J111" s="104"/>
      <c r="K111" s="65"/>
      <c r="L111" s="116">
        <v>0</v>
      </c>
      <c r="M111" s="106"/>
      <c r="N111" s="65">
        <f>VLOOKUP(E111,'[2]BAT (2)'!$C$11:$H$580,6,FALSE)</f>
        <v>1072775</v>
      </c>
      <c r="P111" s="68" t="b">
        <f>EXACT(L111,N111)</f>
        <v>0</v>
      </c>
      <c r="V111" s="80">
        <f>ROUND(H111,2)</f>
        <v>0</v>
      </c>
      <c r="W111" s="81">
        <f>ROUND(J111,2)</f>
        <v>0</v>
      </c>
      <c r="X111" s="80">
        <f>ROUND(L111,2)</f>
        <v>0</v>
      </c>
    </row>
    <row r="112" spans="1:24" s="99" customFormat="1" ht="15" customHeight="1" x14ac:dyDescent="0.25">
      <c r="A112" s="82"/>
      <c r="B112" s="92" t="s">
        <v>11</v>
      </c>
      <c r="C112" s="71" t="s">
        <v>11</v>
      </c>
      <c r="D112" s="71" t="s">
        <v>12</v>
      </c>
      <c r="E112" s="93" t="s">
        <v>231</v>
      </c>
      <c r="F112" s="94" t="s">
        <v>232</v>
      </c>
      <c r="G112" s="113"/>
      <c r="H112" s="115">
        <v>31516.68</v>
      </c>
      <c r="I112" s="44"/>
      <c r="J112" s="104"/>
      <c r="K112" s="65"/>
      <c r="L112" s="116">
        <v>31516.68</v>
      </c>
      <c r="M112" s="106"/>
      <c r="N112" s="65">
        <f>VLOOKUP(E112,'[2]BAT (2)'!$C$11:$H$580,6,FALSE)</f>
        <v>66523.460000000006</v>
      </c>
      <c r="P112" s="68" t="b">
        <f>EXACT(L112,N112)</f>
        <v>0</v>
      </c>
      <c r="V112" s="80">
        <f>ROUND(H112,2)</f>
        <v>31516.68</v>
      </c>
      <c r="W112" s="81">
        <f>ROUND(J112,2)</f>
        <v>0</v>
      </c>
      <c r="X112" s="80">
        <f>ROUND(L112,2)</f>
        <v>31516.68</v>
      </c>
    </row>
    <row r="113" spans="1:24" s="164" customFormat="1" ht="15" customHeight="1" x14ac:dyDescent="0.25">
      <c r="A113" s="82"/>
      <c r="B113" s="92" t="s">
        <v>11</v>
      </c>
      <c r="C113" s="71" t="s">
        <v>11</v>
      </c>
      <c r="D113" s="71" t="s">
        <v>12</v>
      </c>
      <c r="E113" s="93" t="s">
        <v>233</v>
      </c>
      <c r="F113" s="94" t="s">
        <v>234</v>
      </c>
      <c r="G113" s="113"/>
      <c r="H113" s="115">
        <v>0</v>
      </c>
      <c r="I113" s="44"/>
      <c r="J113" s="139"/>
      <c r="K113" s="65"/>
      <c r="L113" s="116">
        <v>0</v>
      </c>
      <c r="M113" s="106"/>
      <c r="N113" s="65">
        <f>VLOOKUP(E113,'[2]BAT (2)'!$C$11:$H$580,6,FALSE)</f>
        <v>2427951</v>
      </c>
      <c r="P113" s="68" t="b">
        <f>EXACT(L113,N113)</f>
        <v>0</v>
      </c>
      <c r="V113" s="80">
        <f>ROUND(H113,2)</f>
        <v>0</v>
      </c>
      <c r="W113" s="81">
        <f>ROUND(J113,2)</f>
        <v>0</v>
      </c>
      <c r="X113" s="80">
        <f>ROUND(L113,2)</f>
        <v>0</v>
      </c>
    </row>
    <row r="114" spans="1:24" s="99" customFormat="1" ht="15" customHeight="1" x14ac:dyDescent="0.25">
      <c r="A114" s="82" t="s">
        <v>15</v>
      </c>
      <c r="B114" s="92"/>
      <c r="C114" s="71" t="s">
        <v>22</v>
      </c>
      <c r="D114" s="71" t="s">
        <v>22</v>
      </c>
      <c r="E114" s="84" t="s">
        <v>235</v>
      </c>
      <c r="F114" s="85" t="s">
        <v>236</v>
      </c>
      <c r="G114" s="86">
        <f>SUM(G115:G117)</f>
        <v>0</v>
      </c>
      <c r="H114" s="87">
        <v>885614.14</v>
      </c>
      <c r="I114" s="44"/>
      <c r="J114" s="89">
        <v>0</v>
      </c>
      <c r="K114" s="65"/>
      <c r="L114" s="90">
        <v>885614.14</v>
      </c>
      <c r="M114" s="78"/>
      <c r="N114" s="65">
        <f>VLOOKUP(E114,'[2]BAT (2)'!$C$11:$H$580,6,FALSE)</f>
        <v>619545.69000000006</v>
      </c>
      <c r="P114" s="68" t="b">
        <f>EXACT(L114,N114)</f>
        <v>0</v>
      </c>
      <c r="V114" s="80">
        <f>ROUND(H114,2)</f>
        <v>885614.14</v>
      </c>
      <c r="W114" s="81">
        <f>ROUND(J114,2)</f>
        <v>0</v>
      </c>
      <c r="X114" s="80">
        <f>ROUND(L114,2)</f>
        <v>885614.14</v>
      </c>
    </row>
    <row r="115" spans="1:24" s="99" customFormat="1" ht="15" customHeight="1" x14ac:dyDescent="0.25">
      <c r="A115" s="82"/>
      <c r="B115" s="92"/>
      <c r="C115" s="71" t="s">
        <v>22</v>
      </c>
      <c r="D115" s="71" t="s">
        <v>12</v>
      </c>
      <c r="E115" s="93" t="s">
        <v>237</v>
      </c>
      <c r="F115" s="94" t="s">
        <v>238</v>
      </c>
      <c r="G115" s="113"/>
      <c r="H115" s="115">
        <v>195629.29</v>
      </c>
      <c r="I115" s="44"/>
      <c r="J115" s="104"/>
      <c r="K115" s="65"/>
      <c r="L115" s="116">
        <v>195629.29</v>
      </c>
      <c r="M115" s="106"/>
      <c r="N115" s="65">
        <f>VLOOKUP(E115,'[2]BAT (2)'!$C$11:$H$580,6,FALSE)</f>
        <v>66073.67</v>
      </c>
      <c r="P115" s="68" t="b">
        <f>EXACT(L115,N115)</f>
        <v>0</v>
      </c>
      <c r="V115" s="80">
        <f>ROUND(H115,2)</f>
        <v>195629.29</v>
      </c>
      <c r="W115" s="81">
        <f>ROUND(J115,2)</f>
        <v>0</v>
      </c>
      <c r="X115" s="80">
        <f>ROUND(L115,2)</f>
        <v>195629.29</v>
      </c>
    </row>
    <row r="116" spans="1:24" s="99" customFormat="1" ht="15" customHeight="1" x14ac:dyDescent="0.25">
      <c r="A116" s="82"/>
      <c r="B116" s="92"/>
      <c r="C116" s="71" t="s">
        <v>22</v>
      </c>
      <c r="D116" s="71" t="s">
        <v>12</v>
      </c>
      <c r="E116" s="93" t="s">
        <v>239</v>
      </c>
      <c r="F116" s="94" t="s">
        <v>240</v>
      </c>
      <c r="G116" s="113"/>
      <c r="H116" s="115">
        <v>0</v>
      </c>
      <c r="I116" s="44"/>
      <c r="J116" s="104"/>
      <c r="K116" s="65"/>
      <c r="L116" s="116">
        <v>0</v>
      </c>
      <c r="M116" s="106"/>
      <c r="N116" s="65">
        <f>VLOOKUP(E116,'[2]BAT (2)'!$C$11:$H$580,6,FALSE)</f>
        <v>0</v>
      </c>
      <c r="P116" s="68" t="b">
        <f>EXACT(L116,N116)</f>
        <v>1</v>
      </c>
      <c r="V116" s="80">
        <f>ROUND(H116,2)</f>
        <v>0</v>
      </c>
      <c r="W116" s="81">
        <f>ROUND(J116,2)</f>
        <v>0</v>
      </c>
      <c r="X116" s="80">
        <f>ROUND(L116,2)</f>
        <v>0</v>
      </c>
    </row>
    <row r="117" spans="1:24" s="99" customFormat="1" ht="15" customHeight="1" x14ac:dyDescent="0.25">
      <c r="A117" s="82"/>
      <c r="B117" s="92"/>
      <c r="C117" s="71" t="s">
        <v>22</v>
      </c>
      <c r="D117" s="71" t="s">
        <v>12</v>
      </c>
      <c r="E117" s="93" t="s">
        <v>241</v>
      </c>
      <c r="F117" s="94" t="s">
        <v>242</v>
      </c>
      <c r="G117" s="113"/>
      <c r="H117" s="115">
        <v>689984.85</v>
      </c>
      <c r="I117" s="44"/>
      <c r="J117" s="104"/>
      <c r="K117" s="65"/>
      <c r="L117" s="116">
        <v>689984.85</v>
      </c>
      <c r="M117" s="106"/>
      <c r="N117" s="65">
        <f>VLOOKUP(E117,'[2]BAT (2)'!$C$11:$H$580,6,FALSE)</f>
        <v>553472.02</v>
      </c>
      <c r="P117" s="68" t="b">
        <f>EXACT(L117,N117)</f>
        <v>0</v>
      </c>
      <c r="V117" s="80">
        <f>ROUND(H117,2)</f>
        <v>689984.85</v>
      </c>
      <c r="W117" s="81">
        <f>ROUND(J117,2)</f>
        <v>0</v>
      </c>
      <c r="X117" s="80">
        <f>ROUND(L117,2)</f>
        <v>689984.85</v>
      </c>
    </row>
    <row r="118" spans="1:24" s="99" customFormat="1" ht="15" customHeight="1" x14ac:dyDescent="0.25">
      <c r="A118" s="82" t="s">
        <v>15</v>
      </c>
      <c r="B118" s="92"/>
      <c r="C118" s="71" t="s">
        <v>22</v>
      </c>
      <c r="D118" s="71" t="s">
        <v>22</v>
      </c>
      <c r="E118" s="84" t="s">
        <v>243</v>
      </c>
      <c r="F118" s="85" t="s">
        <v>244</v>
      </c>
      <c r="G118" s="86">
        <f>+G119+G123+G124</f>
        <v>0</v>
      </c>
      <c r="H118" s="87">
        <v>17262452.700000003</v>
      </c>
      <c r="I118" s="44"/>
      <c r="J118" s="89">
        <v>0</v>
      </c>
      <c r="K118" s="65"/>
      <c r="L118" s="90">
        <v>17262452.700000003</v>
      </c>
      <c r="M118" s="78"/>
      <c r="N118" s="65">
        <f>VLOOKUP(E118,'[2]BAT (2)'!$C$11:$H$580,6,FALSE)</f>
        <v>11538778.26</v>
      </c>
      <c r="P118" s="68" t="b">
        <f>EXACT(L118,N118)</f>
        <v>0</v>
      </c>
      <c r="V118" s="80">
        <f>ROUND(H118,2)</f>
        <v>17262452.699999999</v>
      </c>
      <c r="W118" s="81">
        <f>ROUND(J118,2)</f>
        <v>0</v>
      </c>
      <c r="X118" s="80">
        <f>ROUND(L118,2)</f>
        <v>17262452.699999999</v>
      </c>
    </row>
    <row r="119" spans="1:24" s="99" customFormat="1" ht="15" customHeight="1" x14ac:dyDescent="0.25">
      <c r="A119" s="82" t="s">
        <v>15</v>
      </c>
      <c r="B119" s="92"/>
      <c r="C119" s="71" t="s">
        <v>22</v>
      </c>
      <c r="D119" s="71" t="s">
        <v>22</v>
      </c>
      <c r="E119" s="93" t="s">
        <v>245</v>
      </c>
      <c r="F119" s="94" t="s">
        <v>246</v>
      </c>
      <c r="G119" s="115">
        <f>SUM(G120:G122)</f>
        <v>0</v>
      </c>
      <c r="H119" s="115">
        <v>16903968.740000002</v>
      </c>
      <c r="I119" s="44"/>
      <c r="J119" s="89">
        <v>0</v>
      </c>
      <c r="K119" s="65"/>
      <c r="L119" s="116">
        <v>16903968.740000002</v>
      </c>
      <c r="M119" s="106"/>
      <c r="N119" s="65">
        <f>VLOOKUP(E119,'[2]BAT (2)'!$C$11:$H$580,6,FALSE)</f>
        <v>11405000</v>
      </c>
      <c r="P119" s="68" t="b">
        <f>EXACT(L119,N119)</f>
        <v>0</v>
      </c>
      <c r="V119" s="80">
        <f>ROUND(H119,2)</f>
        <v>16903968.739999998</v>
      </c>
      <c r="W119" s="81">
        <f>ROUND(J119,2)</f>
        <v>0</v>
      </c>
      <c r="X119" s="80">
        <f>ROUND(L119,2)</f>
        <v>16903968.739999998</v>
      </c>
    </row>
    <row r="120" spans="1:24" s="99" customFormat="1" ht="15" customHeight="1" x14ac:dyDescent="0.25">
      <c r="A120" s="82"/>
      <c r="B120" s="92"/>
      <c r="C120" s="71" t="s">
        <v>22</v>
      </c>
      <c r="D120" s="71" t="s">
        <v>12</v>
      </c>
      <c r="E120" s="100" t="s">
        <v>247</v>
      </c>
      <c r="F120" s="101" t="s">
        <v>248</v>
      </c>
      <c r="G120" s="102"/>
      <c r="H120" s="103">
        <v>0</v>
      </c>
      <c r="I120" s="44"/>
      <c r="J120" s="104"/>
      <c r="K120" s="65"/>
      <c r="L120" s="105">
        <v>0</v>
      </c>
      <c r="M120" s="106"/>
      <c r="N120" s="65">
        <f>VLOOKUP(E120,'[2]BAT (2)'!$C$11:$H$580,6,FALSE)</f>
        <v>0</v>
      </c>
      <c r="P120" s="68" t="b">
        <f>EXACT(L120,N120)</f>
        <v>1</v>
      </c>
      <c r="V120" s="80">
        <f>ROUND(H120,2)</f>
        <v>0</v>
      </c>
      <c r="W120" s="81">
        <f>ROUND(J120,2)</f>
        <v>0</v>
      </c>
      <c r="X120" s="80">
        <f>ROUND(L120,2)</f>
        <v>0</v>
      </c>
    </row>
    <row r="121" spans="1:24" s="99" customFormat="1" ht="15" customHeight="1" x14ac:dyDescent="0.25">
      <c r="A121" s="82"/>
      <c r="B121" s="92"/>
      <c r="C121" s="71" t="s">
        <v>22</v>
      </c>
      <c r="D121" s="71" t="s">
        <v>12</v>
      </c>
      <c r="E121" s="100" t="s">
        <v>249</v>
      </c>
      <c r="F121" s="101" t="s">
        <v>250</v>
      </c>
      <c r="G121" s="102"/>
      <c r="H121" s="103">
        <v>13615518.74</v>
      </c>
      <c r="I121" s="44"/>
      <c r="J121" s="104"/>
      <c r="K121" s="65"/>
      <c r="L121" s="105">
        <v>13615518.74</v>
      </c>
      <c r="M121" s="106"/>
      <c r="N121" s="65">
        <f>VLOOKUP(E121,'[2]BAT (2)'!$C$11:$H$580,6,FALSE)</f>
        <v>8529000</v>
      </c>
      <c r="P121" s="68" t="b">
        <f>EXACT(L121,N121)</f>
        <v>0</v>
      </c>
      <c r="V121" s="80">
        <f>ROUND(H121,2)</f>
        <v>13615518.74</v>
      </c>
      <c r="W121" s="81">
        <f>ROUND(J121,2)</f>
        <v>0</v>
      </c>
      <c r="X121" s="80">
        <f>ROUND(L121,2)</f>
        <v>13615518.74</v>
      </c>
    </row>
    <row r="122" spans="1:24" s="99" customFormat="1" ht="15" customHeight="1" x14ac:dyDescent="0.25">
      <c r="A122" s="82"/>
      <c r="B122" s="92"/>
      <c r="C122" s="71" t="s">
        <v>22</v>
      </c>
      <c r="D122" s="71" t="s">
        <v>12</v>
      </c>
      <c r="E122" s="100" t="s">
        <v>251</v>
      </c>
      <c r="F122" s="101" t="s">
        <v>252</v>
      </c>
      <c r="G122" s="102"/>
      <c r="H122" s="103">
        <v>3288450</v>
      </c>
      <c r="I122" s="44"/>
      <c r="J122" s="104"/>
      <c r="K122" s="65"/>
      <c r="L122" s="105">
        <v>3288450</v>
      </c>
      <c r="M122" s="106"/>
      <c r="N122" s="65">
        <f>VLOOKUP(E122,'[2]BAT (2)'!$C$11:$H$580,6,FALSE)</f>
        <v>2876000</v>
      </c>
      <c r="P122" s="68" t="b">
        <f>EXACT(L122,N122)</f>
        <v>0</v>
      </c>
      <c r="V122" s="80">
        <f>ROUND(H122,2)</f>
        <v>3288450</v>
      </c>
      <c r="W122" s="81">
        <f>ROUND(J122,2)</f>
        <v>0</v>
      </c>
      <c r="X122" s="80">
        <f>ROUND(L122,2)</f>
        <v>3288450</v>
      </c>
    </row>
    <row r="123" spans="1:24" s="45" customFormat="1" ht="15" customHeight="1" x14ac:dyDescent="0.25">
      <c r="A123" s="120"/>
      <c r="B123" s="121"/>
      <c r="C123" s="71" t="s">
        <v>22</v>
      </c>
      <c r="D123" s="71" t="s">
        <v>12</v>
      </c>
      <c r="E123" s="93" t="s">
        <v>253</v>
      </c>
      <c r="F123" s="94" t="s">
        <v>254</v>
      </c>
      <c r="G123" s="113"/>
      <c r="H123" s="96">
        <v>0</v>
      </c>
      <c r="I123" s="44"/>
      <c r="J123" s="104"/>
      <c r="K123" s="65"/>
      <c r="L123" s="97">
        <v>0</v>
      </c>
      <c r="M123" s="98"/>
      <c r="N123" s="65">
        <f>VLOOKUP(E123,'[2]BAT (2)'!$C$11:$H$580,6,FALSE)</f>
        <v>0</v>
      </c>
      <c r="P123" s="68" t="b">
        <f>EXACT(L123,N123)</f>
        <v>1</v>
      </c>
      <c r="V123" s="80">
        <f>ROUND(H123,2)</f>
        <v>0</v>
      </c>
      <c r="W123" s="81">
        <f>ROUND(J123,2)</f>
        <v>0</v>
      </c>
      <c r="X123" s="80">
        <f>ROUND(L123,2)</f>
        <v>0</v>
      </c>
    </row>
    <row r="124" spans="1:24" s="45" customFormat="1" ht="15" customHeight="1" x14ac:dyDescent="0.25">
      <c r="A124" s="120"/>
      <c r="B124" s="121"/>
      <c r="C124" s="71" t="s">
        <v>22</v>
      </c>
      <c r="D124" s="71" t="s">
        <v>12</v>
      </c>
      <c r="E124" s="93" t="s">
        <v>255</v>
      </c>
      <c r="F124" s="94" t="s">
        <v>256</v>
      </c>
      <c r="G124" s="113"/>
      <c r="H124" s="96">
        <v>358483.96</v>
      </c>
      <c r="I124" s="44"/>
      <c r="J124" s="104"/>
      <c r="K124" s="65"/>
      <c r="L124" s="97">
        <v>358483.96</v>
      </c>
      <c r="M124" s="98"/>
      <c r="N124" s="65">
        <f>VLOOKUP(E124,'[2]BAT (2)'!$C$11:$H$580,6,FALSE)</f>
        <v>133778.25999999998</v>
      </c>
      <c r="P124" s="68" t="b">
        <f>EXACT(L124,N124)</f>
        <v>0</v>
      </c>
      <c r="V124" s="80">
        <f>ROUND(H124,2)</f>
        <v>358483.96</v>
      </c>
      <c r="W124" s="81">
        <f>ROUND(J124,2)</f>
        <v>0</v>
      </c>
      <c r="X124" s="80">
        <f>ROUND(L124,2)</f>
        <v>358483.96</v>
      </c>
    </row>
    <row r="125" spans="1:24" s="45" customFormat="1" ht="15" customHeight="1" x14ac:dyDescent="0.25">
      <c r="A125" s="120" t="s">
        <v>15</v>
      </c>
      <c r="B125" s="121"/>
      <c r="C125" s="71" t="s">
        <v>22</v>
      </c>
      <c r="D125" s="71" t="s">
        <v>22</v>
      </c>
      <c r="E125" s="130" t="s">
        <v>257</v>
      </c>
      <c r="F125" s="131" t="s">
        <v>258</v>
      </c>
      <c r="G125" s="132">
        <f>SUM(G126:G128)</f>
        <v>0</v>
      </c>
      <c r="H125" s="133">
        <v>1971473.72</v>
      </c>
      <c r="I125" s="44"/>
      <c r="J125" s="76">
        <v>0</v>
      </c>
      <c r="K125" s="65"/>
      <c r="L125" s="77">
        <v>1971473.72</v>
      </c>
      <c r="M125" s="78"/>
      <c r="N125" s="65">
        <f>VLOOKUP(E125,'[2]BAT (2)'!$C$11:$H$580,6,FALSE)</f>
        <v>4421990.1400000006</v>
      </c>
      <c r="P125" s="68" t="b">
        <f>EXACT(L125,N125)</f>
        <v>0</v>
      </c>
      <c r="V125" s="80">
        <f>ROUND(H125,2)</f>
        <v>1971473.72</v>
      </c>
      <c r="W125" s="81">
        <f>ROUND(J125,2)</f>
        <v>0</v>
      </c>
      <c r="X125" s="80">
        <f>ROUND(L125,2)</f>
        <v>1971473.72</v>
      </c>
    </row>
    <row r="126" spans="1:24" s="45" customFormat="1" ht="15" customHeight="1" x14ac:dyDescent="0.25">
      <c r="A126" s="120"/>
      <c r="B126" s="121"/>
      <c r="C126" s="71" t="s">
        <v>22</v>
      </c>
      <c r="D126" s="71" t="s">
        <v>12</v>
      </c>
      <c r="E126" s="84" t="s">
        <v>259</v>
      </c>
      <c r="F126" s="165" t="s">
        <v>260</v>
      </c>
      <c r="G126" s="166"/>
      <c r="H126" s="167">
        <v>1966549.15</v>
      </c>
      <c r="I126" s="44"/>
      <c r="J126" s="104"/>
      <c r="K126" s="65"/>
      <c r="L126" s="168">
        <v>1966549.15</v>
      </c>
      <c r="M126" s="106"/>
      <c r="N126" s="65">
        <f>VLOOKUP(E126,'[2]BAT (2)'!$C$11:$H$580,6,FALSE)</f>
        <v>4403518.1500000004</v>
      </c>
      <c r="P126" s="68" t="b">
        <f>EXACT(L126,N126)</f>
        <v>0</v>
      </c>
      <c r="V126" s="80">
        <f>ROUND(H126,2)</f>
        <v>1966549.15</v>
      </c>
      <c r="W126" s="81">
        <f>ROUND(J126,2)</f>
        <v>0</v>
      </c>
      <c r="X126" s="80">
        <f>ROUND(L126,2)</f>
        <v>1966549.15</v>
      </c>
    </row>
    <row r="127" spans="1:24" s="99" customFormat="1" ht="15" customHeight="1" x14ac:dyDescent="0.25">
      <c r="A127" s="82"/>
      <c r="B127" s="92"/>
      <c r="C127" s="71" t="s">
        <v>22</v>
      </c>
      <c r="D127" s="71" t="s">
        <v>12</v>
      </c>
      <c r="E127" s="84" t="s">
        <v>261</v>
      </c>
      <c r="F127" s="165" t="s">
        <v>262</v>
      </c>
      <c r="G127" s="166"/>
      <c r="H127" s="167">
        <v>4924.57</v>
      </c>
      <c r="I127" s="44"/>
      <c r="J127" s="104"/>
      <c r="K127" s="65"/>
      <c r="L127" s="168">
        <v>4924.57</v>
      </c>
      <c r="M127" s="106"/>
      <c r="N127" s="65">
        <f>VLOOKUP(E127,'[2]BAT (2)'!$C$11:$H$580,6,FALSE)</f>
        <v>18471.990000000002</v>
      </c>
      <c r="P127" s="68" t="b">
        <f>EXACT(L127,N127)</f>
        <v>0</v>
      </c>
      <c r="V127" s="80">
        <f>ROUND(H127,2)</f>
        <v>4924.57</v>
      </c>
      <c r="W127" s="81">
        <f>ROUND(J127,2)</f>
        <v>0</v>
      </c>
      <c r="X127" s="80">
        <f>ROUND(L127,2)</f>
        <v>4924.57</v>
      </c>
    </row>
    <row r="128" spans="1:24" s="99" customFormat="1" ht="15" customHeight="1" x14ac:dyDescent="0.25">
      <c r="A128" s="82"/>
      <c r="B128" s="92"/>
      <c r="C128" s="71" t="s">
        <v>22</v>
      </c>
      <c r="D128" s="71" t="s">
        <v>12</v>
      </c>
      <c r="E128" s="84" t="s">
        <v>263</v>
      </c>
      <c r="F128" s="165" t="s">
        <v>264</v>
      </c>
      <c r="G128" s="166"/>
      <c r="H128" s="167">
        <v>0</v>
      </c>
      <c r="I128" s="44"/>
      <c r="J128" s="104"/>
      <c r="K128" s="65"/>
      <c r="L128" s="168">
        <v>0</v>
      </c>
      <c r="M128" s="106"/>
      <c r="N128" s="65">
        <f>VLOOKUP(E128,'[2]BAT (2)'!$C$11:$H$580,6,FALSE)</f>
        <v>0</v>
      </c>
      <c r="P128" s="68" t="b">
        <f>EXACT(L128,N128)</f>
        <v>1</v>
      </c>
      <c r="V128" s="80">
        <f>ROUND(H128,2)</f>
        <v>0</v>
      </c>
      <c r="W128" s="81">
        <f>ROUND(J128,2)</f>
        <v>0</v>
      </c>
      <c r="X128" s="80">
        <f>ROUND(L128,2)</f>
        <v>0</v>
      </c>
    </row>
    <row r="129" spans="1:24" s="99" customFormat="1" ht="15" customHeight="1" x14ac:dyDescent="0.25">
      <c r="A129" s="82" t="s">
        <v>15</v>
      </c>
      <c r="B129" s="92"/>
      <c r="C129" s="71" t="s">
        <v>22</v>
      </c>
      <c r="D129" s="71" t="s">
        <v>22</v>
      </c>
      <c r="E129" s="130" t="s">
        <v>265</v>
      </c>
      <c r="F129" s="131" t="s">
        <v>266</v>
      </c>
      <c r="G129" s="136">
        <f>SUM(G130:G135)</f>
        <v>0</v>
      </c>
      <c r="H129" s="133">
        <v>9781930.2699999996</v>
      </c>
      <c r="I129" s="44"/>
      <c r="J129" s="76">
        <v>0</v>
      </c>
      <c r="K129" s="65"/>
      <c r="L129" s="77">
        <v>9781930.2699999996</v>
      </c>
      <c r="M129" s="78"/>
      <c r="N129" s="65">
        <f>VLOOKUP(E129,'[2]BAT (2)'!$C$11:$H$580,6,FALSE)</f>
        <v>7245684.2674749997</v>
      </c>
      <c r="P129" s="68" t="b">
        <f>EXACT(L129,N129)</f>
        <v>0</v>
      </c>
      <c r="V129" s="80">
        <f>ROUND(H129,2)</f>
        <v>9781930.2699999996</v>
      </c>
      <c r="W129" s="81">
        <f>ROUND(J129,2)</f>
        <v>0</v>
      </c>
      <c r="X129" s="80">
        <f>ROUND(L129,2)</f>
        <v>9781930.2699999996</v>
      </c>
    </row>
    <row r="130" spans="1:24" s="99" customFormat="1" ht="15" customHeight="1" x14ac:dyDescent="0.25">
      <c r="A130" s="82"/>
      <c r="B130" s="92"/>
      <c r="C130" s="71" t="s">
        <v>22</v>
      </c>
      <c r="D130" s="71" t="s">
        <v>12</v>
      </c>
      <c r="E130" s="84" t="s">
        <v>267</v>
      </c>
      <c r="F130" s="165" t="s">
        <v>268</v>
      </c>
      <c r="G130" s="166"/>
      <c r="H130" s="167">
        <v>974468.16</v>
      </c>
      <c r="I130" s="44"/>
      <c r="J130" s="104"/>
      <c r="K130" s="65"/>
      <c r="L130" s="168">
        <v>974468.16</v>
      </c>
      <c r="M130" s="106"/>
      <c r="N130" s="65">
        <f>VLOOKUP(E130,'[2]BAT (2)'!$C$11:$H$580,6,FALSE)</f>
        <v>0</v>
      </c>
      <c r="P130" s="68" t="b">
        <f>EXACT(L130,N130)</f>
        <v>0</v>
      </c>
      <c r="V130" s="80">
        <f>ROUND(H130,2)</f>
        <v>974468.16</v>
      </c>
      <c r="W130" s="81">
        <f>ROUND(J130,2)</f>
        <v>0</v>
      </c>
      <c r="X130" s="80">
        <f>ROUND(L130,2)</f>
        <v>974468.16</v>
      </c>
    </row>
    <row r="131" spans="1:24" s="99" customFormat="1" ht="15" customHeight="1" x14ac:dyDescent="0.25">
      <c r="A131" s="82"/>
      <c r="B131" s="92"/>
      <c r="C131" s="71" t="s">
        <v>22</v>
      </c>
      <c r="D131" s="71" t="s">
        <v>12</v>
      </c>
      <c r="E131" s="84" t="s">
        <v>269</v>
      </c>
      <c r="F131" s="165" t="s">
        <v>270</v>
      </c>
      <c r="G131" s="166"/>
      <c r="H131" s="167">
        <v>5497900.1299999999</v>
      </c>
      <c r="I131" s="44"/>
      <c r="J131" s="104"/>
      <c r="K131" s="65"/>
      <c r="L131" s="168">
        <v>5497900.1299999999</v>
      </c>
      <c r="M131" s="106"/>
      <c r="N131" s="65">
        <f>VLOOKUP(E131,'[2]BAT (2)'!$C$11:$H$580,6,FALSE)</f>
        <v>5280297.0474749999</v>
      </c>
      <c r="P131" s="68" t="b">
        <f>EXACT(L131,N131)</f>
        <v>0</v>
      </c>
      <c r="V131" s="80">
        <f>ROUND(H131,2)</f>
        <v>5497900.1299999999</v>
      </c>
      <c r="W131" s="81">
        <f>ROUND(J131,2)</f>
        <v>0</v>
      </c>
      <c r="X131" s="80">
        <f>ROUND(L131,2)</f>
        <v>5497900.1299999999</v>
      </c>
    </row>
    <row r="132" spans="1:24" s="99" customFormat="1" ht="15" customHeight="1" x14ac:dyDescent="0.25">
      <c r="A132" s="82"/>
      <c r="B132" s="92"/>
      <c r="C132" s="71" t="s">
        <v>22</v>
      </c>
      <c r="D132" s="71" t="s">
        <v>12</v>
      </c>
      <c r="E132" s="84" t="s">
        <v>271</v>
      </c>
      <c r="F132" s="165" t="s">
        <v>272</v>
      </c>
      <c r="G132" s="166"/>
      <c r="H132" s="167">
        <v>0</v>
      </c>
      <c r="I132" s="44"/>
      <c r="J132" s="104"/>
      <c r="K132" s="65"/>
      <c r="L132" s="168">
        <v>0</v>
      </c>
      <c r="M132" s="106"/>
      <c r="N132" s="65">
        <f>VLOOKUP(E132,'[2]BAT (2)'!$C$11:$H$580,6,FALSE)</f>
        <v>0</v>
      </c>
      <c r="P132" s="68" t="b">
        <f>EXACT(L132,N132)</f>
        <v>1</v>
      </c>
      <c r="V132" s="80">
        <f>ROUND(H132,2)</f>
        <v>0</v>
      </c>
      <c r="W132" s="81">
        <f>ROUND(J132,2)</f>
        <v>0</v>
      </c>
      <c r="X132" s="80">
        <f>ROUND(L132,2)</f>
        <v>0</v>
      </c>
    </row>
    <row r="133" spans="1:24" s="99" customFormat="1" ht="15" customHeight="1" x14ac:dyDescent="0.25">
      <c r="A133" s="82"/>
      <c r="B133" s="92"/>
      <c r="C133" s="71" t="s">
        <v>22</v>
      </c>
      <c r="D133" s="71" t="s">
        <v>12</v>
      </c>
      <c r="E133" s="84" t="s">
        <v>273</v>
      </c>
      <c r="F133" s="165" t="s">
        <v>274</v>
      </c>
      <c r="G133" s="166"/>
      <c r="H133" s="167">
        <v>3300615.46</v>
      </c>
      <c r="I133" s="44"/>
      <c r="J133" s="104"/>
      <c r="K133" s="65"/>
      <c r="L133" s="168">
        <v>3300615.46</v>
      </c>
      <c r="M133" s="106"/>
      <c r="N133" s="65">
        <f>VLOOKUP(E133,'[2]BAT (2)'!$C$11:$H$580,6,FALSE)</f>
        <v>1965387.22</v>
      </c>
      <c r="P133" s="68" t="b">
        <f>EXACT(L133,N133)</f>
        <v>0</v>
      </c>
      <c r="V133" s="80">
        <f>ROUND(H133,2)</f>
        <v>3300615.46</v>
      </c>
      <c r="W133" s="81">
        <f>ROUND(J133,2)</f>
        <v>0</v>
      </c>
      <c r="X133" s="80">
        <f>ROUND(L133,2)</f>
        <v>3300615.46</v>
      </c>
    </row>
    <row r="134" spans="1:24" s="99" customFormat="1" ht="15" customHeight="1" x14ac:dyDescent="0.25">
      <c r="A134" s="82"/>
      <c r="B134" s="92"/>
      <c r="C134" s="71" t="s">
        <v>22</v>
      </c>
      <c r="D134" s="71" t="s">
        <v>12</v>
      </c>
      <c r="E134" s="84" t="s">
        <v>275</v>
      </c>
      <c r="F134" s="165" t="s">
        <v>276</v>
      </c>
      <c r="G134" s="166"/>
      <c r="H134" s="167">
        <v>0</v>
      </c>
      <c r="I134" s="44"/>
      <c r="J134" s="104"/>
      <c r="K134" s="65"/>
      <c r="L134" s="168">
        <v>0</v>
      </c>
      <c r="M134" s="106"/>
      <c r="N134" s="65">
        <f>VLOOKUP(E134,'[2]BAT (2)'!$C$11:$H$580,6,FALSE)</f>
        <v>0</v>
      </c>
      <c r="P134" s="68" t="b">
        <f>EXACT(L134,N134)</f>
        <v>1</v>
      </c>
      <c r="V134" s="80">
        <f>ROUND(H134,2)</f>
        <v>0</v>
      </c>
      <c r="W134" s="81">
        <f>ROUND(J134,2)</f>
        <v>0</v>
      </c>
      <c r="X134" s="80">
        <f>ROUND(L134,2)</f>
        <v>0</v>
      </c>
    </row>
    <row r="135" spans="1:24" s="99" customFormat="1" ht="15" customHeight="1" x14ac:dyDescent="0.25">
      <c r="A135" s="82"/>
      <c r="B135" s="92"/>
      <c r="C135" s="71" t="s">
        <v>22</v>
      </c>
      <c r="D135" s="71" t="s">
        <v>12</v>
      </c>
      <c r="E135" s="84" t="s">
        <v>277</v>
      </c>
      <c r="F135" s="165" t="s">
        <v>278</v>
      </c>
      <c r="G135" s="166"/>
      <c r="H135" s="167">
        <v>8946.52</v>
      </c>
      <c r="I135" s="44"/>
      <c r="J135" s="104"/>
      <c r="K135" s="65"/>
      <c r="L135" s="168">
        <v>8946.52</v>
      </c>
      <c r="M135" s="106"/>
      <c r="N135" s="65">
        <f>VLOOKUP(E135,'[2]BAT (2)'!$C$11:$H$580,6,FALSE)</f>
        <v>0</v>
      </c>
      <c r="P135" s="68" t="b">
        <f>EXACT(L135,N135)</f>
        <v>0</v>
      </c>
      <c r="V135" s="80">
        <f>ROUND(H135,2)</f>
        <v>8946.52</v>
      </c>
      <c r="W135" s="81">
        <f>ROUND(J135,2)</f>
        <v>0</v>
      </c>
      <c r="X135" s="80">
        <f>ROUND(L135,2)</f>
        <v>8946.52</v>
      </c>
    </row>
    <row r="136" spans="1:24" s="99" customFormat="1" ht="15" customHeight="1" x14ac:dyDescent="0.25">
      <c r="A136" s="82"/>
      <c r="B136" s="92"/>
      <c r="C136" s="71" t="s">
        <v>22</v>
      </c>
      <c r="D136" s="71" t="s">
        <v>12</v>
      </c>
      <c r="E136" s="130" t="s">
        <v>279</v>
      </c>
      <c r="F136" s="131" t="s">
        <v>280</v>
      </c>
      <c r="G136" s="169"/>
      <c r="H136" s="137">
        <v>0</v>
      </c>
      <c r="I136" s="44"/>
      <c r="J136" s="76"/>
      <c r="K136" s="65"/>
      <c r="L136" s="138">
        <v>0</v>
      </c>
      <c r="M136" s="106"/>
      <c r="N136" s="65">
        <f>VLOOKUP(E136,'[2]BAT (2)'!$C$11:$H$580,6,FALSE)</f>
        <v>0</v>
      </c>
      <c r="P136" s="68" t="b">
        <f>EXACT(L136,N136)</f>
        <v>1</v>
      </c>
      <c r="V136" s="80">
        <f>ROUND(H136,2)</f>
        <v>0</v>
      </c>
      <c r="W136" s="81">
        <f>ROUND(J136,2)</f>
        <v>0</v>
      </c>
      <c r="X136" s="80">
        <f>ROUND(L136,2)</f>
        <v>0</v>
      </c>
    </row>
    <row r="137" spans="1:24" s="99" customFormat="1" ht="15" customHeight="1" x14ac:dyDescent="0.25">
      <c r="A137" s="82" t="s">
        <v>15</v>
      </c>
      <c r="B137" s="92"/>
      <c r="C137" s="71" t="s">
        <v>22</v>
      </c>
      <c r="D137" s="71" t="s">
        <v>22</v>
      </c>
      <c r="E137" s="130" t="s">
        <v>281</v>
      </c>
      <c r="F137" s="131" t="s">
        <v>282</v>
      </c>
      <c r="G137" s="132">
        <f>SUM(G138:G140)</f>
        <v>0</v>
      </c>
      <c r="H137" s="133">
        <v>2413178.98</v>
      </c>
      <c r="I137" s="44"/>
      <c r="J137" s="76">
        <v>0</v>
      </c>
      <c r="K137" s="65"/>
      <c r="L137" s="77">
        <v>2413178.98</v>
      </c>
      <c r="M137" s="78"/>
      <c r="N137" s="65">
        <f>VLOOKUP(E137,'[2]BAT (2)'!$C$11:$H$580,6,FALSE)</f>
        <v>5107316.87</v>
      </c>
      <c r="P137" s="68" t="b">
        <f>EXACT(L137,N137)</f>
        <v>0</v>
      </c>
      <c r="V137" s="80">
        <f>ROUND(H137,2)</f>
        <v>2413178.98</v>
      </c>
      <c r="W137" s="81">
        <f>ROUND(J137,2)</f>
        <v>0</v>
      </c>
      <c r="X137" s="80">
        <f>ROUND(L137,2)</f>
        <v>2413178.98</v>
      </c>
    </row>
    <row r="138" spans="1:24" s="99" customFormat="1" ht="15" customHeight="1" x14ac:dyDescent="0.25">
      <c r="A138" s="82"/>
      <c r="B138" s="92"/>
      <c r="C138" s="71" t="s">
        <v>22</v>
      </c>
      <c r="D138" s="71" t="s">
        <v>12</v>
      </c>
      <c r="E138" s="84" t="s">
        <v>283</v>
      </c>
      <c r="F138" s="165" t="s">
        <v>284</v>
      </c>
      <c r="G138" s="166"/>
      <c r="H138" s="167">
        <v>345124.70999999996</v>
      </c>
      <c r="I138" s="44"/>
      <c r="J138" s="104"/>
      <c r="K138" s="65"/>
      <c r="L138" s="168">
        <v>345124.70999999996</v>
      </c>
      <c r="M138" s="106"/>
      <c r="N138" s="65">
        <f>VLOOKUP(E138,'[2]BAT (2)'!$C$11:$H$580,6,FALSE)</f>
        <v>379402.57000000007</v>
      </c>
      <c r="P138" s="68" t="b">
        <f>EXACT(L138,N138)</f>
        <v>0</v>
      </c>
      <c r="V138" s="80">
        <f>ROUND(H138,2)</f>
        <v>345124.71</v>
      </c>
      <c r="W138" s="81">
        <f>ROUND(J138,2)</f>
        <v>0</v>
      </c>
      <c r="X138" s="80">
        <f>ROUND(L138,2)</f>
        <v>345124.71</v>
      </c>
    </row>
    <row r="139" spans="1:24" s="99" customFormat="1" ht="15" customHeight="1" x14ac:dyDescent="0.25">
      <c r="A139" s="82"/>
      <c r="B139" s="92"/>
      <c r="C139" s="71" t="s">
        <v>22</v>
      </c>
      <c r="D139" s="71" t="s">
        <v>12</v>
      </c>
      <c r="E139" s="84" t="s">
        <v>285</v>
      </c>
      <c r="F139" s="165" t="s">
        <v>286</v>
      </c>
      <c r="G139" s="166"/>
      <c r="H139" s="167">
        <v>151174.82999999999</v>
      </c>
      <c r="I139" s="44"/>
      <c r="J139" s="104"/>
      <c r="K139" s="65"/>
      <c r="L139" s="168">
        <v>151174.82999999999</v>
      </c>
      <c r="M139" s="106"/>
      <c r="N139" s="65">
        <f>VLOOKUP(E139,'[2]BAT (2)'!$C$11:$H$580,6,FALSE)</f>
        <v>151161.82999999999</v>
      </c>
      <c r="P139" s="68" t="b">
        <f>EXACT(L139,N139)</f>
        <v>0</v>
      </c>
      <c r="V139" s="80">
        <f>ROUND(H139,2)</f>
        <v>151174.82999999999</v>
      </c>
      <c r="W139" s="81">
        <f>ROUND(J139,2)</f>
        <v>0</v>
      </c>
      <c r="X139" s="80">
        <f>ROUND(L139,2)</f>
        <v>151174.82999999999</v>
      </c>
    </row>
    <row r="140" spans="1:24" s="99" customFormat="1" ht="15" customHeight="1" x14ac:dyDescent="0.25">
      <c r="A140" s="82"/>
      <c r="B140" s="92"/>
      <c r="C140" s="71" t="s">
        <v>22</v>
      </c>
      <c r="D140" s="71" t="s">
        <v>12</v>
      </c>
      <c r="E140" s="84" t="s">
        <v>287</v>
      </c>
      <c r="F140" s="165" t="s">
        <v>288</v>
      </c>
      <c r="G140" s="166"/>
      <c r="H140" s="167">
        <v>1916879.44</v>
      </c>
      <c r="I140" s="44"/>
      <c r="J140" s="104"/>
      <c r="K140" s="65"/>
      <c r="L140" s="168">
        <v>1916879.44</v>
      </c>
      <c r="M140" s="106"/>
      <c r="N140" s="65">
        <f>VLOOKUP(E140,'[2]BAT (2)'!$C$11:$H$580,6,FALSE)</f>
        <v>4576752.47</v>
      </c>
      <c r="P140" s="68" t="b">
        <f>EXACT(L140,N140)</f>
        <v>0</v>
      </c>
      <c r="V140" s="80">
        <f>ROUND(H140,2)</f>
        <v>1916879.44</v>
      </c>
      <c r="W140" s="81">
        <f>ROUND(J140,2)</f>
        <v>0</v>
      </c>
      <c r="X140" s="80">
        <f>ROUND(L140,2)</f>
        <v>1916879.44</v>
      </c>
    </row>
    <row r="141" spans="1:24" s="99" customFormat="1" ht="20.100000000000001" customHeight="1" thickBot="1" x14ac:dyDescent="0.3">
      <c r="A141" s="82" t="s">
        <v>15</v>
      </c>
      <c r="B141" s="92"/>
      <c r="C141" s="71" t="s">
        <v>22</v>
      </c>
      <c r="D141" s="71" t="s">
        <v>22</v>
      </c>
      <c r="E141" s="170" t="s">
        <v>289</v>
      </c>
      <c r="F141" s="171" t="s">
        <v>290</v>
      </c>
      <c r="G141" s="172">
        <v>0</v>
      </c>
      <c r="H141" s="173">
        <v>749289892.09000015</v>
      </c>
      <c r="I141" s="44"/>
      <c r="J141" s="76">
        <v>7453667.04</v>
      </c>
      <c r="K141" s="65"/>
      <c r="L141" s="174">
        <v>741836225.05000019</v>
      </c>
      <c r="M141" s="175"/>
      <c r="N141" s="65">
        <f>VLOOKUP(E141,'[2]BAT (2)'!$C$11:$H$580,6,FALSE)</f>
        <v>715352960.147475</v>
      </c>
      <c r="P141" s="68" t="b">
        <f>EXACT(L141,N141)</f>
        <v>0</v>
      </c>
      <c r="V141" s="80">
        <f>ROUND(H141,2)</f>
        <v>749289892.09000003</v>
      </c>
      <c r="W141" s="81">
        <f>ROUND(J141,2)</f>
        <v>7453667.04</v>
      </c>
      <c r="X141" s="80">
        <f>ROUND(L141,2)</f>
        <v>741836225.04999995</v>
      </c>
    </row>
    <row r="142" spans="1:24" s="185" customFormat="1" ht="20.100000000000001" customHeight="1" thickBot="1" x14ac:dyDescent="0.3">
      <c r="A142" s="176"/>
      <c r="B142" s="176"/>
      <c r="C142" s="71" t="s">
        <v>22</v>
      </c>
      <c r="D142" s="71" t="s">
        <v>22</v>
      </c>
      <c r="E142" s="177"/>
      <c r="F142" s="178"/>
      <c r="G142" s="179"/>
      <c r="H142" s="180"/>
      <c r="I142" s="181"/>
      <c r="J142" s="182"/>
      <c r="K142" s="183"/>
      <c r="L142" s="184">
        <v>0</v>
      </c>
      <c r="M142" s="180"/>
      <c r="N142" s="183" t="e">
        <f>VLOOKUP(E142,'[2]BAT (2)'!$C$11:$H$580,6,FALSE)</f>
        <v>#N/A</v>
      </c>
      <c r="P142" s="186" t="e">
        <f>EXACT(L142,N142)</f>
        <v>#N/A</v>
      </c>
      <c r="V142" s="80">
        <f>ROUND(H142,2)</f>
        <v>0</v>
      </c>
      <c r="W142" s="81">
        <f>ROUND(J142,2)</f>
        <v>0</v>
      </c>
      <c r="X142" s="80">
        <f>ROUND(L142,2)</f>
        <v>0</v>
      </c>
    </row>
    <row r="143" spans="1:24" s="99" customFormat="1" ht="20.100000000000001" customHeight="1" x14ac:dyDescent="0.25">
      <c r="A143" s="82"/>
      <c r="B143" s="92"/>
      <c r="C143" s="71" t="s">
        <v>22</v>
      </c>
      <c r="D143" s="71" t="s">
        <v>22</v>
      </c>
      <c r="E143" s="187"/>
      <c r="F143" s="188" t="s">
        <v>291</v>
      </c>
      <c r="G143" s="189"/>
      <c r="H143" s="190"/>
      <c r="I143" s="44"/>
      <c r="J143" s="104"/>
      <c r="K143" s="65"/>
      <c r="L143" s="105">
        <v>0</v>
      </c>
      <c r="M143" s="106"/>
      <c r="N143" s="65" t="e">
        <f>VLOOKUP(E143,'[2]BAT (2)'!$C$11:$H$580,6,FALSE)</f>
        <v>#N/A</v>
      </c>
      <c r="P143" s="68" t="e">
        <f>EXACT(L143,N143)</f>
        <v>#N/A</v>
      </c>
      <c r="V143" s="80">
        <f>ROUND(H143,2)</f>
        <v>0</v>
      </c>
      <c r="W143" s="81">
        <f>ROUND(J143,2)</f>
        <v>0</v>
      </c>
      <c r="X143" s="80">
        <f>ROUND(L143,2)</f>
        <v>0</v>
      </c>
    </row>
    <row r="144" spans="1:24" s="99" customFormat="1" ht="15" customHeight="1" x14ac:dyDescent="0.25">
      <c r="A144" s="82" t="s">
        <v>15</v>
      </c>
      <c r="B144" s="92"/>
      <c r="C144" s="71" t="s">
        <v>22</v>
      </c>
      <c r="D144" s="71" t="s">
        <v>22</v>
      </c>
      <c r="E144" s="191" t="s">
        <v>292</v>
      </c>
      <c r="F144" s="192" t="s">
        <v>293</v>
      </c>
      <c r="G144" s="133">
        <f>+G145+G176</f>
        <v>0</v>
      </c>
      <c r="H144" s="133">
        <v>115783227.13000001</v>
      </c>
      <c r="I144" s="44"/>
      <c r="J144" s="89">
        <v>0</v>
      </c>
      <c r="K144" s="65"/>
      <c r="L144" s="77">
        <v>115783227.13000001</v>
      </c>
      <c r="M144" s="78"/>
      <c r="N144" s="65">
        <f>VLOOKUP(E144,'[2]BAT (2)'!$C$11:$H$580,6,FALSE)</f>
        <v>111019640.56</v>
      </c>
      <c r="P144" s="68" t="b">
        <f>EXACT(L144,N144)</f>
        <v>0</v>
      </c>
      <c r="V144" s="80">
        <f>ROUND(H144,2)</f>
        <v>115783227.13</v>
      </c>
      <c r="W144" s="81">
        <f>ROUND(J144,2)</f>
        <v>0</v>
      </c>
      <c r="X144" s="80">
        <f>ROUND(L144,2)</f>
        <v>115783227.13</v>
      </c>
    </row>
    <row r="145" spans="1:24" s="99" customFormat="1" ht="15" customHeight="1" x14ac:dyDescent="0.25">
      <c r="A145" s="82" t="s">
        <v>15</v>
      </c>
      <c r="B145" s="92"/>
      <c r="C145" s="71" t="s">
        <v>22</v>
      </c>
      <c r="D145" s="71" t="s">
        <v>22</v>
      </c>
      <c r="E145" s="193" t="s">
        <v>294</v>
      </c>
      <c r="F145" s="194" t="s">
        <v>295</v>
      </c>
      <c r="G145" s="127">
        <f>+G146+G154+G158+SUM(G162:G167)</f>
        <v>0</v>
      </c>
      <c r="H145" s="127">
        <v>113796720.59</v>
      </c>
      <c r="I145" s="44"/>
      <c r="J145" s="76">
        <v>0</v>
      </c>
      <c r="K145" s="65"/>
      <c r="L145" s="128">
        <v>113796720.59</v>
      </c>
      <c r="M145" s="129"/>
      <c r="N145" s="65">
        <f>VLOOKUP(E145,'[2]BAT (2)'!$C$11:$H$580,6,FALSE)</f>
        <v>109461741.85000001</v>
      </c>
      <c r="P145" s="68" t="b">
        <f>EXACT(L145,N145)</f>
        <v>0</v>
      </c>
      <c r="V145" s="80">
        <f>ROUND(H145,2)</f>
        <v>113796720.59</v>
      </c>
      <c r="W145" s="81">
        <f>ROUND(J145,2)</f>
        <v>0</v>
      </c>
      <c r="X145" s="80">
        <f>ROUND(L145,2)</f>
        <v>113796720.59</v>
      </c>
    </row>
    <row r="146" spans="1:24" s="99" customFormat="1" ht="15" customHeight="1" x14ac:dyDescent="0.25">
      <c r="A146" s="82" t="s">
        <v>15</v>
      </c>
      <c r="B146" s="92"/>
      <c r="C146" s="71" t="s">
        <v>22</v>
      </c>
      <c r="D146" s="71" t="s">
        <v>22</v>
      </c>
      <c r="E146" s="195" t="s">
        <v>296</v>
      </c>
      <c r="F146" s="146" t="s">
        <v>297</v>
      </c>
      <c r="G146" s="96">
        <f>SUM(G147:G153)</f>
        <v>0</v>
      </c>
      <c r="H146" s="96">
        <v>69773765.25999999</v>
      </c>
      <c r="I146" s="44"/>
      <c r="J146" s="89">
        <v>0</v>
      </c>
      <c r="K146" s="65"/>
      <c r="L146" s="97">
        <v>69773765.25999999</v>
      </c>
      <c r="M146" s="98"/>
      <c r="N146" s="65">
        <f>VLOOKUP(E146,'[2]BAT (2)'!$C$11:$H$580,6,FALSE)</f>
        <v>69428129.790000007</v>
      </c>
      <c r="P146" s="68" t="b">
        <f>EXACT(L146,N146)</f>
        <v>0</v>
      </c>
      <c r="V146" s="80">
        <f>ROUND(H146,2)</f>
        <v>69773765.260000005</v>
      </c>
      <c r="W146" s="81">
        <f>ROUND(J146,2)</f>
        <v>0</v>
      </c>
      <c r="X146" s="80">
        <f>ROUND(L146,2)</f>
        <v>69773765.260000005</v>
      </c>
    </row>
    <row r="147" spans="1:24" s="45" customFormat="1" ht="15" customHeight="1" x14ac:dyDescent="0.25">
      <c r="A147" s="120"/>
      <c r="B147" s="121"/>
      <c r="C147" s="71" t="s">
        <v>22</v>
      </c>
      <c r="D147" s="71" t="s">
        <v>12</v>
      </c>
      <c r="E147" s="196" t="s">
        <v>298</v>
      </c>
      <c r="F147" s="197" t="s">
        <v>299</v>
      </c>
      <c r="G147" s="102"/>
      <c r="H147" s="167">
        <v>67125348.36999999</v>
      </c>
      <c r="I147" s="44"/>
      <c r="J147" s="104"/>
      <c r="K147" s="65"/>
      <c r="L147" s="168">
        <v>67125348.36999999</v>
      </c>
      <c r="M147" s="106"/>
      <c r="N147" s="65">
        <f>VLOOKUP(E147,'[2]BAT (2)'!$C$11:$H$580,6,FALSE)</f>
        <v>67033155.900000006</v>
      </c>
      <c r="P147" s="68" t="b">
        <f>EXACT(L147,N147)</f>
        <v>0</v>
      </c>
      <c r="V147" s="80">
        <f>ROUND(H147,2)</f>
        <v>67125348.370000005</v>
      </c>
      <c r="W147" s="81">
        <f>ROUND(J147,2)</f>
        <v>0</v>
      </c>
      <c r="X147" s="80">
        <f>ROUND(L147,2)</f>
        <v>67125348.370000005</v>
      </c>
    </row>
    <row r="148" spans="1:24" s="45" customFormat="1" ht="15" customHeight="1" x14ac:dyDescent="0.25">
      <c r="A148" s="120"/>
      <c r="B148" s="121"/>
      <c r="C148" s="71" t="s">
        <v>22</v>
      </c>
      <c r="D148" s="71" t="s">
        <v>12</v>
      </c>
      <c r="E148" s="196" t="s">
        <v>300</v>
      </c>
      <c r="F148" s="197" t="s">
        <v>301</v>
      </c>
      <c r="G148" s="102"/>
      <c r="H148" s="167">
        <v>182345.15</v>
      </c>
      <c r="I148" s="44"/>
      <c r="J148" s="104"/>
      <c r="K148" s="65"/>
      <c r="L148" s="168">
        <v>182345.15</v>
      </c>
      <c r="M148" s="106"/>
      <c r="N148" s="65">
        <f>VLOOKUP(E148,'[2]BAT (2)'!$C$11:$H$580,6,FALSE)</f>
        <v>169775.29</v>
      </c>
      <c r="P148" s="68" t="b">
        <f>EXACT(L148,N148)</f>
        <v>0</v>
      </c>
      <c r="V148" s="80">
        <f>ROUND(H148,2)</f>
        <v>182345.15</v>
      </c>
      <c r="W148" s="81">
        <f>ROUND(J148,2)</f>
        <v>0</v>
      </c>
      <c r="X148" s="80">
        <f>ROUND(L148,2)</f>
        <v>182345.15</v>
      </c>
    </row>
    <row r="149" spans="1:24" s="45" customFormat="1" ht="15" customHeight="1" x14ac:dyDescent="0.25">
      <c r="A149" s="120"/>
      <c r="B149" s="121"/>
      <c r="C149" s="71" t="s">
        <v>22</v>
      </c>
      <c r="D149" s="71" t="s">
        <v>12</v>
      </c>
      <c r="E149" s="196" t="s">
        <v>302</v>
      </c>
      <c r="F149" s="197" t="s">
        <v>303</v>
      </c>
      <c r="G149" s="102"/>
      <c r="H149" s="167">
        <v>2466071.7400000002</v>
      </c>
      <c r="I149" s="44"/>
      <c r="J149" s="104"/>
      <c r="K149" s="65"/>
      <c r="L149" s="168">
        <v>2466071.7400000002</v>
      </c>
      <c r="M149" s="106"/>
      <c r="N149" s="65">
        <f>VLOOKUP(E149,'[2]BAT (2)'!$C$11:$H$580,6,FALSE)</f>
        <v>2225198.6</v>
      </c>
      <c r="P149" s="68" t="b">
        <f>EXACT(L149,N149)</f>
        <v>0</v>
      </c>
      <c r="V149" s="80">
        <f>ROUND(H149,2)</f>
        <v>2466071.7400000002</v>
      </c>
      <c r="W149" s="81">
        <f>ROUND(J149,2)</f>
        <v>0</v>
      </c>
      <c r="X149" s="80">
        <f>ROUND(L149,2)</f>
        <v>2466071.7400000002</v>
      </c>
    </row>
    <row r="150" spans="1:24" s="45" customFormat="1" ht="15" customHeight="1" x14ac:dyDescent="0.25">
      <c r="A150" s="82" t="s">
        <v>15</v>
      </c>
      <c r="B150" s="92"/>
      <c r="C150" s="71" t="s">
        <v>22</v>
      </c>
      <c r="D150" s="71" t="s">
        <v>22</v>
      </c>
      <c r="E150" s="196" t="s">
        <v>304</v>
      </c>
      <c r="F150" s="197" t="s">
        <v>305</v>
      </c>
      <c r="G150" s="102"/>
      <c r="H150" s="103">
        <v>0</v>
      </c>
      <c r="I150" s="44"/>
      <c r="J150" s="89">
        <v>0</v>
      </c>
      <c r="K150" s="65"/>
      <c r="L150" s="105">
        <v>0</v>
      </c>
      <c r="M150" s="106"/>
      <c r="N150" s="65">
        <f>VLOOKUP(E150,'[2]BAT (2)'!$C$11:$H$580,6,FALSE)</f>
        <v>0</v>
      </c>
      <c r="P150" s="68" t="b">
        <f>EXACT(L150,N150)</f>
        <v>1</v>
      </c>
      <c r="V150" s="80">
        <f>ROUND(H150,2)</f>
        <v>0</v>
      </c>
      <c r="W150" s="81">
        <f>ROUND(J150,2)</f>
        <v>0</v>
      </c>
      <c r="X150" s="80">
        <f>ROUND(L150,2)</f>
        <v>0</v>
      </c>
    </row>
    <row r="151" spans="1:24" s="44" customFormat="1" ht="15" customHeight="1" x14ac:dyDescent="0.25">
      <c r="A151" s="120"/>
      <c r="B151" s="121" t="s">
        <v>11</v>
      </c>
      <c r="C151" s="71" t="s">
        <v>11</v>
      </c>
      <c r="D151" s="71" t="s">
        <v>12</v>
      </c>
      <c r="E151" s="196" t="s">
        <v>306</v>
      </c>
      <c r="F151" s="197" t="s">
        <v>307</v>
      </c>
      <c r="G151" s="102"/>
      <c r="H151" s="167">
        <v>0</v>
      </c>
      <c r="J151" s="139"/>
      <c r="K151" s="65"/>
      <c r="L151" s="168">
        <v>0</v>
      </c>
      <c r="M151" s="106"/>
      <c r="N151" s="65">
        <f>VLOOKUP(E151,'[2]BAT (2)'!$C$11:$H$580,6,FALSE)</f>
        <v>0</v>
      </c>
      <c r="P151" s="68" t="b">
        <f>EXACT(L151,N151)</f>
        <v>1</v>
      </c>
      <c r="V151" s="80">
        <f>ROUND(H151,2)</f>
        <v>0</v>
      </c>
      <c r="W151" s="81">
        <f>ROUND(J151,2)</f>
        <v>0</v>
      </c>
      <c r="X151" s="80">
        <f>ROUND(L151,2)</f>
        <v>0</v>
      </c>
    </row>
    <row r="152" spans="1:24" s="44" customFormat="1" ht="15" customHeight="1" x14ac:dyDescent="0.25">
      <c r="A152" s="120"/>
      <c r="B152" s="121" t="s">
        <v>143</v>
      </c>
      <c r="C152" s="71" t="s">
        <v>143</v>
      </c>
      <c r="D152" s="71" t="s">
        <v>12</v>
      </c>
      <c r="E152" s="196" t="s">
        <v>308</v>
      </c>
      <c r="F152" s="197" t="s">
        <v>309</v>
      </c>
      <c r="G152" s="102"/>
      <c r="H152" s="167">
        <v>0</v>
      </c>
      <c r="J152" s="139"/>
      <c r="K152" s="65"/>
      <c r="L152" s="168">
        <v>0</v>
      </c>
      <c r="M152" s="106"/>
      <c r="N152" s="65">
        <f>VLOOKUP(E152,'[2]BAT (2)'!$C$11:$H$580,6,FALSE)</f>
        <v>0</v>
      </c>
      <c r="P152" s="68" t="b">
        <f>EXACT(L152,N152)</f>
        <v>1</v>
      </c>
      <c r="V152" s="80">
        <f>ROUND(H152,2)</f>
        <v>0</v>
      </c>
      <c r="W152" s="81">
        <f>ROUND(J152,2)</f>
        <v>0</v>
      </c>
      <c r="X152" s="80">
        <f>ROUND(L152,2)</f>
        <v>0</v>
      </c>
    </row>
    <row r="153" spans="1:24" s="44" customFormat="1" ht="15" customHeight="1" x14ac:dyDescent="0.25">
      <c r="A153" s="120"/>
      <c r="B153" s="121"/>
      <c r="C153" s="71" t="s">
        <v>22</v>
      </c>
      <c r="D153" s="71" t="s">
        <v>12</v>
      </c>
      <c r="E153" s="196" t="s">
        <v>310</v>
      </c>
      <c r="F153" s="197" t="s">
        <v>311</v>
      </c>
      <c r="G153" s="102"/>
      <c r="H153" s="167">
        <v>0</v>
      </c>
      <c r="J153" s="139"/>
      <c r="K153" s="65"/>
      <c r="L153" s="168">
        <v>0</v>
      </c>
      <c r="M153" s="106"/>
      <c r="N153" s="65">
        <f>VLOOKUP(E153,'[2]BAT (2)'!$C$11:$H$580,6,FALSE)</f>
        <v>0</v>
      </c>
      <c r="P153" s="68" t="b">
        <f>EXACT(L153,N153)</f>
        <v>1</v>
      </c>
      <c r="V153" s="80">
        <f>ROUND(H153,2)</f>
        <v>0</v>
      </c>
      <c r="W153" s="81">
        <f>ROUND(J153,2)</f>
        <v>0</v>
      </c>
      <c r="X153" s="80">
        <f>ROUND(L153,2)</f>
        <v>0</v>
      </c>
    </row>
    <row r="154" spans="1:24" s="99" customFormat="1" ht="15" customHeight="1" x14ac:dyDescent="0.25">
      <c r="A154" s="82" t="s">
        <v>15</v>
      </c>
      <c r="B154" s="92"/>
      <c r="C154" s="71" t="s">
        <v>22</v>
      </c>
      <c r="D154" s="71" t="s">
        <v>22</v>
      </c>
      <c r="E154" s="195" t="s">
        <v>312</v>
      </c>
      <c r="F154" s="146" t="s">
        <v>313</v>
      </c>
      <c r="G154" s="96">
        <f>SUM(G155:G157)</f>
        <v>0</v>
      </c>
      <c r="H154" s="96">
        <v>52692</v>
      </c>
      <c r="I154" s="44"/>
      <c r="J154" s="89">
        <v>0</v>
      </c>
      <c r="K154" s="65"/>
      <c r="L154" s="97">
        <v>52692</v>
      </c>
      <c r="M154" s="98"/>
      <c r="N154" s="65">
        <f>VLOOKUP(E154,'[2]BAT (2)'!$C$11:$H$580,6,FALSE)</f>
        <v>0</v>
      </c>
      <c r="P154" s="68" t="b">
        <f>EXACT(L154,N154)</f>
        <v>0</v>
      </c>
      <c r="V154" s="80">
        <f>ROUND(H154,2)</f>
        <v>52692</v>
      </c>
      <c r="W154" s="81">
        <f>ROUND(J154,2)</f>
        <v>0</v>
      </c>
      <c r="X154" s="80">
        <f>ROUND(L154,2)</f>
        <v>52692</v>
      </c>
    </row>
    <row r="155" spans="1:24" s="99" customFormat="1" ht="15" customHeight="1" x14ac:dyDescent="0.25">
      <c r="A155" s="82"/>
      <c r="B155" s="92" t="s">
        <v>11</v>
      </c>
      <c r="C155" s="71" t="s">
        <v>11</v>
      </c>
      <c r="D155" s="71" t="s">
        <v>12</v>
      </c>
      <c r="E155" s="196" t="s">
        <v>314</v>
      </c>
      <c r="F155" s="197" t="s">
        <v>315</v>
      </c>
      <c r="G155" s="102"/>
      <c r="H155" s="167">
        <v>52692</v>
      </c>
      <c r="I155" s="44"/>
      <c r="J155" s="104"/>
      <c r="K155" s="65"/>
      <c r="L155" s="168">
        <v>52692</v>
      </c>
      <c r="M155" s="106"/>
      <c r="N155" s="65">
        <f>VLOOKUP(E155,'[2]BAT (2)'!$C$11:$H$580,6,FALSE)</f>
        <v>0</v>
      </c>
      <c r="P155" s="68" t="b">
        <f>EXACT(L155,N155)</f>
        <v>0</v>
      </c>
      <c r="V155" s="80">
        <f>ROUND(H155,2)</f>
        <v>52692</v>
      </c>
      <c r="W155" s="81">
        <f>ROUND(J155,2)</f>
        <v>0</v>
      </c>
      <c r="X155" s="80">
        <f>ROUND(L155,2)</f>
        <v>52692</v>
      </c>
    </row>
    <row r="156" spans="1:24" s="99" customFormat="1" ht="15" customHeight="1" x14ac:dyDescent="0.25">
      <c r="A156" s="82"/>
      <c r="B156" s="92" t="s">
        <v>143</v>
      </c>
      <c r="C156" s="71" t="s">
        <v>143</v>
      </c>
      <c r="D156" s="71" t="s">
        <v>12</v>
      </c>
      <c r="E156" s="196" t="s">
        <v>316</v>
      </c>
      <c r="F156" s="197" t="s">
        <v>317</v>
      </c>
      <c r="G156" s="102"/>
      <c r="H156" s="167">
        <v>0</v>
      </c>
      <c r="I156" s="44"/>
      <c r="J156" s="104"/>
      <c r="K156" s="65"/>
      <c r="L156" s="168">
        <v>0</v>
      </c>
      <c r="M156" s="106"/>
      <c r="N156" s="65">
        <f>VLOOKUP(E156,'[2]BAT (2)'!$C$11:$H$580,6,FALSE)</f>
        <v>0</v>
      </c>
      <c r="P156" s="68" t="b">
        <f>EXACT(L156,N156)</f>
        <v>1</v>
      </c>
      <c r="V156" s="80">
        <f>ROUND(H156,2)</f>
        <v>0</v>
      </c>
      <c r="W156" s="81">
        <f>ROUND(J156,2)</f>
        <v>0</v>
      </c>
      <c r="X156" s="80">
        <f>ROUND(L156,2)</f>
        <v>0</v>
      </c>
    </row>
    <row r="157" spans="1:24" s="99" customFormat="1" ht="15" customHeight="1" x14ac:dyDescent="0.25">
      <c r="A157" s="82"/>
      <c r="B157" s="92"/>
      <c r="C157" s="71" t="s">
        <v>22</v>
      </c>
      <c r="D157" s="71" t="s">
        <v>12</v>
      </c>
      <c r="E157" s="196" t="s">
        <v>318</v>
      </c>
      <c r="F157" s="197" t="s">
        <v>319</v>
      </c>
      <c r="G157" s="102"/>
      <c r="H157" s="167">
        <v>0</v>
      </c>
      <c r="I157" s="44"/>
      <c r="J157" s="104"/>
      <c r="K157" s="65"/>
      <c r="L157" s="168">
        <v>0</v>
      </c>
      <c r="M157" s="106"/>
      <c r="N157" s="65">
        <f>VLOOKUP(E157,'[2]BAT (2)'!$C$11:$H$580,6,FALSE)</f>
        <v>0</v>
      </c>
      <c r="P157" s="68" t="b">
        <f>EXACT(L157,N157)</f>
        <v>1</v>
      </c>
      <c r="V157" s="80">
        <f>ROUND(H157,2)</f>
        <v>0</v>
      </c>
      <c r="W157" s="81">
        <f>ROUND(J157,2)</f>
        <v>0</v>
      </c>
      <c r="X157" s="80">
        <f>ROUND(L157,2)</f>
        <v>0</v>
      </c>
    </row>
    <row r="158" spans="1:24" s="99" customFormat="1" ht="15" customHeight="1" x14ac:dyDescent="0.25">
      <c r="A158" s="82" t="s">
        <v>15</v>
      </c>
      <c r="B158" s="92"/>
      <c r="C158" s="71" t="s">
        <v>22</v>
      </c>
      <c r="D158" s="71" t="s">
        <v>22</v>
      </c>
      <c r="E158" s="195" t="s">
        <v>320</v>
      </c>
      <c r="F158" s="146" t="s">
        <v>321</v>
      </c>
      <c r="G158" s="95">
        <f>SUM(G159:G161)</f>
        <v>0</v>
      </c>
      <c r="H158" s="96">
        <v>38044411.770000003</v>
      </c>
      <c r="I158" s="164"/>
      <c r="J158" s="198">
        <v>0</v>
      </c>
      <c r="K158" s="65"/>
      <c r="L158" s="97">
        <v>38044411.770000003</v>
      </c>
      <c r="M158" s="98"/>
      <c r="N158" s="65">
        <f>VLOOKUP(E158,'[2]BAT (2)'!$C$11:$H$580,6,FALSE)</f>
        <v>33805565.920000002</v>
      </c>
      <c r="P158" s="68" t="b">
        <f>EXACT(L158,N158)</f>
        <v>0</v>
      </c>
      <c r="V158" s="80">
        <f>ROUND(H158,2)</f>
        <v>38044411.770000003</v>
      </c>
      <c r="W158" s="81">
        <f>ROUND(J158,2)</f>
        <v>0</v>
      </c>
      <c r="X158" s="80">
        <f>ROUND(L158,2)</f>
        <v>38044411.770000003</v>
      </c>
    </row>
    <row r="159" spans="1:24" s="99" customFormat="1" ht="15" customHeight="1" x14ac:dyDescent="0.25">
      <c r="A159" s="82"/>
      <c r="B159" s="92"/>
      <c r="C159" s="71" t="s">
        <v>22</v>
      </c>
      <c r="D159" s="71" t="s">
        <v>12</v>
      </c>
      <c r="E159" s="196" t="s">
        <v>322</v>
      </c>
      <c r="F159" s="197" t="s">
        <v>323</v>
      </c>
      <c r="G159" s="102"/>
      <c r="H159" s="103">
        <v>21044816.920000002</v>
      </c>
      <c r="I159" s="44"/>
      <c r="J159" s="104"/>
      <c r="K159" s="65"/>
      <c r="L159" s="105">
        <v>21044816.920000002</v>
      </c>
      <c r="M159" s="106"/>
      <c r="N159" s="65">
        <f>VLOOKUP(E159,'[2]BAT (2)'!$C$11:$H$580,6,FALSE)</f>
        <v>19499772.199999999</v>
      </c>
      <c r="P159" s="68" t="b">
        <f>EXACT(L159,N159)</f>
        <v>0</v>
      </c>
      <c r="V159" s="80">
        <f>ROUND(H159,2)</f>
        <v>21044816.920000002</v>
      </c>
      <c r="W159" s="81">
        <f>ROUND(J159,2)</f>
        <v>0</v>
      </c>
      <c r="X159" s="80">
        <f>ROUND(L159,2)</f>
        <v>21044816.920000002</v>
      </c>
    </row>
    <row r="160" spans="1:24" s="99" customFormat="1" ht="15" customHeight="1" x14ac:dyDescent="0.25">
      <c r="A160" s="82"/>
      <c r="B160" s="92"/>
      <c r="C160" s="71" t="s">
        <v>22</v>
      </c>
      <c r="D160" s="71" t="s">
        <v>12</v>
      </c>
      <c r="E160" s="196" t="s">
        <v>324</v>
      </c>
      <c r="F160" s="197" t="s">
        <v>325</v>
      </c>
      <c r="G160" s="102"/>
      <c r="H160" s="103">
        <v>5348489.59</v>
      </c>
      <c r="I160" s="44"/>
      <c r="J160" s="104"/>
      <c r="K160" s="65"/>
      <c r="L160" s="105">
        <v>5348489.59</v>
      </c>
      <c r="M160" s="106"/>
      <c r="N160" s="65">
        <f>VLOOKUP(E160,'[2]BAT (2)'!$C$11:$H$580,6,FALSE)</f>
        <v>5386766.1100000003</v>
      </c>
      <c r="P160" s="68" t="b">
        <f>EXACT(L160,N160)</f>
        <v>0</v>
      </c>
      <c r="V160" s="80">
        <f>ROUND(H160,2)</f>
        <v>5348489.59</v>
      </c>
      <c r="W160" s="81">
        <f>ROUND(J160,2)</f>
        <v>0</v>
      </c>
      <c r="X160" s="80">
        <f>ROUND(L160,2)</f>
        <v>5348489.59</v>
      </c>
    </row>
    <row r="161" spans="1:24" s="99" customFormat="1" ht="15" customHeight="1" x14ac:dyDescent="0.25">
      <c r="A161" s="82"/>
      <c r="B161" s="92"/>
      <c r="C161" s="71" t="s">
        <v>22</v>
      </c>
      <c r="D161" s="71" t="s">
        <v>12</v>
      </c>
      <c r="E161" s="196" t="s">
        <v>326</v>
      </c>
      <c r="F161" s="197" t="s">
        <v>327</v>
      </c>
      <c r="G161" s="102"/>
      <c r="H161" s="103">
        <v>11651105.26</v>
      </c>
      <c r="I161" s="44"/>
      <c r="J161" s="104"/>
      <c r="K161" s="65"/>
      <c r="L161" s="105">
        <v>11651105.26</v>
      </c>
      <c r="M161" s="106"/>
      <c r="N161" s="65">
        <f>VLOOKUP(E161,'[2]BAT (2)'!$C$11:$H$580,6,FALSE)</f>
        <v>8919027.6099999994</v>
      </c>
      <c r="P161" s="68" t="b">
        <f>EXACT(L161,N161)</f>
        <v>0</v>
      </c>
      <c r="V161" s="80">
        <f>ROUND(H161,2)</f>
        <v>11651105.26</v>
      </c>
      <c r="W161" s="81">
        <f>ROUND(J161,2)</f>
        <v>0</v>
      </c>
      <c r="X161" s="80">
        <f>ROUND(L161,2)</f>
        <v>11651105.26</v>
      </c>
    </row>
    <row r="162" spans="1:24" s="99" customFormat="1" ht="15" customHeight="1" x14ac:dyDescent="0.25">
      <c r="A162" s="82"/>
      <c r="B162" s="92"/>
      <c r="C162" s="71" t="s">
        <v>22</v>
      </c>
      <c r="D162" s="71" t="s">
        <v>12</v>
      </c>
      <c r="E162" s="195" t="s">
        <v>328</v>
      </c>
      <c r="F162" s="146" t="s">
        <v>329</v>
      </c>
      <c r="G162" s="113"/>
      <c r="H162" s="115">
        <v>966544.46</v>
      </c>
      <c r="I162" s="164"/>
      <c r="J162" s="199"/>
      <c r="K162" s="65"/>
      <c r="L162" s="116">
        <v>966544.46</v>
      </c>
      <c r="M162" s="106"/>
      <c r="N162" s="65">
        <f>VLOOKUP(E162,'[2]BAT (2)'!$C$11:$H$580,6,FALSE)</f>
        <v>1083055.31</v>
      </c>
      <c r="P162" s="68" t="b">
        <f>EXACT(L162,N162)</f>
        <v>0</v>
      </c>
      <c r="V162" s="80">
        <f>ROUND(H162,2)</f>
        <v>966544.46</v>
      </c>
      <c r="W162" s="81">
        <f>ROUND(J162,2)</f>
        <v>0</v>
      </c>
      <c r="X162" s="80">
        <f>ROUND(L162,2)</f>
        <v>966544.46</v>
      </c>
    </row>
    <row r="163" spans="1:24" s="99" customFormat="1" ht="15" customHeight="1" x14ac:dyDescent="0.25">
      <c r="A163" s="82"/>
      <c r="B163" s="92"/>
      <c r="C163" s="71" t="s">
        <v>22</v>
      </c>
      <c r="D163" s="71" t="s">
        <v>12</v>
      </c>
      <c r="E163" s="195" t="s">
        <v>330</v>
      </c>
      <c r="F163" s="146" t="s">
        <v>331</v>
      </c>
      <c r="G163" s="113"/>
      <c r="H163" s="115">
        <v>4665131.3499999996</v>
      </c>
      <c r="I163" s="164"/>
      <c r="J163" s="199"/>
      <c r="K163" s="65"/>
      <c r="L163" s="116">
        <v>4665131.3499999996</v>
      </c>
      <c r="M163" s="106"/>
      <c r="N163" s="65">
        <f>VLOOKUP(E163,'[2]BAT (2)'!$C$11:$H$580,6,FALSE)</f>
        <v>4838865.9800000004</v>
      </c>
      <c r="P163" s="68" t="b">
        <f>EXACT(L163,N163)</f>
        <v>0</v>
      </c>
      <c r="V163" s="80">
        <f>ROUND(H163,2)</f>
        <v>4665131.3499999996</v>
      </c>
      <c r="W163" s="81">
        <f>ROUND(J163,2)</f>
        <v>0</v>
      </c>
      <c r="X163" s="80">
        <f>ROUND(L163,2)</f>
        <v>4665131.3499999996</v>
      </c>
    </row>
    <row r="164" spans="1:24" s="99" customFormat="1" ht="15" customHeight="1" x14ac:dyDescent="0.25">
      <c r="A164" s="82"/>
      <c r="B164" s="92"/>
      <c r="C164" s="71" t="s">
        <v>22</v>
      </c>
      <c r="D164" s="71" t="s">
        <v>12</v>
      </c>
      <c r="E164" s="195" t="s">
        <v>332</v>
      </c>
      <c r="F164" s="146" t="s">
        <v>333</v>
      </c>
      <c r="G164" s="113"/>
      <c r="H164" s="115">
        <v>0</v>
      </c>
      <c r="I164" s="164"/>
      <c r="J164" s="199"/>
      <c r="K164" s="65"/>
      <c r="L164" s="116">
        <v>0</v>
      </c>
      <c r="M164" s="106"/>
      <c r="N164" s="65">
        <f>VLOOKUP(E164,'[2]BAT (2)'!$C$11:$H$580,6,FALSE)</f>
        <v>0</v>
      </c>
      <c r="P164" s="68" t="b">
        <f>EXACT(L164,N164)</f>
        <v>1</v>
      </c>
      <c r="V164" s="80">
        <f>ROUND(H164,2)</f>
        <v>0</v>
      </c>
      <c r="W164" s="81">
        <f>ROUND(J164,2)</f>
        <v>0</v>
      </c>
      <c r="X164" s="80">
        <f>ROUND(L164,2)</f>
        <v>0</v>
      </c>
    </row>
    <row r="165" spans="1:24" s="99" customFormat="1" ht="15" customHeight="1" x14ac:dyDescent="0.25">
      <c r="A165" s="82"/>
      <c r="B165" s="92"/>
      <c r="C165" s="71" t="s">
        <v>22</v>
      </c>
      <c r="D165" s="71" t="s">
        <v>12</v>
      </c>
      <c r="E165" s="195" t="s">
        <v>334</v>
      </c>
      <c r="F165" s="146" t="s">
        <v>335</v>
      </c>
      <c r="G165" s="113"/>
      <c r="H165" s="115">
        <v>18653.28</v>
      </c>
      <c r="I165" s="164"/>
      <c r="J165" s="199"/>
      <c r="K165" s="65"/>
      <c r="L165" s="116">
        <v>18653.28</v>
      </c>
      <c r="M165" s="106"/>
      <c r="N165" s="65">
        <f>VLOOKUP(E165,'[2]BAT (2)'!$C$11:$H$580,6,FALSE)</f>
        <v>13128.85</v>
      </c>
      <c r="P165" s="68" t="b">
        <f>EXACT(L165,N165)</f>
        <v>0</v>
      </c>
      <c r="V165" s="80">
        <f>ROUND(H165,2)</f>
        <v>18653.28</v>
      </c>
      <c r="W165" s="81">
        <f>ROUND(J165,2)</f>
        <v>0</v>
      </c>
      <c r="X165" s="80">
        <f>ROUND(L165,2)</f>
        <v>18653.28</v>
      </c>
    </row>
    <row r="166" spans="1:24" s="99" customFormat="1" ht="15" customHeight="1" x14ac:dyDescent="0.25">
      <c r="A166" s="82"/>
      <c r="B166" s="92"/>
      <c r="C166" s="71" t="s">
        <v>22</v>
      </c>
      <c r="D166" s="71" t="s">
        <v>12</v>
      </c>
      <c r="E166" s="195" t="s">
        <v>336</v>
      </c>
      <c r="F166" s="200" t="s">
        <v>337</v>
      </c>
      <c r="G166" s="113"/>
      <c r="H166" s="115">
        <v>275489.46999999997</v>
      </c>
      <c r="I166" s="164"/>
      <c r="J166" s="199"/>
      <c r="K166" s="65"/>
      <c r="L166" s="116">
        <v>275489.46999999997</v>
      </c>
      <c r="M166" s="106"/>
      <c r="N166" s="65">
        <f>VLOOKUP(E166,'[2]BAT (2)'!$C$11:$H$580,6,FALSE)</f>
        <v>292996</v>
      </c>
      <c r="P166" s="68" t="b">
        <f>EXACT(L166,N166)</f>
        <v>0</v>
      </c>
      <c r="V166" s="80">
        <f>ROUND(H166,2)</f>
        <v>275489.46999999997</v>
      </c>
      <c r="W166" s="81">
        <f>ROUND(J166,2)</f>
        <v>0</v>
      </c>
      <c r="X166" s="80">
        <f>ROUND(L166,2)</f>
        <v>275489.46999999997</v>
      </c>
    </row>
    <row r="167" spans="1:24" s="99" customFormat="1" ht="15" customHeight="1" x14ac:dyDescent="0.25">
      <c r="A167" s="82" t="s">
        <v>15</v>
      </c>
      <c r="B167" s="92" t="s">
        <v>11</v>
      </c>
      <c r="C167" s="71" t="s">
        <v>11</v>
      </c>
      <c r="D167" s="71" t="s">
        <v>22</v>
      </c>
      <c r="E167" s="195" t="s">
        <v>338</v>
      </c>
      <c r="F167" s="146" t="s">
        <v>339</v>
      </c>
      <c r="G167" s="95">
        <f>SUM(G168:G175)</f>
        <v>0</v>
      </c>
      <c r="H167" s="96">
        <v>33</v>
      </c>
      <c r="I167" s="164"/>
      <c r="J167" s="199">
        <v>0</v>
      </c>
      <c r="K167" s="201"/>
      <c r="L167" s="97">
        <v>33</v>
      </c>
      <c r="M167" s="98"/>
      <c r="N167" s="65">
        <f>VLOOKUP(E167,'[2]BAT (2)'!$C$11:$H$580,6,FALSE)</f>
        <v>0</v>
      </c>
      <c r="P167" s="68" t="b">
        <f>EXACT(L167,N167)</f>
        <v>0</v>
      </c>
      <c r="V167" s="80">
        <f>ROUND(H167,2)</f>
        <v>33</v>
      </c>
      <c r="W167" s="81">
        <f>ROUND(J167,2)</f>
        <v>0</v>
      </c>
      <c r="X167" s="80">
        <f>ROUND(L167,2)</f>
        <v>33</v>
      </c>
    </row>
    <row r="168" spans="1:24" s="164" customFormat="1" ht="15" customHeight="1" x14ac:dyDescent="0.25">
      <c r="A168" s="82"/>
      <c r="B168" s="92" t="s">
        <v>11</v>
      </c>
      <c r="C168" s="71" t="s">
        <v>11</v>
      </c>
      <c r="D168" s="71" t="s">
        <v>12</v>
      </c>
      <c r="E168" s="195" t="s">
        <v>340</v>
      </c>
      <c r="F168" s="202" t="s">
        <v>341</v>
      </c>
      <c r="G168" s="155"/>
      <c r="H168" s="103">
        <v>0</v>
      </c>
      <c r="J168" s="203"/>
      <c r="K168" s="204"/>
      <c r="L168" s="105">
        <v>0</v>
      </c>
      <c r="M168" s="106"/>
      <c r="N168" s="205">
        <f>VLOOKUP(E168,'[2]BAT (2)'!$C$11:$H$580,6,FALSE)</f>
        <v>0</v>
      </c>
      <c r="P168" s="206" t="b">
        <f>EXACT(L168,N168)</f>
        <v>1</v>
      </c>
      <c r="V168" s="80">
        <f>ROUND(H168,2)</f>
        <v>0</v>
      </c>
      <c r="W168" s="81">
        <f>ROUND(J168,2)</f>
        <v>0</v>
      </c>
      <c r="X168" s="80">
        <f>ROUND(L168,2)</f>
        <v>0</v>
      </c>
    </row>
    <row r="169" spans="1:24" s="164" customFormat="1" ht="15" customHeight="1" x14ac:dyDescent="0.25">
      <c r="A169" s="82"/>
      <c r="B169" s="92" t="s">
        <v>11</v>
      </c>
      <c r="C169" s="71" t="s">
        <v>11</v>
      </c>
      <c r="D169" s="71" t="s">
        <v>12</v>
      </c>
      <c r="E169" s="195" t="s">
        <v>342</v>
      </c>
      <c r="F169" s="202" t="s">
        <v>343</v>
      </c>
      <c r="G169" s="155"/>
      <c r="H169" s="103">
        <v>0</v>
      </c>
      <c r="J169" s="203"/>
      <c r="K169" s="204"/>
      <c r="L169" s="105">
        <v>0</v>
      </c>
      <c r="M169" s="106"/>
      <c r="N169" s="205">
        <f>VLOOKUP(E169,'[2]BAT (2)'!$C$11:$H$580,6,FALSE)</f>
        <v>0</v>
      </c>
      <c r="P169" s="206" t="b">
        <f>EXACT(L169,N169)</f>
        <v>1</v>
      </c>
      <c r="V169" s="80">
        <f>ROUND(H169,2)</f>
        <v>0</v>
      </c>
      <c r="W169" s="81">
        <f>ROUND(J169,2)</f>
        <v>0</v>
      </c>
      <c r="X169" s="80">
        <f>ROUND(L169,2)</f>
        <v>0</v>
      </c>
    </row>
    <row r="170" spans="1:24" s="164" customFormat="1" ht="15" customHeight="1" x14ac:dyDescent="0.25">
      <c r="A170" s="82"/>
      <c r="B170" s="92" t="s">
        <v>11</v>
      </c>
      <c r="C170" s="71" t="s">
        <v>11</v>
      </c>
      <c r="D170" s="71" t="s">
        <v>12</v>
      </c>
      <c r="E170" s="195" t="s">
        <v>344</v>
      </c>
      <c r="F170" s="202" t="s">
        <v>345</v>
      </c>
      <c r="G170" s="155"/>
      <c r="H170" s="103">
        <v>0</v>
      </c>
      <c r="J170" s="203"/>
      <c r="K170" s="204"/>
      <c r="L170" s="105">
        <v>0</v>
      </c>
      <c r="M170" s="106"/>
      <c r="N170" s="205">
        <f>VLOOKUP(E170,'[2]BAT (2)'!$C$11:$H$580,6,FALSE)</f>
        <v>0</v>
      </c>
      <c r="P170" s="206" t="b">
        <f>EXACT(L170,N170)</f>
        <v>1</v>
      </c>
      <c r="V170" s="80">
        <f>ROUND(H170,2)</f>
        <v>0</v>
      </c>
      <c r="W170" s="81">
        <f>ROUND(J170,2)</f>
        <v>0</v>
      </c>
      <c r="X170" s="80">
        <f>ROUND(L170,2)</f>
        <v>0</v>
      </c>
    </row>
    <row r="171" spans="1:24" s="164" customFormat="1" ht="15" customHeight="1" x14ac:dyDescent="0.25">
      <c r="A171" s="82"/>
      <c r="B171" s="92" t="s">
        <v>11</v>
      </c>
      <c r="C171" s="71" t="s">
        <v>11</v>
      </c>
      <c r="D171" s="71" t="s">
        <v>12</v>
      </c>
      <c r="E171" s="195" t="s">
        <v>346</v>
      </c>
      <c r="F171" s="202" t="s">
        <v>347</v>
      </c>
      <c r="G171" s="155"/>
      <c r="H171" s="103">
        <v>0</v>
      </c>
      <c r="J171" s="203"/>
      <c r="K171" s="204"/>
      <c r="L171" s="105">
        <v>0</v>
      </c>
      <c r="M171" s="106"/>
      <c r="N171" s="205">
        <f>VLOOKUP(E171,'[2]BAT (2)'!$C$11:$H$580,6,FALSE)</f>
        <v>0</v>
      </c>
      <c r="P171" s="206" t="b">
        <f>EXACT(L171,N171)</f>
        <v>1</v>
      </c>
      <c r="V171" s="80">
        <f>ROUND(H171,2)</f>
        <v>0</v>
      </c>
      <c r="W171" s="81">
        <f>ROUND(J171,2)</f>
        <v>0</v>
      </c>
      <c r="X171" s="80">
        <f>ROUND(L171,2)</f>
        <v>0</v>
      </c>
    </row>
    <row r="172" spans="1:24" s="164" customFormat="1" ht="15" customHeight="1" x14ac:dyDescent="0.25">
      <c r="A172" s="82"/>
      <c r="B172" s="92" t="s">
        <v>11</v>
      </c>
      <c r="C172" s="71" t="s">
        <v>11</v>
      </c>
      <c r="D172" s="71" t="s">
        <v>12</v>
      </c>
      <c r="E172" s="195" t="s">
        <v>348</v>
      </c>
      <c r="F172" s="202" t="s">
        <v>349</v>
      </c>
      <c r="G172" s="155"/>
      <c r="H172" s="103">
        <v>0</v>
      </c>
      <c r="J172" s="203"/>
      <c r="K172" s="204"/>
      <c r="L172" s="105">
        <v>0</v>
      </c>
      <c r="M172" s="106"/>
      <c r="N172" s="205">
        <f>VLOOKUP(E172,'[2]BAT (2)'!$C$11:$H$580,6,FALSE)</f>
        <v>0</v>
      </c>
      <c r="P172" s="206" t="b">
        <f>EXACT(L172,N172)</f>
        <v>1</v>
      </c>
      <c r="V172" s="80">
        <f>ROUND(H172,2)</f>
        <v>0</v>
      </c>
      <c r="W172" s="81">
        <f>ROUND(J172,2)</f>
        <v>0</v>
      </c>
      <c r="X172" s="80">
        <f>ROUND(L172,2)</f>
        <v>0</v>
      </c>
    </row>
    <row r="173" spans="1:24" s="164" customFormat="1" ht="15" customHeight="1" x14ac:dyDescent="0.25">
      <c r="A173" s="82"/>
      <c r="B173" s="92" t="s">
        <v>11</v>
      </c>
      <c r="C173" s="71" t="s">
        <v>11</v>
      </c>
      <c r="D173" s="71" t="s">
        <v>12</v>
      </c>
      <c r="E173" s="195" t="s">
        <v>350</v>
      </c>
      <c r="F173" s="202" t="s">
        <v>351</v>
      </c>
      <c r="G173" s="155"/>
      <c r="H173" s="103">
        <v>0</v>
      </c>
      <c r="J173" s="203"/>
      <c r="K173" s="204"/>
      <c r="L173" s="105">
        <v>0</v>
      </c>
      <c r="M173" s="106"/>
      <c r="N173" s="205">
        <f>VLOOKUP(E173,'[2]BAT (2)'!$C$11:$H$580,6,FALSE)</f>
        <v>0</v>
      </c>
      <c r="P173" s="206" t="b">
        <f>EXACT(L173,N173)</f>
        <v>1</v>
      </c>
      <c r="V173" s="80">
        <f>ROUND(H173,2)</f>
        <v>0</v>
      </c>
      <c r="W173" s="81">
        <f>ROUND(J173,2)</f>
        <v>0</v>
      </c>
      <c r="X173" s="80">
        <f>ROUND(L173,2)</f>
        <v>0</v>
      </c>
    </row>
    <row r="174" spans="1:24" s="164" customFormat="1" ht="15" customHeight="1" x14ac:dyDescent="0.25">
      <c r="A174" s="82"/>
      <c r="B174" s="92" t="s">
        <v>11</v>
      </c>
      <c r="C174" s="71" t="s">
        <v>11</v>
      </c>
      <c r="D174" s="71" t="s">
        <v>12</v>
      </c>
      <c r="E174" s="195" t="s">
        <v>352</v>
      </c>
      <c r="F174" s="202" t="s">
        <v>353</v>
      </c>
      <c r="G174" s="155"/>
      <c r="H174" s="103">
        <v>0</v>
      </c>
      <c r="J174" s="203"/>
      <c r="K174" s="204"/>
      <c r="L174" s="105">
        <v>0</v>
      </c>
      <c r="M174" s="106"/>
      <c r="N174" s="205">
        <f>VLOOKUP(E174,'[2]BAT (2)'!$C$11:$H$580,6,FALSE)</f>
        <v>0</v>
      </c>
      <c r="P174" s="206" t="b">
        <f>EXACT(L174,N174)</f>
        <v>1</v>
      </c>
      <c r="V174" s="80">
        <f>ROUND(H174,2)</f>
        <v>0</v>
      </c>
      <c r="W174" s="81">
        <f>ROUND(J174,2)</f>
        <v>0</v>
      </c>
      <c r="X174" s="80">
        <f>ROUND(L174,2)</f>
        <v>0</v>
      </c>
    </row>
    <row r="175" spans="1:24" s="164" customFormat="1" ht="15" customHeight="1" x14ac:dyDescent="0.25">
      <c r="A175" s="82"/>
      <c r="B175" s="92" t="s">
        <v>11</v>
      </c>
      <c r="C175" s="71" t="s">
        <v>11</v>
      </c>
      <c r="D175" s="71" t="s">
        <v>12</v>
      </c>
      <c r="E175" s="195" t="s">
        <v>354</v>
      </c>
      <c r="F175" s="207" t="s">
        <v>355</v>
      </c>
      <c r="G175" s="155"/>
      <c r="H175" s="103">
        <v>33</v>
      </c>
      <c r="J175" s="203"/>
      <c r="K175" s="204"/>
      <c r="L175" s="105">
        <v>33</v>
      </c>
      <c r="M175" s="106"/>
      <c r="N175" s="205">
        <f>VLOOKUP(E175,'[2]BAT (2)'!$C$11:$H$580,6,FALSE)</f>
        <v>0</v>
      </c>
      <c r="P175" s="206" t="b">
        <f>EXACT(L175,N175)</f>
        <v>0</v>
      </c>
      <c r="V175" s="80">
        <f>ROUND(H175,2)</f>
        <v>33</v>
      </c>
      <c r="W175" s="81">
        <f>ROUND(J175,2)</f>
        <v>0</v>
      </c>
      <c r="X175" s="80">
        <f>ROUND(L175,2)</f>
        <v>33</v>
      </c>
    </row>
    <row r="176" spans="1:24" s="99" customFormat="1" ht="15" customHeight="1" x14ac:dyDescent="0.25">
      <c r="A176" s="82" t="s">
        <v>15</v>
      </c>
      <c r="B176" s="92"/>
      <c r="C176" s="71" t="s">
        <v>22</v>
      </c>
      <c r="D176" s="71" t="s">
        <v>22</v>
      </c>
      <c r="E176" s="193" t="s">
        <v>356</v>
      </c>
      <c r="F176" s="208" t="s">
        <v>357</v>
      </c>
      <c r="G176" s="161">
        <f>SUM(G177:G183)</f>
        <v>0</v>
      </c>
      <c r="H176" s="127">
        <v>1986506.54</v>
      </c>
      <c r="I176" s="44"/>
      <c r="J176" s="89">
        <v>0</v>
      </c>
      <c r="K176" s="65"/>
      <c r="L176" s="128">
        <v>1986506.54</v>
      </c>
      <c r="M176" s="129"/>
      <c r="N176" s="65">
        <f>VLOOKUP(E176,'[2]BAT (2)'!$C$11:$H$580,6,FALSE)</f>
        <v>1557898.71</v>
      </c>
      <c r="P176" s="68" t="b">
        <f>EXACT(L176,N176)</f>
        <v>0</v>
      </c>
      <c r="V176" s="80">
        <f>ROUND(H176,2)</f>
        <v>1986506.54</v>
      </c>
      <c r="W176" s="81">
        <f>ROUND(J176,2)</f>
        <v>0</v>
      </c>
      <c r="X176" s="80">
        <f>ROUND(L176,2)</f>
        <v>1986506.54</v>
      </c>
    </row>
    <row r="177" spans="1:24" s="99" customFormat="1" ht="15" customHeight="1" x14ac:dyDescent="0.25">
      <c r="A177" s="82"/>
      <c r="B177" s="92"/>
      <c r="C177" s="71" t="s">
        <v>22</v>
      </c>
      <c r="D177" s="71" t="s">
        <v>12</v>
      </c>
      <c r="E177" s="195" t="s">
        <v>358</v>
      </c>
      <c r="F177" s="146" t="s">
        <v>359</v>
      </c>
      <c r="G177" s="113"/>
      <c r="H177" s="115">
        <v>92733.9</v>
      </c>
      <c r="I177" s="44"/>
      <c r="J177" s="104"/>
      <c r="K177" s="65"/>
      <c r="L177" s="116">
        <v>92733.9</v>
      </c>
      <c r="M177" s="106"/>
      <c r="N177" s="65">
        <f>VLOOKUP(E177,'[2]BAT (2)'!$C$11:$H$580,6,FALSE)</f>
        <v>72091.28</v>
      </c>
      <c r="P177" s="68" t="b">
        <f>EXACT(L177,N177)</f>
        <v>0</v>
      </c>
      <c r="V177" s="80">
        <f>ROUND(H177,2)</f>
        <v>92733.9</v>
      </c>
      <c r="W177" s="81">
        <f>ROUND(J177,2)</f>
        <v>0</v>
      </c>
      <c r="X177" s="80">
        <f>ROUND(L177,2)</f>
        <v>92733.9</v>
      </c>
    </row>
    <row r="178" spans="1:24" s="99" customFormat="1" ht="15" customHeight="1" x14ac:dyDescent="0.25">
      <c r="A178" s="82"/>
      <c r="B178" s="92"/>
      <c r="C178" s="71" t="s">
        <v>22</v>
      </c>
      <c r="D178" s="71" t="s">
        <v>12</v>
      </c>
      <c r="E178" s="195" t="s">
        <v>360</v>
      </c>
      <c r="F178" s="146" t="s">
        <v>361</v>
      </c>
      <c r="G178" s="113"/>
      <c r="H178" s="115">
        <v>512579.86</v>
      </c>
      <c r="I178" s="44"/>
      <c r="J178" s="104"/>
      <c r="K178" s="65"/>
      <c r="L178" s="116">
        <v>512579.86</v>
      </c>
      <c r="M178" s="106"/>
      <c r="N178" s="65">
        <f>VLOOKUP(E178,'[2]BAT (2)'!$C$11:$H$580,6,FALSE)</f>
        <v>418724.97</v>
      </c>
      <c r="P178" s="68" t="b">
        <f>EXACT(L178,N178)</f>
        <v>0</v>
      </c>
      <c r="V178" s="80">
        <f>ROUND(H178,2)</f>
        <v>512579.86</v>
      </c>
      <c r="W178" s="81">
        <f>ROUND(J178,2)</f>
        <v>0</v>
      </c>
      <c r="X178" s="80">
        <f>ROUND(L178,2)</f>
        <v>512579.86</v>
      </c>
    </row>
    <row r="179" spans="1:24" s="99" customFormat="1" ht="15" customHeight="1" x14ac:dyDescent="0.25">
      <c r="A179" s="82"/>
      <c r="B179" s="92"/>
      <c r="C179" s="71" t="s">
        <v>22</v>
      </c>
      <c r="D179" s="71" t="s">
        <v>12</v>
      </c>
      <c r="E179" s="195" t="s">
        <v>362</v>
      </c>
      <c r="F179" s="200" t="s">
        <v>363</v>
      </c>
      <c r="G179" s="113"/>
      <c r="H179" s="115">
        <v>337635.25</v>
      </c>
      <c r="I179" s="44"/>
      <c r="J179" s="104"/>
      <c r="K179" s="65"/>
      <c r="L179" s="116">
        <v>337635.25</v>
      </c>
      <c r="M179" s="106"/>
      <c r="N179" s="65">
        <f>VLOOKUP(E179,'[2]BAT (2)'!$C$11:$H$580,6,FALSE)</f>
        <v>324788.30000000005</v>
      </c>
      <c r="P179" s="68" t="b">
        <f>EXACT(L179,N179)</f>
        <v>0</v>
      </c>
      <c r="V179" s="80">
        <f>ROUND(H179,2)</f>
        <v>337635.25</v>
      </c>
      <c r="W179" s="81">
        <f>ROUND(J179,2)</f>
        <v>0</v>
      </c>
      <c r="X179" s="80">
        <f>ROUND(L179,2)</f>
        <v>337635.25</v>
      </c>
    </row>
    <row r="180" spans="1:24" s="99" customFormat="1" ht="15" customHeight="1" x14ac:dyDescent="0.25">
      <c r="A180" s="82"/>
      <c r="B180" s="92"/>
      <c r="C180" s="71" t="s">
        <v>22</v>
      </c>
      <c r="D180" s="71" t="s">
        <v>12</v>
      </c>
      <c r="E180" s="195" t="s">
        <v>364</v>
      </c>
      <c r="F180" s="200" t="s">
        <v>365</v>
      </c>
      <c r="G180" s="113"/>
      <c r="H180" s="115">
        <v>567666.59</v>
      </c>
      <c r="I180" s="44"/>
      <c r="J180" s="104"/>
      <c r="K180" s="65"/>
      <c r="L180" s="116">
        <v>567666.59</v>
      </c>
      <c r="M180" s="106"/>
      <c r="N180" s="65">
        <f>VLOOKUP(E180,'[2]BAT (2)'!$C$11:$H$580,6,FALSE)</f>
        <v>611960.12</v>
      </c>
      <c r="P180" s="68" t="b">
        <f>EXACT(L180,N180)</f>
        <v>0</v>
      </c>
      <c r="V180" s="80">
        <f>ROUND(H180,2)</f>
        <v>567666.59</v>
      </c>
      <c r="W180" s="81">
        <f>ROUND(J180,2)</f>
        <v>0</v>
      </c>
      <c r="X180" s="80">
        <f>ROUND(L180,2)</f>
        <v>567666.59</v>
      </c>
    </row>
    <row r="181" spans="1:24" s="99" customFormat="1" ht="15" customHeight="1" x14ac:dyDescent="0.25">
      <c r="A181" s="82"/>
      <c r="B181" s="92"/>
      <c r="C181" s="71" t="s">
        <v>22</v>
      </c>
      <c r="D181" s="71" t="s">
        <v>12</v>
      </c>
      <c r="E181" s="195" t="s">
        <v>366</v>
      </c>
      <c r="F181" s="200" t="s">
        <v>367</v>
      </c>
      <c r="G181" s="113"/>
      <c r="H181" s="115">
        <v>97194.200000000012</v>
      </c>
      <c r="I181" s="44"/>
      <c r="J181" s="104"/>
      <c r="K181" s="65"/>
      <c r="L181" s="116">
        <v>97194.200000000012</v>
      </c>
      <c r="M181" s="106"/>
      <c r="N181" s="65">
        <f>VLOOKUP(E181,'[2]BAT (2)'!$C$11:$H$580,6,FALSE)</f>
        <v>58721.7</v>
      </c>
      <c r="P181" s="68" t="b">
        <f>EXACT(L181,N181)</f>
        <v>0</v>
      </c>
      <c r="V181" s="80">
        <f>ROUND(H181,2)</f>
        <v>97194.2</v>
      </c>
      <c r="W181" s="81">
        <f>ROUND(J181,2)</f>
        <v>0</v>
      </c>
      <c r="X181" s="80">
        <f>ROUND(L181,2)</f>
        <v>97194.2</v>
      </c>
    </row>
    <row r="182" spans="1:24" s="99" customFormat="1" ht="15" customHeight="1" x14ac:dyDescent="0.25">
      <c r="A182" s="82"/>
      <c r="B182" s="92"/>
      <c r="C182" s="71" t="s">
        <v>22</v>
      </c>
      <c r="D182" s="71" t="s">
        <v>12</v>
      </c>
      <c r="E182" s="195" t="s">
        <v>368</v>
      </c>
      <c r="F182" s="146" t="s">
        <v>369</v>
      </c>
      <c r="G182" s="113"/>
      <c r="H182" s="115">
        <v>378696.74</v>
      </c>
      <c r="I182" s="44"/>
      <c r="J182" s="104"/>
      <c r="K182" s="65"/>
      <c r="L182" s="116">
        <v>378696.74</v>
      </c>
      <c r="M182" s="106"/>
      <c r="N182" s="65">
        <f>VLOOKUP(E182,'[2]BAT (2)'!$C$11:$H$580,6,FALSE)</f>
        <v>71612.34</v>
      </c>
      <c r="P182" s="68" t="b">
        <f>EXACT(L182,N182)</f>
        <v>0</v>
      </c>
      <c r="V182" s="80">
        <f>ROUND(H182,2)</f>
        <v>378696.74</v>
      </c>
      <c r="W182" s="81">
        <f>ROUND(J182,2)</f>
        <v>0</v>
      </c>
      <c r="X182" s="80">
        <f>ROUND(L182,2)</f>
        <v>378696.74</v>
      </c>
    </row>
    <row r="183" spans="1:24" s="99" customFormat="1" ht="15" customHeight="1" x14ac:dyDescent="0.25">
      <c r="A183" s="82"/>
      <c r="B183" s="92" t="s">
        <v>11</v>
      </c>
      <c r="C183" s="71" t="s">
        <v>11</v>
      </c>
      <c r="D183" s="71" t="s">
        <v>12</v>
      </c>
      <c r="E183" s="195" t="s">
        <v>370</v>
      </c>
      <c r="F183" s="146" t="s">
        <v>371</v>
      </c>
      <c r="G183" s="113"/>
      <c r="H183" s="115">
        <v>0</v>
      </c>
      <c r="I183" s="44"/>
      <c r="J183" s="104"/>
      <c r="K183" s="65"/>
      <c r="L183" s="116">
        <v>0</v>
      </c>
      <c r="M183" s="106"/>
      <c r="N183" s="65">
        <f>VLOOKUP(E183,'[2]BAT (2)'!$C$11:$H$580,6,FALSE)</f>
        <v>0</v>
      </c>
      <c r="P183" s="68" t="b">
        <f>EXACT(L183,N183)</f>
        <v>1</v>
      </c>
      <c r="V183" s="80">
        <f>ROUND(H183,2)</f>
        <v>0</v>
      </c>
      <c r="W183" s="81">
        <f>ROUND(J183,2)</f>
        <v>0</v>
      </c>
      <c r="X183" s="80">
        <f>ROUND(L183,2)</f>
        <v>0</v>
      </c>
    </row>
    <row r="184" spans="1:24" s="99" customFormat="1" ht="15" customHeight="1" x14ac:dyDescent="0.25">
      <c r="A184" s="82" t="s">
        <v>15</v>
      </c>
      <c r="B184" s="92"/>
      <c r="C184" s="71" t="s">
        <v>22</v>
      </c>
      <c r="D184" s="71" t="s">
        <v>22</v>
      </c>
      <c r="E184" s="191" t="s">
        <v>372</v>
      </c>
      <c r="F184" s="192" t="s">
        <v>373</v>
      </c>
      <c r="G184" s="133">
        <v>0</v>
      </c>
      <c r="H184" s="133">
        <v>377222435.09000003</v>
      </c>
      <c r="I184" s="44"/>
      <c r="J184" s="76">
        <v>6638334.9800000004</v>
      </c>
      <c r="K184" s="65"/>
      <c r="L184" s="77">
        <v>370584100.11000001</v>
      </c>
      <c r="M184" s="78"/>
      <c r="N184" s="65">
        <f>VLOOKUP(E184,'[2]BAT (2)'!$C$11:$H$580,6,FALSE)</f>
        <v>374083334.22648001</v>
      </c>
      <c r="P184" s="68" t="b">
        <f>EXACT(L184,N184)</f>
        <v>0</v>
      </c>
      <c r="V184" s="80">
        <f>ROUND(H184,2)</f>
        <v>377222435.08999997</v>
      </c>
      <c r="W184" s="81">
        <f>ROUND(J184,2)</f>
        <v>6638334.9800000004</v>
      </c>
      <c r="X184" s="80">
        <f>ROUND(L184,2)</f>
        <v>370584100.11000001</v>
      </c>
    </row>
    <row r="185" spans="1:24" s="99" customFormat="1" ht="15" customHeight="1" x14ac:dyDescent="0.25">
      <c r="A185" s="82" t="s">
        <v>15</v>
      </c>
      <c r="B185" s="92"/>
      <c r="C185" s="71" t="s">
        <v>22</v>
      </c>
      <c r="D185" s="71" t="s">
        <v>22</v>
      </c>
      <c r="E185" s="193" t="s">
        <v>374</v>
      </c>
      <c r="F185" s="208" t="s">
        <v>375</v>
      </c>
      <c r="G185" s="126">
        <v>0</v>
      </c>
      <c r="H185" s="127">
        <v>337318799.03000003</v>
      </c>
      <c r="I185" s="44"/>
      <c r="J185" s="76">
        <v>6638334.9800000004</v>
      </c>
      <c r="K185" s="65"/>
      <c r="L185" s="128">
        <v>330680464.05000001</v>
      </c>
      <c r="M185" s="129"/>
      <c r="N185" s="65">
        <f>VLOOKUP(E185,'[2]BAT (2)'!$C$11:$H$580,6,FALSE)</f>
        <v>341285380.59148002</v>
      </c>
      <c r="P185" s="68" t="b">
        <f>EXACT(L185,N185)</f>
        <v>0</v>
      </c>
      <c r="V185" s="80">
        <f>ROUND(H185,2)</f>
        <v>337318799.02999997</v>
      </c>
      <c r="W185" s="81">
        <f>ROUND(J185,2)</f>
        <v>6638334.9800000004</v>
      </c>
      <c r="X185" s="80">
        <f>ROUND(L185,2)</f>
        <v>330680464.05000001</v>
      </c>
    </row>
    <row r="186" spans="1:24" s="99" customFormat="1" ht="15" customHeight="1" x14ac:dyDescent="0.25">
      <c r="A186" s="82" t="s">
        <v>15</v>
      </c>
      <c r="B186" s="92"/>
      <c r="C186" s="71" t="s">
        <v>22</v>
      </c>
      <c r="D186" s="71" t="s">
        <v>22</v>
      </c>
      <c r="E186" s="193" t="s">
        <v>376</v>
      </c>
      <c r="F186" s="209" t="s">
        <v>377</v>
      </c>
      <c r="G186" s="210">
        <v>0</v>
      </c>
      <c r="H186" s="211">
        <v>48992606.899999999</v>
      </c>
      <c r="I186" s="44"/>
      <c r="J186" s="89">
        <v>0</v>
      </c>
      <c r="K186" s="65"/>
      <c r="L186" s="212">
        <v>48992606.899999999</v>
      </c>
      <c r="M186" s="129"/>
      <c r="N186" s="65">
        <f>VLOOKUP(E186,'[2]BAT (2)'!$C$11:$H$580,6,FALSE)</f>
        <v>48072977</v>
      </c>
      <c r="P186" s="68" t="b">
        <f>EXACT(L186,N186)</f>
        <v>0</v>
      </c>
      <c r="V186" s="80">
        <f>ROUND(H186,2)</f>
        <v>48992606.899999999</v>
      </c>
      <c r="W186" s="81">
        <f>ROUND(J186,2)</f>
        <v>0</v>
      </c>
      <c r="X186" s="80">
        <f>ROUND(L186,2)</f>
        <v>48992606.899999999</v>
      </c>
    </row>
    <row r="187" spans="1:24" s="99" customFormat="1" ht="15" customHeight="1" x14ac:dyDescent="0.25">
      <c r="A187" s="82" t="s">
        <v>15</v>
      </c>
      <c r="B187" s="92"/>
      <c r="C187" s="71" t="s">
        <v>22</v>
      </c>
      <c r="D187" s="71" t="s">
        <v>22</v>
      </c>
      <c r="E187" s="195" t="s">
        <v>378</v>
      </c>
      <c r="F187" s="207" t="s">
        <v>379</v>
      </c>
      <c r="G187" s="155">
        <v>0</v>
      </c>
      <c r="H187" s="103">
        <v>48686533.899999999</v>
      </c>
      <c r="I187" s="44"/>
      <c r="J187" s="89">
        <v>0</v>
      </c>
      <c r="K187" s="65"/>
      <c r="L187" s="105">
        <v>48686533.899999999</v>
      </c>
      <c r="M187" s="106"/>
      <c r="N187" s="65">
        <f>VLOOKUP(E187,'[2]BAT (2)'!$C$11:$H$580,6,FALSE)</f>
        <v>47769577</v>
      </c>
      <c r="P187" s="68" t="b">
        <f>EXACT(L187,N187)</f>
        <v>0</v>
      </c>
      <c r="V187" s="80">
        <f>ROUND(H187,2)</f>
        <v>48686533.899999999</v>
      </c>
      <c r="W187" s="81">
        <f>ROUND(J187,2)</f>
        <v>0</v>
      </c>
      <c r="X187" s="80">
        <f>ROUND(L187,2)</f>
        <v>48686533.899999999</v>
      </c>
    </row>
    <row r="188" spans="1:24" s="99" customFormat="1" ht="15" customHeight="1" x14ac:dyDescent="0.25">
      <c r="A188" s="82"/>
      <c r="B188" s="92"/>
      <c r="C188" s="71" t="s">
        <v>22</v>
      </c>
      <c r="D188" s="71" t="s">
        <v>12</v>
      </c>
      <c r="E188" s="195" t="s">
        <v>380</v>
      </c>
      <c r="F188" s="202" t="s">
        <v>381</v>
      </c>
      <c r="G188" s="155"/>
      <c r="H188" s="103">
        <v>32430054.800000001</v>
      </c>
      <c r="I188" s="44"/>
      <c r="J188" s="104"/>
      <c r="K188" s="65"/>
      <c r="L188" s="105">
        <v>32430054.800000001</v>
      </c>
      <c r="M188" s="106"/>
      <c r="N188" s="65">
        <f>VLOOKUP(E188,'[2]BAT (2)'!$C$11:$H$580,6,FALSE)</f>
        <v>32765833.009999998</v>
      </c>
      <c r="P188" s="68" t="b">
        <f>EXACT(L188,N188)</f>
        <v>0</v>
      </c>
      <c r="V188" s="80">
        <f>ROUND(H188,2)</f>
        <v>32430054.800000001</v>
      </c>
      <c r="W188" s="81">
        <f>ROUND(J188,2)</f>
        <v>0</v>
      </c>
      <c r="X188" s="80">
        <f>ROUND(L188,2)</f>
        <v>32430054.800000001</v>
      </c>
    </row>
    <row r="189" spans="1:24" s="99" customFormat="1" ht="15" customHeight="1" x14ac:dyDescent="0.25">
      <c r="A189" s="82"/>
      <c r="B189" s="92"/>
      <c r="C189" s="71" t="s">
        <v>22</v>
      </c>
      <c r="D189" s="71" t="s">
        <v>12</v>
      </c>
      <c r="E189" s="195" t="s">
        <v>382</v>
      </c>
      <c r="F189" s="202" t="s">
        <v>383</v>
      </c>
      <c r="G189" s="155"/>
      <c r="H189" s="103">
        <v>8124172.3499999996</v>
      </c>
      <c r="I189" s="44"/>
      <c r="J189" s="104"/>
      <c r="K189" s="65"/>
      <c r="L189" s="105">
        <v>8124172.3499999996</v>
      </c>
      <c r="M189" s="106"/>
      <c r="N189" s="65">
        <f>VLOOKUP(E189,'[2]BAT (2)'!$C$11:$H$580,6,FALSE)</f>
        <v>8074639.2300000004</v>
      </c>
      <c r="P189" s="68" t="b">
        <f>EXACT(L189,N189)</f>
        <v>0</v>
      </c>
      <c r="V189" s="80">
        <f>ROUND(H189,2)</f>
        <v>8124172.3499999996</v>
      </c>
      <c r="W189" s="81">
        <f>ROUND(J189,2)</f>
        <v>0</v>
      </c>
      <c r="X189" s="80">
        <f>ROUND(L189,2)</f>
        <v>8124172.3499999996</v>
      </c>
    </row>
    <row r="190" spans="1:24" s="99" customFormat="1" ht="15" customHeight="1" x14ac:dyDescent="0.25">
      <c r="A190" s="82"/>
      <c r="B190" s="92"/>
      <c r="C190" s="71" t="s">
        <v>22</v>
      </c>
      <c r="D190" s="71" t="s">
        <v>12</v>
      </c>
      <c r="E190" s="195" t="s">
        <v>384</v>
      </c>
      <c r="F190" s="202" t="s">
        <v>385</v>
      </c>
      <c r="G190" s="155"/>
      <c r="H190" s="103">
        <v>4207993.1899999995</v>
      </c>
      <c r="I190" s="44"/>
      <c r="J190" s="104"/>
      <c r="K190" s="65"/>
      <c r="L190" s="105">
        <v>4207993.1899999995</v>
      </c>
      <c r="M190" s="106"/>
      <c r="N190" s="65">
        <f>VLOOKUP(E190,'[2]BAT (2)'!$C$11:$H$580,6,FALSE)</f>
        <v>3274444.7</v>
      </c>
      <c r="P190" s="68" t="b">
        <f>EXACT(L190,N190)</f>
        <v>0</v>
      </c>
      <c r="V190" s="80">
        <f>ROUND(H190,2)</f>
        <v>4207993.1900000004</v>
      </c>
      <c r="W190" s="81">
        <f>ROUND(J190,2)</f>
        <v>0</v>
      </c>
      <c r="X190" s="80">
        <f>ROUND(L190,2)</f>
        <v>4207993.1900000004</v>
      </c>
    </row>
    <row r="191" spans="1:24" s="99" customFormat="1" ht="15" customHeight="1" x14ac:dyDescent="0.25">
      <c r="A191" s="82"/>
      <c r="B191" s="92"/>
      <c r="C191" s="71" t="s">
        <v>22</v>
      </c>
      <c r="D191" s="71" t="s">
        <v>12</v>
      </c>
      <c r="E191" s="195" t="s">
        <v>386</v>
      </c>
      <c r="F191" s="207" t="s">
        <v>387</v>
      </c>
      <c r="G191" s="155"/>
      <c r="H191" s="103">
        <v>3924313.56</v>
      </c>
      <c r="I191" s="44"/>
      <c r="J191" s="104"/>
      <c r="K191" s="65"/>
      <c r="L191" s="105">
        <v>3924313.56</v>
      </c>
      <c r="M191" s="106"/>
      <c r="N191" s="65">
        <f>VLOOKUP(E191,'[2]BAT (2)'!$C$11:$H$580,6,FALSE)</f>
        <v>3654660.0599999996</v>
      </c>
      <c r="P191" s="68" t="b">
        <f>EXACT(L191,N191)</f>
        <v>0</v>
      </c>
      <c r="V191" s="80">
        <f>ROUND(H191,2)</f>
        <v>3924313.56</v>
      </c>
      <c r="W191" s="81">
        <f>ROUND(J191,2)</f>
        <v>0</v>
      </c>
      <c r="X191" s="80">
        <f>ROUND(L191,2)</f>
        <v>3924313.56</v>
      </c>
    </row>
    <row r="192" spans="1:24" s="99" customFormat="1" ht="15" customHeight="1" x14ac:dyDescent="0.25">
      <c r="A192" s="82"/>
      <c r="B192" s="92" t="s">
        <v>11</v>
      </c>
      <c r="C192" s="71" t="s">
        <v>11</v>
      </c>
      <c r="D192" s="71" t="s">
        <v>12</v>
      </c>
      <c r="E192" s="195" t="s">
        <v>388</v>
      </c>
      <c r="F192" s="202" t="s">
        <v>389</v>
      </c>
      <c r="G192" s="155"/>
      <c r="H192" s="103">
        <v>112320</v>
      </c>
      <c r="I192" s="44"/>
      <c r="J192" s="104"/>
      <c r="K192" s="65"/>
      <c r="L192" s="105">
        <v>112320</v>
      </c>
      <c r="M192" s="106"/>
      <c r="N192" s="65">
        <f>VLOOKUP(E192,'[2]BAT (2)'!$C$11:$H$580,6,FALSE)</f>
        <v>117400</v>
      </c>
      <c r="P192" s="68" t="b">
        <f>EXACT(L192,N192)</f>
        <v>0</v>
      </c>
      <c r="V192" s="80">
        <f>ROUND(H192,2)</f>
        <v>112320</v>
      </c>
      <c r="W192" s="81">
        <f>ROUND(J192,2)</f>
        <v>0</v>
      </c>
      <c r="X192" s="80">
        <f>ROUND(L192,2)</f>
        <v>112320</v>
      </c>
    </row>
    <row r="193" spans="1:24" s="99" customFormat="1" ht="15" customHeight="1" x14ac:dyDescent="0.25">
      <c r="A193" s="82"/>
      <c r="B193" s="92" t="s">
        <v>143</v>
      </c>
      <c r="C193" s="71" t="s">
        <v>143</v>
      </c>
      <c r="D193" s="71" t="s">
        <v>12</v>
      </c>
      <c r="E193" s="195" t="s">
        <v>390</v>
      </c>
      <c r="F193" s="207" t="s">
        <v>391</v>
      </c>
      <c r="G193" s="155"/>
      <c r="H193" s="103">
        <v>193753</v>
      </c>
      <c r="I193" s="44"/>
      <c r="J193" s="104"/>
      <c r="K193" s="65"/>
      <c r="L193" s="105">
        <v>193753</v>
      </c>
      <c r="M193" s="106"/>
      <c r="N193" s="65">
        <f>VLOOKUP(E193,'[2]BAT (2)'!$C$11:$H$580,6,FALSE)</f>
        <v>186000</v>
      </c>
      <c r="P193" s="68" t="b">
        <f>EXACT(L193,N193)</f>
        <v>0</v>
      </c>
      <c r="V193" s="80">
        <f>ROUND(H193,2)</f>
        <v>193753</v>
      </c>
      <c r="W193" s="81">
        <f>ROUND(J193,2)</f>
        <v>0</v>
      </c>
      <c r="X193" s="80">
        <f>ROUND(L193,2)</f>
        <v>193753</v>
      </c>
    </row>
    <row r="194" spans="1:24" s="99" customFormat="1" ht="15" customHeight="1" x14ac:dyDescent="0.25">
      <c r="A194" s="82" t="s">
        <v>15</v>
      </c>
      <c r="B194" s="92"/>
      <c r="C194" s="71" t="s">
        <v>22</v>
      </c>
      <c r="D194" s="71" t="s">
        <v>22</v>
      </c>
      <c r="E194" s="193" t="s">
        <v>392</v>
      </c>
      <c r="F194" s="213" t="s">
        <v>393</v>
      </c>
      <c r="G194" s="214">
        <f>SUM(G195:G197)</f>
        <v>0</v>
      </c>
      <c r="H194" s="211">
        <v>52778579.479999997</v>
      </c>
      <c r="I194" s="44"/>
      <c r="J194" s="89">
        <v>0</v>
      </c>
      <c r="K194" s="65"/>
      <c r="L194" s="212">
        <v>52778579.479999997</v>
      </c>
      <c r="M194" s="129"/>
      <c r="N194" s="65">
        <f>VLOOKUP(E194,'[2]BAT (2)'!$C$11:$H$580,6,FALSE)</f>
        <v>54067538.299999997</v>
      </c>
      <c r="P194" s="68" t="b">
        <f>EXACT(L194,N194)</f>
        <v>0</v>
      </c>
      <c r="V194" s="80">
        <f>ROUND(H194,2)</f>
        <v>52778579.479999997</v>
      </c>
      <c r="W194" s="81">
        <f>ROUND(J194,2)</f>
        <v>0</v>
      </c>
      <c r="X194" s="80">
        <f>ROUND(L194,2)</f>
        <v>52778579.479999997</v>
      </c>
    </row>
    <row r="195" spans="1:24" s="99" customFormat="1" ht="15" customHeight="1" x14ac:dyDescent="0.25">
      <c r="A195" s="82"/>
      <c r="B195" s="92"/>
      <c r="C195" s="71" t="s">
        <v>22</v>
      </c>
      <c r="D195" s="71" t="s">
        <v>12</v>
      </c>
      <c r="E195" s="195" t="s">
        <v>394</v>
      </c>
      <c r="F195" s="202" t="s">
        <v>395</v>
      </c>
      <c r="G195" s="155"/>
      <c r="H195" s="103">
        <v>52031973.479999997</v>
      </c>
      <c r="I195" s="44"/>
      <c r="J195" s="104"/>
      <c r="K195" s="65"/>
      <c r="L195" s="105">
        <v>52031973.479999997</v>
      </c>
      <c r="M195" s="106"/>
      <c r="N195" s="65">
        <f>VLOOKUP(E195,'[2]BAT (2)'!$C$11:$H$580,6,FALSE)</f>
        <v>53361338.299999997</v>
      </c>
      <c r="P195" s="68" t="b">
        <f>EXACT(L195,N195)</f>
        <v>0</v>
      </c>
      <c r="V195" s="80">
        <f>ROUND(H195,2)</f>
        <v>52031973.479999997</v>
      </c>
      <c r="W195" s="81">
        <f>ROUND(J195,2)</f>
        <v>0</v>
      </c>
      <c r="X195" s="80">
        <f>ROUND(L195,2)</f>
        <v>52031973.479999997</v>
      </c>
    </row>
    <row r="196" spans="1:24" s="99" customFormat="1" ht="15" customHeight="1" x14ac:dyDescent="0.25">
      <c r="A196" s="82"/>
      <c r="B196" s="92" t="s">
        <v>11</v>
      </c>
      <c r="C196" s="71" t="s">
        <v>11</v>
      </c>
      <c r="D196" s="71" t="s">
        <v>12</v>
      </c>
      <c r="E196" s="195" t="s">
        <v>396</v>
      </c>
      <c r="F196" s="207" t="s">
        <v>397</v>
      </c>
      <c r="G196" s="155"/>
      <c r="H196" s="103">
        <v>319679</v>
      </c>
      <c r="I196" s="44"/>
      <c r="J196" s="104"/>
      <c r="K196" s="65"/>
      <c r="L196" s="105">
        <v>319679</v>
      </c>
      <c r="M196" s="106"/>
      <c r="N196" s="65">
        <f>VLOOKUP(E196,'[2]BAT (2)'!$C$11:$H$580,6,FALSE)</f>
        <v>400200</v>
      </c>
      <c r="P196" s="68" t="b">
        <f>EXACT(L196,N196)</f>
        <v>0</v>
      </c>
      <c r="V196" s="80">
        <f>ROUND(H196,2)</f>
        <v>319679</v>
      </c>
      <c r="W196" s="81">
        <f>ROUND(J196,2)</f>
        <v>0</v>
      </c>
      <c r="X196" s="80">
        <f>ROUND(L196,2)</f>
        <v>319679</v>
      </c>
    </row>
    <row r="197" spans="1:24" s="45" customFormat="1" ht="15" customHeight="1" x14ac:dyDescent="0.25">
      <c r="A197" s="120"/>
      <c r="B197" s="121" t="s">
        <v>143</v>
      </c>
      <c r="C197" s="71" t="s">
        <v>143</v>
      </c>
      <c r="D197" s="71" t="s">
        <v>12</v>
      </c>
      <c r="E197" s="195" t="s">
        <v>398</v>
      </c>
      <c r="F197" s="202" t="s">
        <v>399</v>
      </c>
      <c r="G197" s="155"/>
      <c r="H197" s="103">
        <v>426927</v>
      </c>
      <c r="I197" s="44"/>
      <c r="J197" s="104"/>
      <c r="K197" s="65"/>
      <c r="L197" s="105">
        <v>426927</v>
      </c>
      <c r="M197" s="106"/>
      <c r="N197" s="65">
        <f>VLOOKUP(E197,'[2]BAT (2)'!$C$11:$H$580,6,FALSE)</f>
        <v>306000</v>
      </c>
      <c r="P197" s="68" t="b">
        <f>EXACT(L197,N197)</f>
        <v>0</v>
      </c>
      <c r="V197" s="80">
        <f>ROUND(H197,2)</f>
        <v>426927</v>
      </c>
      <c r="W197" s="81">
        <f>ROUND(J197,2)</f>
        <v>0</v>
      </c>
      <c r="X197" s="80">
        <f>ROUND(L197,2)</f>
        <v>426927</v>
      </c>
    </row>
    <row r="198" spans="1:24" s="45" customFormat="1" ht="15" customHeight="1" x14ac:dyDescent="0.25">
      <c r="A198" s="120" t="s">
        <v>15</v>
      </c>
      <c r="B198" s="121"/>
      <c r="C198" s="71" t="s">
        <v>22</v>
      </c>
      <c r="D198" s="71" t="s">
        <v>22</v>
      </c>
      <c r="E198" s="193" t="s">
        <v>400</v>
      </c>
      <c r="F198" s="213" t="s">
        <v>401</v>
      </c>
      <c r="G198" s="214">
        <f>SUM(G199:G206)+G215+G216</f>
        <v>0</v>
      </c>
      <c r="H198" s="211">
        <v>34503188.329999998</v>
      </c>
      <c r="I198" s="44"/>
      <c r="J198" s="89">
        <v>0</v>
      </c>
      <c r="K198" s="65"/>
      <c r="L198" s="212">
        <v>34503188.329999998</v>
      </c>
      <c r="M198" s="129"/>
      <c r="N198" s="65">
        <f>VLOOKUP(E198,'[2]BAT (2)'!$C$11:$H$580,6,FALSE)</f>
        <v>31651945.030000001</v>
      </c>
      <c r="P198" s="68" t="b">
        <f>EXACT(L198,N198)</f>
        <v>0</v>
      </c>
      <c r="V198" s="80">
        <f>ROUND(H198,2)</f>
        <v>34503188.329999998</v>
      </c>
      <c r="W198" s="81">
        <f>ROUND(J198,2)</f>
        <v>0</v>
      </c>
      <c r="X198" s="80">
        <f>ROUND(L198,2)</f>
        <v>34503188.329999998</v>
      </c>
    </row>
    <row r="199" spans="1:24" s="45" customFormat="1" ht="15" customHeight="1" x14ac:dyDescent="0.25">
      <c r="A199" s="120"/>
      <c r="B199" s="121" t="s">
        <v>11</v>
      </c>
      <c r="C199" s="71" t="s">
        <v>11</v>
      </c>
      <c r="D199" s="71" t="s">
        <v>12</v>
      </c>
      <c r="E199" s="195" t="s">
        <v>402</v>
      </c>
      <c r="F199" s="202" t="s">
        <v>403</v>
      </c>
      <c r="G199" s="155"/>
      <c r="H199" s="103">
        <v>8962608</v>
      </c>
      <c r="I199" s="44"/>
      <c r="J199" s="104"/>
      <c r="K199" s="65"/>
      <c r="L199" s="105">
        <v>8962608</v>
      </c>
      <c r="M199" s="106"/>
      <c r="N199" s="65">
        <f>VLOOKUP(E199,'[2]BAT (2)'!$C$11:$H$580,6,FALSE)</f>
        <v>6931000</v>
      </c>
      <c r="P199" s="68" t="b">
        <f>EXACT(L199,N199)</f>
        <v>0</v>
      </c>
      <c r="V199" s="80">
        <f>ROUND(H199,2)</f>
        <v>8962608</v>
      </c>
      <c r="W199" s="81">
        <f>ROUND(J199,2)</f>
        <v>0</v>
      </c>
      <c r="X199" s="80">
        <f>ROUND(L199,2)</f>
        <v>8962608</v>
      </c>
    </row>
    <row r="200" spans="1:24" s="44" customFormat="1" ht="15" customHeight="1" x14ac:dyDescent="0.25">
      <c r="A200" s="120"/>
      <c r="B200" s="121" t="s">
        <v>11</v>
      </c>
      <c r="C200" s="71" t="s">
        <v>11</v>
      </c>
      <c r="D200" s="71" t="s">
        <v>12</v>
      </c>
      <c r="E200" s="195" t="s">
        <v>404</v>
      </c>
      <c r="F200" s="207" t="s">
        <v>405</v>
      </c>
      <c r="G200" s="155"/>
      <c r="H200" s="103">
        <v>0</v>
      </c>
      <c r="J200" s="139"/>
      <c r="K200" s="65"/>
      <c r="L200" s="105">
        <v>0</v>
      </c>
      <c r="M200" s="106"/>
      <c r="N200" s="65">
        <f>VLOOKUP(E200,'[2]BAT (2)'!$C$11:$H$580,6,FALSE)</f>
        <v>0</v>
      </c>
      <c r="P200" s="68" t="b">
        <f>EXACT(L200,N200)</f>
        <v>1</v>
      </c>
      <c r="V200" s="80">
        <f>ROUND(H200,2)</f>
        <v>0</v>
      </c>
      <c r="W200" s="81">
        <f>ROUND(J200,2)</f>
        <v>0</v>
      </c>
      <c r="X200" s="80">
        <f>ROUND(L200,2)</f>
        <v>0</v>
      </c>
    </row>
    <row r="201" spans="1:24" s="45" customFormat="1" ht="15" customHeight="1" x14ac:dyDescent="0.25">
      <c r="A201" s="120"/>
      <c r="B201" s="121"/>
      <c r="C201" s="71" t="s">
        <v>22</v>
      </c>
      <c r="D201" s="71" t="s">
        <v>12</v>
      </c>
      <c r="E201" s="195" t="s">
        <v>406</v>
      </c>
      <c r="F201" s="207" t="s">
        <v>407</v>
      </c>
      <c r="G201" s="155"/>
      <c r="H201" s="103">
        <v>0</v>
      </c>
      <c r="I201" s="44"/>
      <c r="J201" s="104"/>
      <c r="K201" s="65"/>
      <c r="L201" s="105">
        <v>0</v>
      </c>
      <c r="M201" s="106"/>
      <c r="N201" s="65">
        <f>VLOOKUP(E201,'[2]BAT (2)'!$C$11:$H$580,6,FALSE)</f>
        <v>0</v>
      </c>
      <c r="P201" s="68" t="b">
        <f>EXACT(L201,N201)</f>
        <v>1</v>
      </c>
      <c r="V201" s="80">
        <f>ROUND(H201,2)</f>
        <v>0</v>
      </c>
      <c r="W201" s="81">
        <f>ROUND(J201,2)</f>
        <v>0</v>
      </c>
      <c r="X201" s="80">
        <f>ROUND(L201,2)</f>
        <v>0</v>
      </c>
    </row>
    <row r="202" spans="1:24" s="44" customFormat="1" ht="15" customHeight="1" x14ac:dyDescent="0.25">
      <c r="A202" s="120"/>
      <c r="B202" s="121"/>
      <c r="C202" s="71" t="s">
        <v>22</v>
      </c>
      <c r="D202" s="71" t="s">
        <v>12</v>
      </c>
      <c r="E202" s="195" t="s">
        <v>408</v>
      </c>
      <c r="F202" s="207" t="s">
        <v>409</v>
      </c>
      <c r="G202" s="155"/>
      <c r="H202" s="103">
        <v>0</v>
      </c>
      <c r="J202" s="139"/>
      <c r="K202" s="65"/>
      <c r="L202" s="105">
        <v>0</v>
      </c>
      <c r="M202" s="106"/>
      <c r="N202" s="65">
        <f>VLOOKUP(E202,'[2]BAT (2)'!$C$11:$H$580,6,FALSE)</f>
        <v>0</v>
      </c>
      <c r="P202" s="68" t="b">
        <f>EXACT(L202,N202)</f>
        <v>1</v>
      </c>
      <c r="V202" s="80">
        <f>ROUND(H202,2)</f>
        <v>0</v>
      </c>
      <c r="W202" s="81">
        <f>ROUND(J202,2)</f>
        <v>0</v>
      </c>
      <c r="X202" s="80">
        <f>ROUND(L202,2)</f>
        <v>0</v>
      </c>
    </row>
    <row r="203" spans="1:24" s="45" customFormat="1" ht="15" customHeight="1" x14ac:dyDescent="0.25">
      <c r="A203" s="120"/>
      <c r="B203" s="121" t="s">
        <v>143</v>
      </c>
      <c r="C203" s="71" t="s">
        <v>143</v>
      </c>
      <c r="D203" s="71" t="s">
        <v>12</v>
      </c>
      <c r="E203" s="195" t="s">
        <v>410</v>
      </c>
      <c r="F203" s="202" t="s">
        <v>411</v>
      </c>
      <c r="G203" s="155"/>
      <c r="H203" s="103">
        <v>3712823</v>
      </c>
      <c r="I203" s="44"/>
      <c r="J203" s="104"/>
      <c r="K203" s="65"/>
      <c r="L203" s="105">
        <v>3712823</v>
      </c>
      <c r="M203" s="106"/>
      <c r="N203" s="65">
        <f>VLOOKUP(E203,'[2]BAT (2)'!$C$11:$H$580,6,FALSE)</f>
        <v>3335000</v>
      </c>
      <c r="P203" s="68" t="b">
        <f>EXACT(L203,N203)</f>
        <v>0</v>
      </c>
      <c r="V203" s="80">
        <f>ROUND(H203,2)</f>
        <v>3712823</v>
      </c>
      <c r="W203" s="81">
        <f>ROUND(J203,2)</f>
        <v>0</v>
      </c>
      <c r="X203" s="80">
        <f>ROUND(L203,2)</f>
        <v>3712823</v>
      </c>
    </row>
    <row r="204" spans="1:24" s="44" customFormat="1" ht="15" customHeight="1" x14ac:dyDescent="0.25">
      <c r="A204" s="120"/>
      <c r="B204" s="121" t="s">
        <v>143</v>
      </c>
      <c r="C204" s="71" t="s">
        <v>143</v>
      </c>
      <c r="D204" s="71" t="s">
        <v>12</v>
      </c>
      <c r="E204" s="195" t="s">
        <v>412</v>
      </c>
      <c r="F204" s="207" t="s">
        <v>413</v>
      </c>
      <c r="G204" s="155"/>
      <c r="H204" s="103">
        <v>0</v>
      </c>
      <c r="J204" s="139"/>
      <c r="K204" s="65"/>
      <c r="L204" s="105">
        <v>0</v>
      </c>
      <c r="M204" s="106"/>
      <c r="N204" s="65">
        <f>VLOOKUP(E204,'[2]BAT (2)'!$C$11:$H$580,6,FALSE)</f>
        <v>0</v>
      </c>
      <c r="P204" s="68" t="b">
        <f>EXACT(L204,N204)</f>
        <v>1</v>
      </c>
      <c r="V204" s="80">
        <f>ROUND(H204,2)</f>
        <v>0</v>
      </c>
      <c r="W204" s="81">
        <f>ROUND(J204,2)</f>
        <v>0</v>
      </c>
      <c r="X204" s="80">
        <f>ROUND(L204,2)</f>
        <v>0</v>
      </c>
    </row>
    <row r="205" spans="1:24" s="45" customFormat="1" ht="15" customHeight="1" x14ac:dyDescent="0.25">
      <c r="A205" s="120"/>
      <c r="B205" s="121"/>
      <c r="C205" s="71" t="s">
        <v>22</v>
      </c>
      <c r="D205" s="71" t="s">
        <v>12</v>
      </c>
      <c r="E205" s="195" t="s">
        <v>414</v>
      </c>
      <c r="F205" s="207" t="s">
        <v>415</v>
      </c>
      <c r="G205" s="155"/>
      <c r="H205" s="103">
        <v>5681378.1399999997</v>
      </c>
      <c r="I205" s="44"/>
      <c r="J205" s="104"/>
      <c r="K205" s="65"/>
      <c r="L205" s="105">
        <v>5681378.1399999997</v>
      </c>
      <c r="M205" s="106"/>
      <c r="N205" s="65">
        <f>VLOOKUP(E205,'[2]BAT (2)'!$C$11:$H$580,6,FALSE)</f>
        <v>5358511.95</v>
      </c>
      <c r="P205" s="68" t="b">
        <f>EXACT(L205,N205)</f>
        <v>0</v>
      </c>
      <c r="V205" s="80">
        <f>ROUND(H205,2)</f>
        <v>5681378.1399999997</v>
      </c>
      <c r="W205" s="81">
        <f>ROUND(J205,2)</f>
        <v>0</v>
      </c>
      <c r="X205" s="80">
        <f>ROUND(L205,2)</f>
        <v>5681378.1399999997</v>
      </c>
    </row>
    <row r="206" spans="1:24" s="45" customFormat="1" ht="15" customHeight="1" x14ac:dyDescent="0.25">
      <c r="A206" s="120" t="s">
        <v>15</v>
      </c>
      <c r="B206" s="121"/>
      <c r="C206" s="71" t="s">
        <v>22</v>
      </c>
      <c r="D206" s="71" t="s">
        <v>22</v>
      </c>
      <c r="E206" s="195" t="s">
        <v>416</v>
      </c>
      <c r="F206" s="202" t="s">
        <v>417</v>
      </c>
      <c r="G206" s="151">
        <f>SUM(G207:G214)</f>
        <v>0</v>
      </c>
      <c r="H206" s="103">
        <v>16146379.189999999</v>
      </c>
      <c r="I206" s="44"/>
      <c r="J206" s="89">
        <v>0</v>
      </c>
      <c r="K206" s="65"/>
      <c r="L206" s="105">
        <v>16146379.189999999</v>
      </c>
      <c r="M206" s="106"/>
      <c r="N206" s="65">
        <f>VLOOKUP(E206,'[2]BAT (2)'!$C$11:$H$580,6,FALSE)</f>
        <v>16027433.08</v>
      </c>
      <c r="P206" s="68" t="b">
        <f>EXACT(L206,N206)</f>
        <v>0</v>
      </c>
      <c r="V206" s="80">
        <f>ROUND(H206,2)</f>
        <v>16146379.189999999</v>
      </c>
      <c r="W206" s="81">
        <f>ROUND(J206,2)</f>
        <v>0</v>
      </c>
      <c r="X206" s="80">
        <f>ROUND(L206,2)</f>
        <v>16146379.189999999</v>
      </c>
    </row>
    <row r="207" spans="1:24" s="45" customFormat="1" ht="15" customHeight="1" x14ac:dyDescent="0.25">
      <c r="A207" s="120"/>
      <c r="B207" s="121"/>
      <c r="C207" s="71" t="s">
        <v>22</v>
      </c>
      <c r="D207" s="71" t="s">
        <v>12</v>
      </c>
      <c r="E207" s="196" t="s">
        <v>418</v>
      </c>
      <c r="F207" s="197" t="s">
        <v>419</v>
      </c>
      <c r="G207" s="102"/>
      <c r="H207" s="103">
        <v>1987734</v>
      </c>
      <c r="I207" s="44"/>
      <c r="J207" s="104"/>
      <c r="K207" s="65"/>
      <c r="L207" s="105">
        <v>1987734</v>
      </c>
      <c r="M207" s="106"/>
      <c r="N207" s="65">
        <f>VLOOKUP(E207,'[2]BAT (2)'!$C$11:$H$580,6,FALSE)</f>
        <v>2088100</v>
      </c>
      <c r="P207" s="68" t="b">
        <f>EXACT(L207,N207)</f>
        <v>0</v>
      </c>
      <c r="V207" s="80">
        <f>ROUND(H207,2)</f>
        <v>1987734</v>
      </c>
      <c r="W207" s="81">
        <f>ROUND(J207,2)</f>
        <v>0</v>
      </c>
      <c r="X207" s="80">
        <f>ROUND(L207,2)</f>
        <v>1987734</v>
      </c>
    </row>
    <row r="208" spans="1:24" s="45" customFormat="1" ht="15" customHeight="1" x14ac:dyDescent="0.25">
      <c r="A208" s="120"/>
      <c r="B208" s="121"/>
      <c r="C208" s="71" t="s">
        <v>22</v>
      </c>
      <c r="D208" s="71" t="s">
        <v>12</v>
      </c>
      <c r="E208" s="196" t="s">
        <v>420</v>
      </c>
      <c r="F208" s="197" t="s">
        <v>421</v>
      </c>
      <c r="G208" s="102"/>
      <c r="H208" s="103">
        <v>0</v>
      </c>
      <c r="I208" s="44"/>
      <c r="J208" s="104"/>
      <c r="K208" s="65"/>
      <c r="L208" s="105">
        <v>0</v>
      </c>
      <c r="M208" s="106"/>
      <c r="N208" s="65">
        <f>VLOOKUP(E208,'[2]BAT (2)'!$C$11:$H$580,6,FALSE)</f>
        <v>0</v>
      </c>
      <c r="P208" s="68" t="b">
        <f>EXACT(L208,N208)</f>
        <v>1</v>
      </c>
      <c r="V208" s="80">
        <f>ROUND(H208,2)</f>
        <v>0</v>
      </c>
      <c r="W208" s="81">
        <f>ROUND(J208,2)</f>
        <v>0</v>
      </c>
      <c r="X208" s="80">
        <f>ROUND(L208,2)</f>
        <v>0</v>
      </c>
    </row>
    <row r="209" spans="1:24" s="45" customFormat="1" ht="15" customHeight="1" x14ac:dyDescent="0.25">
      <c r="A209" s="120"/>
      <c r="B209" s="121"/>
      <c r="C209" s="71" t="s">
        <v>22</v>
      </c>
      <c r="D209" s="71" t="s">
        <v>12</v>
      </c>
      <c r="E209" s="196" t="s">
        <v>422</v>
      </c>
      <c r="F209" s="197" t="s">
        <v>423</v>
      </c>
      <c r="G209" s="102"/>
      <c r="H209" s="103">
        <v>1078102</v>
      </c>
      <c r="I209" s="44"/>
      <c r="J209" s="104"/>
      <c r="K209" s="65"/>
      <c r="L209" s="105">
        <v>1078102</v>
      </c>
      <c r="M209" s="106"/>
      <c r="N209" s="65">
        <f>VLOOKUP(E209,'[2]BAT (2)'!$C$11:$H$580,6,FALSE)</f>
        <v>616800</v>
      </c>
      <c r="P209" s="68" t="b">
        <f>EXACT(L209,N209)</f>
        <v>0</v>
      </c>
      <c r="V209" s="80">
        <f>ROUND(H209,2)</f>
        <v>1078102</v>
      </c>
      <c r="W209" s="81">
        <f>ROUND(J209,2)</f>
        <v>0</v>
      </c>
      <c r="X209" s="80">
        <f>ROUND(L209,2)</f>
        <v>1078102</v>
      </c>
    </row>
    <row r="210" spans="1:24" s="45" customFormat="1" ht="15" customHeight="1" x14ac:dyDescent="0.25">
      <c r="A210" s="120"/>
      <c r="B210" s="121"/>
      <c r="C210" s="71" t="s">
        <v>22</v>
      </c>
      <c r="D210" s="71" t="s">
        <v>12</v>
      </c>
      <c r="E210" s="196" t="s">
        <v>424</v>
      </c>
      <c r="F210" s="197" t="s">
        <v>425</v>
      </c>
      <c r="G210" s="102"/>
      <c r="H210" s="103">
        <v>0</v>
      </c>
      <c r="I210" s="44"/>
      <c r="J210" s="104"/>
      <c r="K210" s="65"/>
      <c r="L210" s="105">
        <v>0</v>
      </c>
      <c r="M210" s="106"/>
      <c r="N210" s="65">
        <f>VLOOKUP(E210,'[2]BAT (2)'!$C$11:$H$580,6,FALSE)</f>
        <v>0</v>
      </c>
      <c r="P210" s="68" t="b">
        <f>EXACT(L210,N210)</f>
        <v>1</v>
      </c>
      <c r="V210" s="80">
        <f>ROUND(H210,2)</f>
        <v>0</v>
      </c>
      <c r="W210" s="81">
        <f>ROUND(J210,2)</f>
        <v>0</v>
      </c>
      <c r="X210" s="80">
        <f>ROUND(L210,2)</f>
        <v>0</v>
      </c>
    </row>
    <row r="211" spans="1:24" s="45" customFormat="1" ht="15" customHeight="1" x14ac:dyDescent="0.25">
      <c r="A211" s="120"/>
      <c r="B211" s="121"/>
      <c r="C211" s="71" t="s">
        <v>22</v>
      </c>
      <c r="D211" s="71" t="s">
        <v>12</v>
      </c>
      <c r="E211" s="196" t="s">
        <v>426</v>
      </c>
      <c r="F211" s="197" t="s">
        <v>427</v>
      </c>
      <c r="G211" s="102"/>
      <c r="H211" s="103">
        <v>0</v>
      </c>
      <c r="I211" s="44"/>
      <c r="J211" s="104"/>
      <c r="K211" s="65"/>
      <c r="L211" s="105">
        <v>0</v>
      </c>
      <c r="M211" s="106"/>
      <c r="N211" s="65">
        <f>VLOOKUP(E211,'[2]BAT (2)'!$C$11:$H$580,6,FALSE)</f>
        <v>0</v>
      </c>
      <c r="P211" s="68" t="b">
        <f>EXACT(L211,N211)</f>
        <v>1</v>
      </c>
      <c r="V211" s="80">
        <f>ROUND(H211,2)</f>
        <v>0</v>
      </c>
      <c r="W211" s="81">
        <f>ROUND(J211,2)</f>
        <v>0</v>
      </c>
      <c r="X211" s="80">
        <f>ROUND(L211,2)</f>
        <v>0</v>
      </c>
    </row>
    <row r="212" spans="1:24" s="45" customFormat="1" ht="15" customHeight="1" x14ac:dyDescent="0.25">
      <c r="A212" s="120"/>
      <c r="B212" s="121"/>
      <c r="C212" s="71" t="s">
        <v>22</v>
      </c>
      <c r="D212" s="71" t="s">
        <v>12</v>
      </c>
      <c r="E212" s="196" t="s">
        <v>428</v>
      </c>
      <c r="F212" s="197" t="s">
        <v>429</v>
      </c>
      <c r="G212" s="102"/>
      <c r="H212" s="103">
        <v>0</v>
      </c>
      <c r="I212" s="44"/>
      <c r="J212" s="104"/>
      <c r="K212" s="65"/>
      <c r="L212" s="105">
        <v>0</v>
      </c>
      <c r="M212" s="106"/>
      <c r="N212" s="65">
        <f>VLOOKUP(E212,'[2]BAT (2)'!$C$11:$H$580,6,FALSE)</f>
        <v>0</v>
      </c>
      <c r="P212" s="68" t="b">
        <f>EXACT(L212,N212)</f>
        <v>1</v>
      </c>
      <c r="V212" s="80">
        <f>ROUND(H212,2)</f>
        <v>0</v>
      </c>
      <c r="W212" s="81">
        <f>ROUND(J212,2)</f>
        <v>0</v>
      </c>
      <c r="X212" s="80">
        <f>ROUND(L212,2)</f>
        <v>0</v>
      </c>
    </row>
    <row r="213" spans="1:24" s="45" customFormat="1" ht="15" customHeight="1" x14ac:dyDescent="0.25">
      <c r="A213" s="120"/>
      <c r="B213" s="121"/>
      <c r="C213" s="71" t="s">
        <v>22</v>
      </c>
      <c r="D213" s="71" t="s">
        <v>12</v>
      </c>
      <c r="E213" s="196" t="s">
        <v>430</v>
      </c>
      <c r="F213" s="197" t="s">
        <v>431</v>
      </c>
      <c r="G213" s="102"/>
      <c r="H213" s="103">
        <v>13080543.189999999</v>
      </c>
      <c r="I213" s="44"/>
      <c r="J213" s="104"/>
      <c r="K213" s="65"/>
      <c r="L213" s="105">
        <v>13080543.189999999</v>
      </c>
      <c r="M213" s="106"/>
      <c r="N213" s="65">
        <f>VLOOKUP(E213,'[2]BAT (2)'!$C$11:$H$580,6,FALSE)</f>
        <v>13322533.08</v>
      </c>
      <c r="P213" s="68" t="b">
        <f>EXACT(L213,N213)</f>
        <v>0</v>
      </c>
      <c r="V213" s="80">
        <f>ROUND(H213,2)</f>
        <v>13080543.189999999</v>
      </c>
      <c r="W213" s="81">
        <f>ROUND(J213,2)</f>
        <v>0</v>
      </c>
      <c r="X213" s="80">
        <f>ROUND(L213,2)</f>
        <v>13080543.189999999</v>
      </c>
    </row>
    <row r="214" spans="1:24" s="45" customFormat="1" ht="15" customHeight="1" x14ac:dyDescent="0.25">
      <c r="A214" s="120"/>
      <c r="B214" s="121"/>
      <c r="C214" s="71" t="s">
        <v>22</v>
      </c>
      <c r="D214" s="71" t="s">
        <v>12</v>
      </c>
      <c r="E214" s="196" t="s">
        <v>432</v>
      </c>
      <c r="F214" s="215" t="s">
        <v>433</v>
      </c>
      <c r="G214" s="102"/>
      <c r="H214" s="103">
        <v>0</v>
      </c>
      <c r="I214" s="44"/>
      <c r="J214" s="104"/>
      <c r="K214" s="65"/>
      <c r="L214" s="105">
        <v>0</v>
      </c>
      <c r="M214" s="106"/>
      <c r="N214" s="65">
        <f>VLOOKUP(E214,'[2]BAT (2)'!$C$11:$H$580,6,FALSE)</f>
        <v>0</v>
      </c>
      <c r="P214" s="68" t="b">
        <f>EXACT(L214,N214)</f>
        <v>1</v>
      </c>
      <c r="V214" s="80">
        <f>ROUND(H214,2)</f>
        <v>0</v>
      </c>
      <c r="W214" s="81">
        <f>ROUND(J214,2)</f>
        <v>0</v>
      </c>
      <c r="X214" s="80">
        <f>ROUND(L214,2)</f>
        <v>0</v>
      </c>
    </row>
    <row r="215" spans="1:24" s="45" customFormat="1" ht="15" customHeight="1" x14ac:dyDescent="0.25">
      <c r="A215" s="120"/>
      <c r="B215" s="121"/>
      <c r="C215" s="71" t="s">
        <v>22</v>
      </c>
      <c r="D215" s="71" t="s">
        <v>12</v>
      </c>
      <c r="E215" s="195" t="s">
        <v>434</v>
      </c>
      <c r="F215" s="202" t="s">
        <v>435</v>
      </c>
      <c r="G215" s="155"/>
      <c r="H215" s="103">
        <v>0</v>
      </c>
      <c r="I215" s="44"/>
      <c r="J215" s="104"/>
      <c r="K215" s="65"/>
      <c r="L215" s="105">
        <v>0</v>
      </c>
      <c r="M215" s="106"/>
      <c r="N215" s="65">
        <f>VLOOKUP(E215,'[2]BAT (2)'!$C$11:$H$580,6,FALSE)</f>
        <v>0</v>
      </c>
      <c r="P215" s="68" t="b">
        <f>EXACT(L215,N215)</f>
        <v>1</v>
      </c>
      <c r="V215" s="80">
        <f>ROUND(H215,2)</f>
        <v>0</v>
      </c>
      <c r="W215" s="81">
        <f>ROUND(J215,2)</f>
        <v>0</v>
      </c>
      <c r="X215" s="80">
        <f>ROUND(L215,2)</f>
        <v>0</v>
      </c>
    </row>
    <row r="216" spans="1:24" s="45" customFormat="1" ht="15" customHeight="1" x14ac:dyDescent="0.25">
      <c r="A216" s="120"/>
      <c r="B216" s="121"/>
      <c r="C216" s="71" t="s">
        <v>22</v>
      </c>
      <c r="D216" s="71" t="s">
        <v>12</v>
      </c>
      <c r="E216" s="196" t="s">
        <v>436</v>
      </c>
      <c r="F216" s="215" t="s">
        <v>437</v>
      </c>
      <c r="G216" s="102"/>
      <c r="H216" s="103">
        <v>0</v>
      </c>
      <c r="I216" s="44"/>
      <c r="J216" s="104"/>
      <c r="K216" s="65"/>
      <c r="L216" s="105">
        <v>0</v>
      </c>
      <c r="M216" s="106"/>
      <c r="N216" s="65">
        <f>VLOOKUP(E216,'[2]BAT (2)'!$C$11:$H$580,6,FALSE)</f>
        <v>0</v>
      </c>
      <c r="P216" s="68" t="b">
        <f>EXACT(L216,N216)</f>
        <v>1</v>
      </c>
      <c r="V216" s="80">
        <f>ROUND(H216,2)</f>
        <v>0</v>
      </c>
      <c r="W216" s="81">
        <f>ROUND(J216,2)</f>
        <v>0</v>
      </c>
      <c r="X216" s="80">
        <f>ROUND(L216,2)</f>
        <v>0</v>
      </c>
    </row>
    <row r="217" spans="1:24" s="99" customFormat="1" ht="15" customHeight="1" x14ac:dyDescent="0.25">
      <c r="A217" s="82" t="s">
        <v>15</v>
      </c>
      <c r="B217" s="92"/>
      <c r="C217" s="71" t="s">
        <v>22</v>
      </c>
      <c r="D217" s="71" t="s">
        <v>22</v>
      </c>
      <c r="E217" s="193" t="s">
        <v>438</v>
      </c>
      <c r="F217" s="209" t="s">
        <v>439</v>
      </c>
      <c r="G217" s="214">
        <f>SUM(G218:G222)</f>
        <v>0</v>
      </c>
      <c r="H217" s="211">
        <v>25744941.679999996</v>
      </c>
      <c r="I217" s="44"/>
      <c r="J217" s="89">
        <v>0</v>
      </c>
      <c r="K217" s="65"/>
      <c r="L217" s="212">
        <v>25744941.679999996</v>
      </c>
      <c r="M217" s="129"/>
      <c r="N217" s="65">
        <f>VLOOKUP(E217,'[2]BAT (2)'!$C$11:$H$580,6,FALSE)</f>
        <v>29809878.910000004</v>
      </c>
      <c r="P217" s="68" t="b">
        <f>EXACT(L217,N217)</f>
        <v>0</v>
      </c>
      <c r="V217" s="80">
        <f>ROUND(H217,2)</f>
        <v>25744941.68</v>
      </c>
      <c r="W217" s="81">
        <f>ROUND(J217,2)</f>
        <v>0</v>
      </c>
      <c r="X217" s="80">
        <f>ROUND(L217,2)</f>
        <v>25744941.68</v>
      </c>
    </row>
    <row r="218" spans="1:24" s="99" customFormat="1" ht="15" customHeight="1" x14ac:dyDescent="0.25">
      <c r="A218" s="82"/>
      <c r="B218" s="92" t="s">
        <v>11</v>
      </c>
      <c r="C218" s="71" t="s">
        <v>11</v>
      </c>
      <c r="D218" s="71" t="s">
        <v>12</v>
      </c>
      <c r="E218" s="195" t="s">
        <v>440</v>
      </c>
      <c r="F218" s="202" t="s">
        <v>441</v>
      </c>
      <c r="G218" s="155"/>
      <c r="H218" s="103">
        <v>386780</v>
      </c>
      <c r="I218" s="44"/>
      <c r="J218" s="104"/>
      <c r="K218" s="65"/>
      <c r="L218" s="105">
        <v>386780</v>
      </c>
      <c r="M218" s="106"/>
      <c r="N218" s="65">
        <f>VLOOKUP(E218,'[2]BAT (2)'!$C$11:$H$580,6,FALSE)</f>
        <v>4246600</v>
      </c>
      <c r="P218" s="68" t="b">
        <f>EXACT(L218,N218)</f>
        <v>0</v>
      </c>
      <c r="V218" s="80">
        <f>ROUND(H218,2)</f>
        <v>386780</v>
      </c>
      <c r="W218" s="81">
        <f>ROUND(J218,2)</f>
        <v>0</v>
      </c>
      <c r="X218" s="80">
        <f>ROUND(L218,2)</f>
        <v>386780</v>
      </c>
    </row>
    <row r="219" spans="1:24" s="99" customFormat="1" ht="15" customHeight="1" x14ac:dyDescent="0.25">
      <c r="A219" s="82"/>
      <c r="B219" s="92"/>
      <c r="C219" s="71" t="s">
        <v>22</v>
      </c>
      <c r="D219" s="71" t="s">
        <v>12</v>
      </c>
      <c r="E219" s="195" t="s">
        <v>442</v>
      </c>
      <c r="F219" s="207" t="s">
        <v>443</v>
      </c>
      <c r="G219" s="155"/>
      <c r="H219" s="103">
        <v>0</v>
      </c>
      <c r="I219" s="44"/>
      <c r="J219" s="104"/>
      <c r="K219" s="65"/>
      <c r="L219" s="105">
        <v>0</v>
      </c>
      <c r="M219" s="106"/>
      <c r="N219" s="65">
        <f>VLOOKUP(E219,'[2]BAT (2)'!$C$11:$H$580,6,FALSE)</f>
        <v>0</v>
      </c>
      <c r="P219" s="68" t="b">
        <f>EXACT(L219,N219)</f>
        <v>1</v>
      </c>
      <c r="V219" s="80">
        <f>ROUND(H219,2)</f>
        <v>0</v>
      </c>
      <c r="W219" s="81">
        <f>ROUND(J219,2)</f>
        <v>0</v>
      </c>
      <c r="X219" s="80">
        <f>ROUND(L219,2)</f>
        <v>0</v>
      </c>
    </row>
    <row r="220" spans="1:24" s="99" customFormat="1" ht="15" customHeight="1" x14ac:dyDescent="0.25">
      <c r="A220" s="82"/>
      <c r="B220" s="92" t="s">
        <v>150</v>
      </c>
      <c r="C220" s="71" t="s">
        <v>150</v>
      </c>
      <c r="D220" s="71" t="s">
        <v>12</v>
      </c>
      <c r="E220" s="195" t="s">
        <v>444</v>
      </c>
      <c r="F220" s="207" t="s">
        <v>445</v>
      </c>
      <c r="G220" s="155"/>
      <c r="H220" s="103">
        <v>0</v>
      </c>
      <c r="I220" s="44"/>
      <c r="J220" s="104"/>
      <c r="K220" s="65"/>
      <c r="L220" s="105">
        <v>0</v>
      </c>
      <c r="M220" s="106"/>
      <c r="N220" s="65">
        <f>VLOOKUP(E220,'[2]BAT (2)'!$C$11:$H$580,6,FALSE)</f>
        <v>0</v>
      </c>
      <c r="P220" s="68" t="b">
        <f>EXACT(L220,N220)</f>
        <v>1</v>
      </c>
      <c r="V220" s="80">
        <f>ROUND(H220,2)</f>
        <v>0</v>
      </c>
      <c r="W220" s="81">
        <f>ROUND(J220,2)</f>
        <v>0</v>
      </c>
      <c r="X220" s="80">
        <f>ROUND(L220,2)</f>
        <v>0</v>
      </c>
    </row>
    <row r="221" spans="1:24" s="99" customFormat="1" ht="15" customHeight="1" x14ac:dyDescent="0.25">
      <c r="A221" s="82"/>
      <c r="B221" s="92"/>
      <c r="C221" s="71" t="s">
        <v>22</v>
      </c>
      <c r="D221" s="71" t="s">
        <v>12</v>
      </c>
      <c r="E221" s="195" t="s">
        <v>446</v>
      </c>
      <c r="F221" s="202" t="s">
        <v>447</v>
      </c>
      <c r="G221" s="155"/>
      <c r="H221" s="103">
        <v>24386857.229999997</v>
      </c>
      <c r="I221" s="44"/>
      <c r="J221" s="104"/>
      <c r="K221" s="65"/>
      <c r="L221" s="105">
        <v>24386857.229999997</v>
      </c>
      <c r="M221" s="106"/>
      <c r="N221" s="65">
        <f>VLOOKUP(E221,'[2]BAT (2)'!$C$11:$H$580,6,FALSE)</f>
        <v>24455120.270000003</v>
      </c>
      <c r="P221" s="68" t="b">
        <f>EXACT(L221,N221)</f>
        <v>0</v>
      </c>
      <c r="V221" s="80">
        <f>ROUND(H221,2)</f>
        <v>24386857.23</v>
      </c>
      <c r="W221" s="81">
        <f>ROUND(J221,2)</f>
        <v>0</v>
      </c>
      <c r="X221" s="80">
        <f>ROUND(L221,2)</f>
        <v>24386857.23</v>
      </c>
    </row>
    <row r="222" spans="1:24" s="99" customFormat="1" ht="15" customHeight="1" x14ac:dyDescent="0.25">
      <c r="A222" s="82"/>
      <c r="B222" s="92"/>
      <c r="C222" s="71" t="s">
        <v>22</v>
      </c>
      <c r="D222" s="71" t="s">
        <v>12</v>
      </c>
      <c r="E222" s="195" t="s">
        <v>448</v>
      </c>
      <c r="F222" s="202" t="s">
        <v>449</v>
      </c>
      <c r="G222" s="155"/>
      <c r="H222" s="103">
        <v>971304.45</v>
      </c>
      <c r="I222" s="44"/>
      <c r="J222" s="104"/>
      <c r="K222" s="65"/>
      <c r="L222" s="105">
        <v>971304.45</v>
      </c>
      <c r="M222" s="106"/>
      <c r="N222" s="65">
        <f>VLOOKUP(E222,'[2]BAT (2)'!$C$11:$H$580,6,FALSE)</f>
        <v>1108158.6399999999</v>
      </c>
      <c r="P222" s="68" t="b">
        <f>EXACT(L222,N222)</f>
        <v>0</v>
      </c>
      <c r="V222" s="80">
        <f>ROUND(H222,2)</f>
        <v>971304.45</v>
      </c>
      <c r="W222" s="81">
        <f>ROUND(J222,2)</f>
        <v>0</v>
      </c>
      <c r="X222" s="80">
        <f>ROUND(L222,2)</f>
        <v>971304.45</v>
      </c>
    </row>
    <row r="223" spans="1:24" s="99" customFormat="1" ht="15" customHeight="1" x14ac:dyDescent="0.25">
      <c r="A223" s="82" t="s">
        <v>15</v>
      </c>
      <c r="B223" s="92"/>
      <c r="C223" s="71" t="s">
        <v>22</v>
      </c>
      <c r="D223" s="71" t="s">
        <v>22</v>
      </c>
      <c r="E223" s="193" t="s">
        <v>450</v>
      </c>
      <c r="F223" s="213" t="s">
        <v>451</v>
      </c>
      <c r="G223" s="214">
        <f>SUM(G224:G227)</f>
        <v>0</v>
      </c>
      <c r="H223" s="211">
        <v>4508110.97</v>
      </c>
      <c r="I223" s="44"/>
      <c r="J223" s="89">
        <v>0</v>
      </c>
      <c r="K223" s="65"/>
      <c r="L223" s="212">
        <v>4508110.97</v>
      </c>
      <c r="M223" s="129"/>
      <c r="N223" s="65">
        <f>VLOOKUP(E223,'[2]BAT (2)'!$C$11:$H$580,6,FALSE)</f>
        <v>4123238.44</v>
      </c>
      <c r="P223" s="68" t="b">
        <f>EXACT(L223,N223)</f>
        <v>0</v>
      </c>
      <c r="V223" s="80">
        <f>ROUND(H223,2)</f>
        <v>4508110.97</v>
      </c>
      <c r="W223" s="81">
        <f>ROUND(J223,2)</f>
        <v>0</v>
      </c>
      <c r="X223" s="80">
        <f>ROUND(L223,2)</f>
        <v>4508110.97</v>
      </c>
    </row>
    <row r="224" spans="1:24" s="99" customFormat="1" ht="15" customHeight="1" x14ac:dyDescent="0.25">
      <c r="A224" s="82"/>
      <c r="B224" s="92" t="s">
        <v>11</v>
      </c>
      <c r="C224" s="71" t="s">
        <v>11</v>
      </c>
      <c r="D224" s="71" t="s">
        <v>12</v>
      </c>
      <c r="E224" s="195" t="s">
        <v>452</v>
      </c>
      <c r="F224" s="202" t="s">
        <v>453</v>
      </c>
      <c r="G224" s="155"/>
      <c r="H224" s="103">
        <v>0</v>
      </c>
      <c r="I224" s="44"/>
      <c r="J224" s="104"/>
      <c r="K224" s="65"/>
      <c r="L224" s="105">
        <v>0</v>
      </c>
      <c r="M224" s="106"/>
      <c r="N224" s="65">
        <f>VLOOKUP(E224,'[2]BAT (2)'!$C$11:$H$580,6,FALSE)</f>
        <v>0</v>
      </c>
      <c r="P224" s="68" t="b">
        <f>EXACT(L224,N224)</f>
        <v>1</v>
      </c>
      <c r="V224" s="80">
        <f>ROUND(H224,2)</f>
        <v>0</v>
      </c>
      <c r="W224" s="81">
        <f>ROUND(J224,2)</f>
        <v>0</v>
      </c>
      <c r="X224" s="80">
        <f>ROUND(L224,2)</f>
        <v>0</v>
      </c>
    </row>
    <row r="225" spans="1:24" s="99" customFormat="1" ht="15" customHeight="1" x14ac:dyDescent="0.25">
      <c r="A225" s="82"/>
      <c r="B225" s="92"/>
      <c r="C225" s="71" t="s">
        <v>22</v>
      </c>
      <c r="D225" s="71" t="s">
        <v>12</v>
      </c>
      <c r="E225" s="195" t="s">
        <v>454</v>
      </c>
      <c r="F225" s="202" t="s">
        <v>455</v>
      </c>
      <c r="G225" s="155"/>
      <c r="H225" s="103">
        <v>0</v>
      </c>
      <c r="I225" s="44"/>
      <c r="J225" s="104"/>
      <c r="K225" s="65"/>
      <c r="L225" s="105">
        <v>0</v>
      </c>
      <c r="M225" s="106"/>
      <c r="N225" s="65">
        <f>VLOOKUP(E225,'[2]BAT (2)'!$C$11:$H$580,6,FALSE)</f>
        <v>0</v>
      </c>
      <c r="P225" s="68" t="b">
        <f>EXACT(L225,N225)</f>
        <v>1</v>
      </c>
      <c r="V225" s="80">
        <f>ROUND(H225,2)</f>
        <v>0</v>
      </c>
      <c r="W225" s="81">
        <f>ROUND(J225,2)</f>
        <v>0</v>
      </c>
      <c r="X225" s="80">
        <f>ROUND(L225,2)</f>
        <v>0</v>
      </c>
    </row>
    <row r="226" spans="1:24" s="45" customFormat="1" ht="15" customHeight="1" x14ac:dyDescent="0.25">
      <c r="A226" s="120"/>
      <c r="B226" s="121" t="s">
        <v>143</v>
      </c>
      <c r="C226" s="71" t="s">
        <v>143</v>
      </c>
      <c r="D226" s="71" t="s">
        <v>12</v>
      </c>
      <c r="E226" s="195" t="s">
        <v>456</v>
      </c>
      <c r="F226" s="207" t="s">
        <v>457</v>
      </c>
      <c r="G226" s="155"/>
      <c r="H226" s="103">
        <v>0</v>
      </c>
      <c r="I226" s="44"/>
      <c r="J226" s="104"/>
      <c r="K226" s="65"/>
      <c r="L226" s="105">
        <v>0</v>
      </c>
      <c r="M226" s="106"/>
      <c r="N226" s="65">
        <f>VLOOKUP(E226,'[2]BAT (2)'!$C$11:$H$580,6,FALSE)</f>
        <v>0</v>
      </c>
      <c r="P226" s="68" t="b">
        <f>EXACT(L226,N226)</f>
        <v>1</v>
      </c>
      <c r="V226" s="80">
        <f>ROUND(H226,2)</f>
        <v>0</v>
      </c>
      <c r="W226" s="81">
        <f>ROUND(J226,2)</f>
        <v>0</v>
      </c>
      <c r="X226" s="80">
        <f>ROUND(L226,2)</f>
        <v>0</v>
      </c>
    </row>
    <row r="227" spans="1:24" s="45" customFormat="1" ht="15" customHeight="1" x14ac:dyDescent="0.25">
      <c r="A227" s="120"/>
      <c r="B227" s="121"/>
      <c r="C227" s="71" t="s">
        <v>22</v>
      </c>
      <c r="D227" s="71" t="s">
        <v>12</v>
      </c>
      <c r="E227" s="195" t="s">
        <v>458</v>
      </c>
      <c r="F227" s="202" t="s">
        <v>459</v>
      </c>
      <c r="G227" s="155"/>
      <c r="H227" s="103">
        <v>4508110.97</v>
      </c>
      <c r="I227" s="44"/>
      <c r="J227" s="104"/>
      <c r="K227" s="65"/>
      <c r="L227" s="105">
        <v>4508110.97</v>
      </c>
      <c r="M227" s="106"/>
      <c r="N227" s="65">
        <f>VLOOKUP(E227,'[2]BAT (2)'!$C$11:$H$580,6,FALSE)</f>
        <v>4123238.44</v>
      </c>
      <c r="P227" s="68" t="b">
        <f>EXACT(L227,N227)</f>
        <v>0</v>
      </c>
      <c r="V227" s="80">
        <f>ROUND(H227,2)</f>
        <v>4508110.97</v>
      </c>
      <c r="W227" s="81">
        <f>ROUND(J227,2)</f>
        <v>0</v>
      </c>
      <c r="X227" s="80">
        <f>ROUND(L227,2)</f>
        <v>4508110.97</v>
      </c>
    </row>
    <row r="228" spans="1:24" s="45" customFormat="1" ht="15" customHeight="1" x14ac:dyDescent="0.25">
      <c r="A228" s="120" t="s">
        <v>15</v>
      </c>
      <c r="B228" s="121"/>
      <c r="C228" s="71" t="s">
        <v>22</v>
      </c>
      <c r="D228" s="71" t="s">
        <v>22</v>
      </c>
      <c r="E228" s="193" t="s">
        <v>460</v>
      </c>
      <c r="F228" s="213" t="s">
        <v>461</v>
      </c>
      <c r="G228" s="214">
        <f>SUM(G229:G232)</f>
        <v>0</v>
      </c>
      <c r="H228" s="211">
        <v>5677252.6200000001</v>
      </c>
      <c r="I228" s="44"/>
      <c r="J228" s="89">
        <v>0</v>
      </c>
      <c r="K228" s="65"/>
      <c r="L228" s="212">
        <v>5677252.6200000001</v>
      </c>
      <c r="M228" s="129"/>
      <c r="N228" s="65">
        <f>VLOOKUP(E228,'[2]BAT (2)'!$C$11:$H$580,6,FALSE)</f>
        <v>5642859.3700000001</v>
      </c>
      <c r="P228" s="68" t="b">
        <f>EXACT(L228,N228)</f>
        <v>0</v>
      </c>
      <c r="V228" s="80">
        <f>ROUND(H228,2)</f>
        <v>5677252.6200000001</v>
      </c>
      <c r="W228" s="81">
        <f>ROUND(J228,2)</f>
        <v>0</v>
      </c>
      <c r="X228" s="80">
        <f>ROUND(L228,2)</f>
        <v>5677252.6200000001</v>
      </c>
    </row>
    <row r="229" spans="1:24" s="45" customFormat="1" ht="15" customHeight="1" x14ac:dyDescent="0.25">
      <c r="A229" s="120"/>
      <c r="B229" s="121" t="s">
        <v>11</v>
      </c>
      <c r="C229" s="71" t="s">
        <v>11</v>
      </c>
      <c r="D229" s="71" t="s">
        <v>12</v>
      </c>
      <c r="E229" s="195" t="s">
        <v>462</v>
      </c>
      <c r="F229" s="207" t="s">
        <v>463</v>
      </c>
      <c r="G229" s="155"/>
      <c r="H229" s="103">
        <v>0</v>
      </c>
      <c r="I229" s="44"/>
      <c r="J229" s="104"/>
      <c r="K229" s="65"/>
      <c r="L229" s="105">
        <v>0</v>
      </c>
      <c r="M229" s="106"/>
      <c r="N229" s="65">
        <f>VLOOKUP(E229,'[2]BAT (2)'!$C$11:$H$580,6,FALSE)</f>
        <v>0</v>
      </c>
      <c r="P229" s="68" t="b">
        <f>EXACT(L229,N229)</f>
        <v>1</v>
      </c>
      <c r="V229" s="80">
        <f>ROUND(H229,2)</f>
        <v>0</v>
      </c>
      <c r="W229" s="81">
        <f>ROUND(J229,2)</f>
        <v>0</v>
      </c>
      <c r="X229" s="80">
        <f>ROUND(L229,2)</f>
        <v>0</v>
      </c>
    </row>
    <row r="230" spans="1:24" s="45" customFormat="1" ht="15" customHeight="1" x14ac:dyDescent="0.25">
      <c r="A230" s="120"/>
      <c r="B230" s="121"/>
      <c r="C230" s="71" t="s">
        <v>22</v>
      </c>
      <c r="D230" s="71" t="s">
        <v>12</v>
      </c>
      <c r="E230" s="195" t="s">
        <v>464</v>
      </c>
      <c r="F230" s="207" t="s">
        <v>465</v>
      </c>
      <c r="G230" s="155"/>
      <c r="H230" s="103">
        <v>0</v>
      </c>
      <c r="I230" s="44"/>
      <c r="J230" s="104"/>
      <c r="K230" s="65"/>
      <c r="L230" s="105">
        <v>0</v>
      </c>
      <c r="M230" s="106"/>
      <c r="N230" s="65">
        <f>VLOOKUP(E230,'[2]BAT (2)'!$C$11:$H$580,6,FALSE)</f>
        <v>0</v>
      </c>
      <c r="P230" s="68" t="b">
        <f>EXACT(L230,N230)</f>
        <v>1</v>
      </c>
      <c r="V230" s="80">
        <f>ROUND(H230,2)</f>
        <v>0</v>
      </c>
      <c r="W230" s="81">
        <f>ROUND(J230,2)</f>
        <v>0</v>
      </c>
      <c r="X230" s="80">
        <f>ROUND(L230,2)</f>
        <v>0</v>
      </c>
    </row>
    <row r="231" spans="1:24" s="45" customFormat="1" ht="15" customHeight="1" x14ac:dyDescent="0.25">
      <c r="A231" s="120"/>
      <c r="B231" s="121" t="s">
        <v>143</v>
      </c>
      <c r="C231" s="71" t="s">
        <v>143</v>
      </c>
      <c r="D231" s="71" t="s">
        <v>12</v>
      </c>
      <c r="E231" s="195" t="s">
        <v>466</v>
      </c>
      <c r="F231" s="207" t="s">
        <v>467</v>
      </c>
      <c r="G231" s="155"/>
      <c r="H231" s="103">
        <v>0</v>
      </c>
      <c r="I231" s="44"/>
      <c r="J231" s="104"/>
      <c r="K231" s="65"/>
      <c r="L231" s="105">
        <v>0</v>
      </c>
      <c r="M231" s="106"/>
      <c r="N231" s="65">
        <f>VLOOKUP(E231,'[2]BAT (2)'!$C$11:$H$580,6,FALSE)</f>
        <v>0</v>
      </c>
      <c r="P231" s="68" t="b">
        <f>EXACT(L231,N231)</f>
        <v>1</v>
      </c>
      <c r="V231" s="80">
        <f>ROUND(H231,2)</f>
        <v>0</v>
      </c>
      <c r="W231" s="81">
        <f>ROUND(J231,2)</f>
        <v>0</v>
      </c>
      <c r="X231" s="80">
        <f>ROUND(L231,2)</f>
        <v>0</v>
      </c>
    </row>
    <row r="232" spans="1:24" s="45" customFormat="1" ht="15" customHeight="1" x14ac:dyDescent="0.25">
      <c r="A232" s="120"/>
      <c r="B232" s="121"/>
      <c r="C232" s="71" t="s">
        <v>22</v>
      </c>
      <c r="D232" s="71" t="s">
        <v>12</v>
      </c>
      <c r="E232" s="195" t="s">
        <v>468</v>
      </c>
      <c r="F232" s="207" t="s">
        <v>469</v>
      </c>
      <c r="G232" s="155"/>
      <c r="H232" s="103">
        <v>5677252.6200000001</v>
      </c>
      <c r="I232" s="44"/>
      <c r="J232" s="104"/>
      <c r="K232" s="65"/>
      <c r="L232" s="105">
        <v>5677252.6200000001</v>
      </c>
      <c r="M232" s="106"/>
      <c r="N232" s="65">
        <f>VLOOKUP(E232,'[2]BAT (2)'!$C$11:$H$580,6,FALSE)</f>
        <v>5642859.3700000001</v>
      </c>
      <c r="P232" s="68" t="b">
        <f>EXACT(L232,N232)</f>
        <v>0</v>
      </c>
      <c r="V232" s="80">
        <f>ROUND(H232,2)</f>
        <v>5677252.6200000001</v>
      </c>
      <c r="W232" s="81">
        <f>ROUND(J232,2)</f>
        <v>0</v>
      </c>
      <c r="X232" s="80">
        <f>ROUND(L232,2)</f>
        <v>5677252.6200000001</v>
      </c>
    </row>
    <row r="233" spans="1:24" s="45" customFormat="1" ht="15" customHeight="1" x14ac:dyDescent="0.25">
      <c r="A233" s="120" t="s">
        <v>15</v>
      </c>
      <c r="B233" s="121"/>
      <c r="C233" s="71" t="s">
        <v>22</v>
      </c>
      <c r="D233" s="71" t="s">
        <v>22</v>
      </c>
      <c r="E233" s="193" t="s">
        <v>470</v>
      </c>
      <c r="F233" s="213" t="s">
        <v>471</v>
      </c>
      <c r="G233" s="214">
        <f>SUM(G234:G237)</f>
        <v>0</v>
      </c>
      <c r="H233" s="211">
        <v>85222869.99000001</v>
      </c>
      <c r="I233" s="44"/>
      <c r="J233" s="89">
        <v>0</v>
      </c>
      <c r="K233" s="65"/>
      <c r="L233" s="212">
        <v>85222869.99000001</v>
      </c>
      <c r="M233" s="129"/>
      <c r="N233" s="65">
        <f>VLOOKUP(E233,'[2]BAT (2)'!$C$11:$H$580,6,FALSE)</f>
        <v>96505150.789999992</v>
      </c>
      <c r="P233" s="68" t="b">
        <f>EXACT(L233,N233)</f>
        <v>0</v>
      </c>
      <c r="V233" s="80">
        <f>ROUND(H233,2)</f>
        <v>85222869.989999995</v>
      </c>
      <c r="W233" s="81">
        <f>ROUND(J233,2)</f>
        <v>0</v>
      </c>
      <c r="X233" s="80">
        <f>ROUND(L233,2)</f>
        <v>85222869.989999995</v>
      </c>
    </row>
    <row r="234" spans="1:24" s="45" customFormat="1" ht="15" customHeight="1" x14ac:dyDescent="0.25">
      <c r="A234" s="120"/>
      <c r="B234" s="121" t="s">
        <v>11</v>
      </c>
      <c r="C234" s="71" t="s">
        <v>11</v>
      </c>
      <c r="D234" s="71" t="s">
        <v>12</v>
      </c>
      <c r="E234" s="195" t="s">
        <v>472</v>
      </c>
      <c r="F234" s="202" t="s">
        <v>473</v>
      </c>
      <c r="G234" s="155"/>
      <c r="H234" s="103">
        <v>40737247</v>
      </c>
      <c r="I234" s="44"/>
      <c r="J234" s="104"/>
      <c r="K234" s="65"/>
      <c r="L234" s="105">
        <v>40737247</v>
      </c>
      <c r="M234" s="106"/>
      <c r="N234" s="65">
        <f>VLOOKUP(E234,'[2]BAT (2)'!$C$11:$H$580,6,FALSE)</f>
        <v>47827900</v>
      </c>
      <c r="P234" s="68" t="b">
        <f>EXACT(L234,N234)</f>
        <v>0</v>
      </c>
      <c r="V234" s="80">
        <f>ROUND(H234,2)</f>
        <v>40737247</v>
      </c>
      <c r="W234" s="81">
        <f>ROUND(J234,2)</f>
        <v>0</v>
      </c>
      <c r="X234" s="80">
        <f>ROUND(L234,2)</f>
        <v>40737247</v>
      </c>
    </row>
    <row r="235" spans="1:24" s="45" customFormat="1" ht="15" customHeight="1" x14ac:dyDescent="0.25">
      <c r="A235" s="120"/>
      <c r="B235" s="121"/>
      <c r="C235" s="71" t="s">
        <v>22</v>
      </c>
      <c r="D235" s="71" t="s">
        <v>12</v>
      </c>
      <c r="E235" s="195" t="s">
        <v>474</v>
      </c>
      <c r="F235" s="202" t="s">
        <v>475</v>
      </c>
      <c r="G235" s="155"/>
      <c r="H235" s="103">
        <v>0</v>
      </c>
      <c r="I235" s="44"/>
      <c r="J235" s="104"/>
      <c r="K235" s="65"/>
      <c r="L235" s="105">
        <v>0</v>
      </c>
      <c r="M235" s="106"/>
      <c r="N235" s="65">
        <f>VLOOKUP(E235,'[2]BAT (2)'!$C$11:$H$580,6,FALSE)</f>
        <v>0</v>
      </c>
      <c r="P235" s="68" t="b">
        <f>EXACT(L235,N235)</f>
        <v>1</v>
      </c>
      <c r="V235" s="80">
        <f>ROUND(H235,2)</f>
        <v>0</v>
      </c>
      <c r="W235" s="81">
        <f>ROUND(J235,2)</f>
        <v>0</v>
      </c>
      <c r="X235" s="80">
        <f>ROUND(L235,2)</f>
        <v>0</v>
      </c>
    </row>
    <row r="236" spans="1:24" s="45" customFormat="1" ht="15" customHeight="1" x14ac:dyDescent="0.25">
      <c r="A236" s="120"/>
      <c r="B236" s="121" t="s">
        <v>143</v>
      </c>
      <c r="C236" s="71" t="s">
        <v>143</v>
      </c>
      <c r="D236" s="71" t="s">
        <v>12</v>
      </c>
      <c r="E236" s="195" t="s">
        <v>476</v>
      </c>
      <c r="F236" s="202" t="s">
        <v>477</v>
      </c>
      <c r="G236" s="155"/>
      <c r="H236" s="103">
        <v>21854377</v>
      </c>
      <c r="I236" s="44"/>
      <c r="J236" s="104"/>
      <c r="K236" s="65"/>
      <c r="L236" s="105">
        <v>21854377</v>
      </c>
      <c r="M236" s="106"/>
      <c r="N236" s="65">
        <f>VLOOKUP(E236,'[2]BAT (2)'!$C$11:$H$580,6,FALSE)</f>
        <v>20456000</v>
      </c>
      <c r="P236" s="68" t="b">
        <f>EXACT(L236,N236)</f>
        <v>0</v>
      </c>
      <c r="V236" s="80">
        <f>ROUND(H236,2)</f>
        <v>21854377</v>
      </c>
      <c r="W236" s="81">
        <f>ROUND(J236,2)</f>
        <v>0</v>
      </c>
      <c r="X236" s="80">
        <f>ROUND(L236,2)</f>
        <v>21854377</v>
      </c>
    </row>
    <row r="237" spans="1:24" s="45" customFormat="1" ht="15" customHeight="1" x14ac:dyDescent="0.25">
      <c r="A237" s="120" t="s">
        <v>15</v>
      </c>
      <c r="B237" s="121"/>
      <c r="C237" s="71" t="s">
        <v>22</v>
      </c>
      <c r="D237" s="71" t="s">
        <v>22</v>
      </c>
      <c r="E237" s="195" t="s">
        <v>478</v>
      </c>
      <c r="F237" s="207" t="s">
        <v>479</v>
      </c>
      <c r="G237" s="216">
        <f>SUM(G238:G242)</f>
        <v>0</v>
      </c>
      <c r="H237" s="103">
        <v>22631245.990000002</v>
      </c>
      <c r="I237" s="44"/>
      <c r="J237" s="89">
        <v>0</v>
      </c>
      <c r="K237" s="65"/>
      <c r="L237" s="105">
        <v>22631245.990000002</v>
      </c>
      <c r="M237" s="106"/>
      <c r="N237" s="65">
        <f>VLOOKUP(E237,'[2]BAT (2)'!$C$11:$H$580,6,FALSE)</f>
        <v>28221250.789999999</v>
      </c>
      <c r="P237" s="68" t="b">
        <f>EXACT(L237,N237)</f>
        <v>0</v>
      </c>
      <c r="V237" s="80">
        <f>ROUND(H237,2)</f>
        <v>22631245.989999998</v>
      </c>
      <c r="W237" s="81">
        <f>ROUND(J237,2)</f>
        <v>0</v>
      </c>
      <c r="X237" s="80">
        <f>ROUND(L237,2)</f>
        <v>22631245.989999998</v>
      </c>
    </row>
    <row r="238" spans="1:24" s="45" customFormat="1" ht="15" customHeight="1" x14ac:dyDescent="0.25">
      <c r="A238" s="120"/>
      <c r="B238" s="121"/>
      <c r="C238" s="71" t="s">
        <v>22</v>
      </c>
      <c r="D238" s="71" t="s">
        <v>12</v>
      </c>
      <c r="E238" s="196" t="s">
        <v>480</v>
      </c>
      <c r="F238" s="215" t="s">
        <v>481</v>
      </c>
      <c r="G238" s="102"/>
      <c r="H238" s="103">
        <v>7851415</v>
      </c>
      <c r="I238" s="44"/>
      <c r="J238" s="104"/>
      <c r="K238" s="65"/>
      <c r="L238" s="105">
        <v>7851415</v>
      </c>
      <c r="M238" s="106"/>
      <c r="N238" s="65">
        <f>VLOOKUP(E238,'[2]BAT (2)'!$C$11:$H$580,6,FALSE)</f>
        <v>15180000</v>
      </c>
      <c r="P238" s="68" t="b">
        <f>EXACT(L238,N238)</f>
        <v>0</v>
      </c>
      <c r="V238" s="80">
        <f>ROUND(H238,2)</f>
        <v>7851415</v>
      </c>
      <c r="W238" s="81">
        <f>ROUND(J238,2)</f>
        <v>0</v>
      </c>
      <c r="X238" s="80">
        <f>ROUND(L238,2)</f>
        <v>7851415</v>
      </c>
    </row>
    <row r="239" spans="1:24" s="45" customFormat="1" ht="15" customHeight="1" x14ac:dyDescent="0.25">
      <c r="A239" s="120"/>
      <c r="B239" s="121"/>
      <c r="C239" s="71" t="s">
        <v>22</v>
      </c>
      <c r="D239" s="71" t="s">
        <v>12</v>
      </c>
      <c r="E239" s="196" t="s">
        <v>482</v>
      </c>
      <c r="F239" s="215" t="s">
        <v>483</v>
      </c>
      <c r="G239" s="102"/>
      <c r="H239" s="103">
        <v>6883219</v>
      </c>
      <c r="I239" s="44"/>
      <c r="J239" s="104"/>
      <c r="K239" s="65"/>
      <c r="L239" s="105">
        <v>6883219</v>
      </c>
      <c r="M239" s="106"/>
      <c r="N239" s="65">
        <f>VLOOKUP(E239,'[2]BAT (2)'!$C$11:$H$580,6,FALSE)</f>
        <v>5871700</v>
      </c>
      <c r="P239" s="68" t="b">
        <f>EXACT(L239,N239)</f>
        <v>0</v>
      </c>
      <c r="V239" s="80">
        <f>ROUND(H239,2)</f>
        <v>6883219</v>
      </c>
      <c r="W239" s="81">
        <f>ROUND(J239,2)</f>
        <v>0</v>
      </c>
      <c r="X239" s="80">
        <f>ROUND(L239,2)</f>
        <v>6883219</v>
      </c>
    </row>
    <row r="240" spans="1:24" s="45" customFormat="1" ht="15" customHeight="1" x14ac:dyDescent="0.25">
      <c r="A240" s="120"/>
      <c r="B240" s="121"/>
      <c r="C240" s="71" t="s">
        <v>22</v>
      </c>
      <c r="D240" s="71" t="s">
        <v>12</v>
      </c>
      <c r="E240" s="196" t="s">
        <v>484</v>
      </c>
      <c r="F240" s="215" t="s">
        <v>485</v>
      </c>
      <c r="G240" s="102"/>
      <c r="H240" s="103">
        <v>7896611.9900000002</v>
      </c>
      <c r="I240" s="44"/>
      <c r="J240" s="104"/>
      <c r="K240" s="65"/>
      <c r="L240" s="105">
        <v>7896611.9900000002</v>
      </c>
      <c r="M240" s="106"/>
      <c r="N240" s="65">
        <f>VLOOKUP(E240,'[2]BAT (2)'!$C$11:$H$580,6,FALSE)</f>
        <v>7169550.79</v>
      </c>
      <c r="P240" s="68" t="b">
        <f>EXACT(L240,N240)</f>
        <v>0</v>
      </c>
      <c r="V240" s="80">
        <f>ROUND(H240,2)</f>
        <v>7896611.9900000002</v>
      </c>
      <c r="W240" s="81">
        <f>ROUND(J240,2)</f>
        <v>0</v>
      </c>
      <c r="X240" s="80">
        <f>ROUND(L240,2)</f>
        <v>7896611.9900000002</v>
      </c>
    </row>
    <row r="241" spans="1:24" s="45" customFormat="1" ht="15" customHeight="1" x14ac:dyDescent="0.25">
      <c r="A241" s="120"/>
      <c r="B241" s="121"/>
      <c r="C241" s="71" t="s">
        <v>22</v>
      </c>
      <c r="D241" s="71" t="s">
        <v>12</v>
      </c>
      <c r="E241" s="196" t="s">
        <v>486</v>
      </c>
      <c r="F241" s="215" t="s">
        <v>487</v>
      </c>
      <c r="G241" s="102"/>
      <c r="H241" s="103">
        <v>0</v>
      </c>
      <c r="I241" s="44"/>
      <c r="J241" s="104"/>
      <c r="K241" s="65"/>
      <c r="L241" s="105">
        <v>0</v>
      </c>
      <c r="M241" s="106"/>
      <c r="N241" s="65">
        <f>VLOOKUP(E241,'[2]BAT (2)'!$C$11:$H$580,6,FALSE)</f>
        <v>0</v>
      </c>
      <c r="P241" s="68" t="b">
        <f>EXACT(L241,N241)</f>
        <v>1</v>
      </c>
      <c r="V241" s="80">
        <f>ROUND(H241,2)</f>
        <v>0</v>
      </c>
      <c r="W241" s="81">
        <f>ROUND(J241,2)</f>
        <v>0</v>
      </c>
      <c r="X241" s="80">
        <f>ROUND(L241,2)</f>
        <v>0</v>
      </c>
    </row>
    <row r="242" spans="1:24" s="45" customFormat="1" ht="15" customHeight="1" x14ac:dyDescent="0.25">
      <c r="A242" s="120"/>
      <c r="B242" s="121"/>
      <c r="C242" s="71" t="s">
        <v>22</v>
      </c>
      <c r="D242" s="71" t="s">
        <v>12</v>
      </c>
      <c r="E242" s="195" t="s">
        <v>488</v>
      </c>
      <c r="F242" s="207" t="s">
        <v>489</v>
      </c>
      <c r="G242" s="155"/>
      <c r="H242" s="103">
        <v>0</v>
      </c>
      <c r="I242" s="44"/>
      <c r="J242" s="104"/>
      <c r="K242" s="65"/>
      <c r="L242" s="105">
        <v>0</v>
      </c>
      <c r="M242" s="106"/>
      <c r="N242" s="65">
        <f>VLOOKUP(E242,'[2]BAT (2)'!$C$11:$H$580,6,FALSE)</f>
        <v>0</v>
      </c>
      <c r="P242" s="68" t="b">
        <f>EXACT(L242,N242)</f>
        <v>1</v>
      </c>
      <c r="V242" s="80">
        <f>ROUND(H242,2)</f>
        <v>0</v>
      </c>
      <c r="W242" s="81">
        <f>ROUND(J242,2)</f>
        <v>0</v>
      </c>
      <c r="X242" s="80">
        <f>ROUND(L242,2)</f>
        <v>0</v>
      </c>
    </row>
    <row r="243" spans="1:24" s="45" customFormat="1" ht="15" customHeight="1" x14ac:dyDescent="0.25">
      <c r="A243" s="120" t="s">
        <v>15</v>
      </c>
      <c r="B243" s="121"/>
      <c r="C243" s="71" t="s">
        <v>22</v>
      </c>
      <c r="D243" s="71" t="s">
        <v>22</v>
      </c>
      <c r="E243" s="193" t="s">
        <v>490</v>
      </c>
      <c r="F243" s="213" t="s">
        <v>491</v>
      </c>
      <c r="G243" s="214">
        <f>SUM(G244:G248)</f>
        <v>0</v>
      </c>
      <c r="H243" s="211">
        <v>12518729.199999999</v>
      </c>
      <c r="I243" s="44"/>
      <c r="J243" s="89">
        <v>0</v>
      </c>
      <c r="K243" s="65"/>
      <c r="L243" s="212">
        <v>12518729.199999999</v>
      </c>
      <c r="M243" s="129"/>
      <c r="N243" s="65">
        <f>VLOOKUP(E243,'[2]BAT (2)'!$C$11:$H$580,6,FALSE)</f>
        <v>10991799.370000001</v>
      </c>
      <c r="P243" s="68" t="b">
        <f>EXACT(L243,N243)</f>
        <v>0</v>
      </c>
      <c r="V243" s="80">
        <f>ROUND(H243,2)</f>
        <v>12518729.199999999</v>
      </c>
      <c r="W243" s="81">
        <f>ROUND(J243,2)</f>
        <v>0</v>
      </c>
      <c r="X243" s="80">
        <f>ROUND(L243,2)</f>
        <v>12518729.199999999</v>
      </c>
    </row>
    <row r="244" spans="1:24" s="45" customFormat="1" ht="15" customHeight="1" x14ac:dyDescent="0.25">
      <c r="A244" s="120"/>
      <c r="B244" s="121" t="s">
        <v>11</v>
      </c>
      <c r="C244" s="71" t="s">
        <v>11</v>
      </c>
      <c r="D244" s="71" t="s">
        <v>12</v>
      </c>
      <c r="E244" s="195" t="s">
        <v>492</v>
      </c>
      <c r="F244" s="207" t="s">
        <v>493</v>
      </c>
      <c r="G244" s="155"/>
      <c r="H244" s="103">
        <v>0</v>
      </c>
      <c r="I244" s="44"/>
      <c r="J244" s="104"/>
      <c r="K244" s="65"/>
      <c r="L244" s="105">
        <v>0</v>
      </c>
      <c r="M244" s="106"/>
      <c r="N244" s="65">
        <f>VLOOKUP(E244,'[2]BAT (2)'!$C$11:$H$580,6,FALSE)</f>
        <v>0</v>
      </c>
      <c r="P244" s="68" t="b">
        <f>EXACT(L244,N244)</f>
        <v>1</v>
      </c>
      <c r="V244" s="80">
        <f>ROUND(H244,2)</f>
        <v>0</v>
      </c>
      <c r="W244" s="81">
        <f>ROUND(J244,2)</f>
        <v>0</v>
      </c>
      <c r="X244" s="80">
        <f>ROUND(L244,2)</f>
        <v>0</v>
      </c>
    </row>
    <row r="245" spans="1:24" s="99" customFormat="1" ht="15" customHeight="1" x14ac:dyDescent="0.25">
      <c r="A245" s="82"/>
      <c r="B245" s="92"/>
      <c r="C245" s="71" t="s">
        <v>22</v>
      </c>
      <c r="D245" s="71" t="s">
        <v>12</v>
      </c>
      <c r="E245" s="195" t="s">
        <v>494</v>
      </c>
      <c r="F245" s="207" t="s">
        <v>495</v>
      </c>
      <c r="G245" s="155"/>
      <c r="H245" s="103">
        <v>0</v>
      </c>
      <c r="I245" s="44"/>
      <c r="J245" s="104"/>
      <c r="K245" s="65"/>
      <c r="L245" s="105">
        <v>0</v>
      </c>
      <c r="M245" s="106"/>
      <c r="N245" s="65">
        <f>VLOOKUP(E245,'[2]BAT (2)'!$C$11:$H$580,6,FALSE)</f>
        <v>0</v>
      </c>
      <c r="P245" s="68" t="b">
        <f>EXACT(L245,N245)</f>
        <v>1</v>
      </c>
      <c r="V245" s="80">
        <f>ROUND(H245,2)</f>
        <v>0</v>
      </c>
      <c r="W245" s="81">
        <f>ROUND(J245,2)</f>
        <v>0</v>
      </c>
      <c r="X245" s="80">
        <f>ROUND(L245,2)</f>
        <v>0</v>
      </c>
    </row>
    <row r="246" spans="1:24" s="99" customFormat="1" ht="15" customHeight="1" x14ac:dyDescent="0.25">
      <c r="A246" s="82"/>
      <c r="B246" s="92" t="s">
        <v>150</v>
      </c>
      <c r="C246" s="71" t="s">
        <v>150</v>
      </c>
      <c r="D246" s="71" t="s">
        <v>12</v>
      </c>
      <c r="E246" s="195" t="s">
        <v>496</v>
      </c>
      <c r="F246" s="207" t="s">
        <v>497</v>
      </c>
      <c r="G246" s="155"/>
      <c r="H246" s="103">
        <v>0</v>
      </c>
      <c r="I246" s="44"/>
      <c r="J246" s="104"/>
      <c r="K246" s="65"/>
      <c r="L246" s="105">
        <v>0</v>
      </c>
      <c r="M246" s="106"/>
      <c r="N246" s="65">
        <f>VLOOKUP(E246,'[2]BAT (2)'!$C$11:$H$580,6,FALSE)</f>
        <v>0</v>
      </c>
      <c r="P246" s="68" t="b">
        <f>EXACT(L246,N246)</f>
        <v>1</v>
      </c>
      <c r="V246" s="80">
        <f>ROUND(H246,2)</f>
        <v>0</v>
      </c>
      <c r="W246" s="81">
        <f>ROUND(J246,2)</f>
        <v>0</v>
      </c>
      <c r="X246" s="80">
        <f>ROUND(L246,2)</f>
        <v>0</v>
      </c>
    </row>
    <row r="247" spans="1:24" s="99" customFormat="1" ht="15" customHeight="1" x14ac:dyDescent="0.25">
      <c r="A247" s="82"/>
      <c r="B247" s="92"/>
      <c r="C247" s="71" t="s">
        <v>22</v>
      </c>
      <c r="D247" s="71" t="s">
        <v>12</v>
      </c>
      <c r="E247" s="195" t="s">
        <v>498</v>
      </c>
      <c r="F247" s="207" t="s">
        <v>499</v>
      </c>
      <c r="G247" s="155"/>
      <c r="H247" s="103">
        <v>11899254.949999999</v>
      </c>
      <c r="I247" s="44"/>
      <c r="J247" s="104"/>
      <c r="K247" s="65"/>
      <c r="L247" s="105">
        <v>11899254.949999999</v>
      </c>
      <c r="M247" s="106"/>
      <c r="N247" s="65">
        <f>VLOOKUP(E247,'[2]BAT (2)'!$C$11:$H$580,6,FALSE)</f>
        <v>10618743.630000001</v>
      </c>
      <c r="P247" s="68" t="b">
        <f>EXACT(L247,N247)</f>
        <v>0</v>
      </c>
      <c r="V247" s="80">
        <f>ROUND(H247,2)</f>
        <v>11899254.949999999</v>
      </c>
      <c r="W247" s="81">
        <f>ROUND(J247,2)</f>
        <v>0</v>
      </c>
      <c r="X247" s="80">
        <f>ROUND(L247,2)</f>
        <v>11899254.949999999</v>
      </c>
    </row>
    <row r="248" spans="1:24" s="99" customFormat="1" ht="15" customHeight="1" x14ac:dyDescent="0.25">
      <c r="A248" s="82"/>
      <c r="B248" s="92"/>
      <c r="C248" s="71" t="s">
        <v>22</v>
      </c>
      <c r="D248" s="71" t="s">
        <v>12</v>
      </c>
      <c r="E248" s="195" t="s">
        <v>500</v>
      </c>
      <c r="F248" s="207" t="s">
        <v>501</v>
      </c>
      <c r="G248" s="155"/>
      <c r="H248" s="103">
        <v>619474.25</v>
      </c>
      <c r="I248" s="44"/>
      <c r="J248" s="104"/>
      <c r="K248" s="65"/>
      <c r="L248" s="105">
        <v>619474.25</v>
      </c>
      <c r="M248" s="106"/>
      <c r="N248" s="65">
        <f>VLOOKUP(E248,'[2]BAT (2)'!$C$11:$H$580,6,FALSE)</f>
        <v>373055.74</v>
      </c>
      <c r="P248" s="68" t="b">
        <f>EXACT(L248,N248)</f>
        <v>0</v>
      </c>
      <c r="V248" s="80">
        <f>ROUND(H248,2)</f>
        <v>619474.25</v>
      </c>
      <c r="W248" s="81">
        <f>ROUND(J248,2)</f>
        <v>0</v>
      </c>
      <c r="X248" s="80">
        <f>ROUND(L248,2)</f>
        <v>619474.25</v>
      </c>
    </row>
    <row r="249" spans="1:24" s="99" customFormat="1" ht="15" customHeight="1" x14ac:dyDescent="0.25">
      <c r="A249" s="82" t="s">
        <v>15</v>
      </c>
      <c r="B249" s="92"/>
      <c r="C249" s="71" t="s">
        <v>22</v>
      </c>
      <c r="D249" s="71" t="s">
        <v>22</v>
      </c>
      <c r="E249" s="193" t="s">
        <v>502</v>
      </c>
      <c r="F249" s="213" t="s">
        <v>503</v>
      </c>
      <c r="G249" s="214">
        <f>SUM(G250:G255)</f>
        <v>0</v>
      </c>
      <c r="H249" s="211">
        <v>12795587</v>
      </c>
      <c r="I249" s="44"/>
      <c r="J249" s="89">
        <v>0</v>
      </c>
      <c r="K249" s="65"/>
      <c r="L249" s="212">
        <v>12795587</v>
      </c>
      <c r="M249" s="129"/>
      <c r="N249" s="65">
        <f>VLOOKUP(E249,'[2]BAT (2)'!$C$11:$H$580,6,FALSE)</f>
        <v>16790500</v>
      </c>
      <c r="P249" s="68" t="b">
        <f>EXACT(L249,N249)</f>
        <v>0</v>
      </c>
      <c r="V249" s="80">
        <f>ROUND(H249,2)</f>
        <v>12795587</v>
      </c>
      <c r="W249" s="81">
        <f>ROUND(J249,2)</f>
        <v>0</v>
      </c>
      <c r="X249" s="80">
        <f>ROUND(L249,2)</f>
        <v>12795587</v>
      </c>
    </row>
    <row r="250" spans="1:24" s="99" customFormat="1" ht="15" customHeight="1" x14ac:dyDescent="0.25">
      <c r="A250" s="82"/>
      <c r="B250" s="92" t="s">
        <v>11</v>
      </c>
      <c r="C250" s="71" t="s">
        <v>11</v>
      </c>
      <c r="D250" s="71" t="s">
        <v>12</v>
      </c>
      <c r="E250" s="195" t="s">
        <v>504</v>
      </c>
      <c r="F250" s="207" t="s">
        <v>505</v>
      </c>
      <c r="G250" s="155"/>
      <c r="H250" s="103">
        <v>8921249</v>
      </c>
      <c r="I250" s="44"/>
      <c r="J250" s="104"/>
      <c r="K250" s="65"/>
      <c r="L250" s="105">
        <v>8921249</v>
      </c>
      <c r="M250" s="106"/>
      <c r="N250" s="65">
        <f>VLOOKUP(E250,'[2]BAT (2)'!$C$11:$H$580,6,FALSE)</f>
        <v>11425000</v>
      </c>
      <c r="P250" s="68" t="b">
        <f>EXACT(L250,N250)</f>
        <v>0</v>
      </c>
      <c r="V250" s="80">
        <f>ROUND(H250,2)</f>
        <v>8921249</v>
      </c>
      <c r="W250" s="81">
        <f>ROUND(J250,2)</f>
        <v>0</v>
      </c>
      <c r="X250" s="80">
        <f>ROUND(L250,2)</f>
        <v>8921249</v>
      </c>
    </row>
    <row r="251" spans="1:24" s="99" customFormat="1" ht="15" customHeight="1" x14ac:dyDescent="0.25">
      <c r="A251" s="82"/>
      <c r="B251" s="92"/>
      <c r="C251" s="71" t="s">
        <v>22</v>
      </c>
      <c r="D251" s="71" t="s">
        <v>12</v>
      </c>
      <c r="E251" s="195" t="s">
        <v>506</v>
      </c>
      <c r="F251" s="207" t="s">
        <v>507</v>
      </c>
      <c r="G251" s="155"/>
      <c r="H251" s="103">
        <v>0</v>
      </c>
      <c r="I251" s="44"/>
      <c r="J251" s="104"/>
      <c r="K251" s="65"/>
      <c r="L251" s="105">
        <v>0</v>
      </c>
      <c r="M251" s="106"/>
      <c r="N251" s="65">
        <f>VLOOKUP(E251,'[2]BAT (2)'!$C$11:$H$580,6,FALSE)</f>
        <v>0</v>
      </c>
      <c r="P251" s="68" t="b">
        <f>EXACT(L251,N251)</f>
        <v>1</v>
      </c>
      <c r="V251" s="80">
        <f>ROUND(H251,2)</f>
        <v>0</v>
      </c>
      <c r="W251" s="81">
        <f>ROUND(J251,2)</f>
        <v>0</v>
      </c>
      <c r="X251" s="80">
        <f>ROUND(L251,2)</f>
        <v>0</v>
      </c>
    </row>
    <row r="252" spans="1:24" s="99" customFormat="1" ht="15" customHeight="1" x14ac:dyDescent="0.25">
      <c r="A252" s="82"/>
      <c r="B252" s="92" t="s">
        <v>143</v>
      </c>
      <c r="C252" s="71" t="s">
        <v>143</v>
      </c>
      <c r="D252" s="71" t="s">
        <v>12</v>
      </c>
      <c r="E252" s="195" t="s">
        <v>508</v>
      </c>
      <c r="F252" s="207" t="s">
        <v>509</v>
      </c>
      <c r="G252" s="155"/>
      <c r="H252" s="103">
        <v>2061128</v>
      </c>
      <c r="I252" s="44"/>
      <c r="J252" s="104"/>
      <c r="K252" s="65"/>
      <c r="L252" s="105">
        <v>2061128</v>
      </c>
      <c r="M252" s="106"/>
      <c r="N252" s="65">
        <f>VLOOKUP(E252,'[2]BAT (2)'!$C$11:$H$580,6,FALSE)</f>
        <v>2035000</v>
      </c>
      <c r="P252" s="68" t="b">
        <f>EXACT(L252,N252)</f>
        <v>0</v>
      </c>
      <c r="V252" s="80">
        <f>ROUND(H252,2)</f>
        <v>2061128</v>
      </c>
      <c r="W252" s="81">
        <f>ROUND(J252,2)</f>
        <v>0</v>
      </c>
      <c r="X252" s="80">
        <f>ROUND(L252,2)</f>
        <v>2061128</v>
      </c>
    </row>
    <row r="253" spans="1:24" s="99" customFormat="1" ht="15" customHeight="1" x14ac:dyDescent="0.25">
      <c r="A253" s="82"/>
      <c r="B253" s="92"/>
      <c r="C253" s="71" t="s">
        <v>22</v>
      </c>
      <c r="D253" s="71" t="s">
        <v>12</v>
      </c>
      <c r="E253" s="195" t="s">
        <v>510</v>
      </c>
      <c r="F253" s="207" t="s">
        <v>511</v>
      </c>
      <c r="G253" s="155"/>
      <c r="H253" s="103">
        <v>1813210</v>
      </c>
      <c r="I253" s="44"/>
      <c r="J253" s="104"/>
      <c r="K253" s="65"/>
      <c r="L253" s="105">
        <v>1813210</v>
      </c>
      <c r="M253" s="106"/>
      <c r="N253" s="65">
        <f>VLOOKUP(E253,'[2]BAT (2)'!$C$11:$H$580,6,FALSE)</f>
        <v>3330500</v>
      </c>
      <c r="P253" s="68" t="b">
        <f>EXACT(L253,N253)</f>
        <v>0</v>
      </c>
      <c r="V253" s="80">
        <f>ROUND(H253,2)</f>
        <v>1813210</v>
      </c>
      <c r="W253" s="81">
        <f>ROUND(J253,2)</f>
        <v>0</v>
      </c>
      <c r="X253" s="80">
        <f>ROUND(L253,2)</f>
        <v>1813210</v>
      </c>
    </row>
    <row r="254" spans="1:24" s="99" customFormat="1" ht="15" customHeight="1" x14ac:dyDescent="0.25">
      <c r="A254" s="82"/>
      <c r="B254" s="92"/>
      <c r="C254" s="71" t="s">
        <v>22</v>
      </c>
      <c r="D254" s="71" t="s">
        <v>12</v>
      </c>
      <c r="E254" s="195" t="s">
        <v>512</v>
      </c>
      <c r="F254" s="207" t="s">
        <v>513</v>
      </c>
      <c r="G254" s="155"/>
      <c r="H254" s="103">
        <v>0</v>
      </c>
      <c r="I254" s="44"/>
      <c r="J254" s="104"/>
      <c r="K254" s="65"/>
      <c r="L254" s="105">
        <v>0</v>
      </c>
      <c r="M254" s="106"/>
      <c r="N254" s="65">
        <f>VLOOKUP(E254,'[2]BAT (2)'!$C$11:$H$580,6,FALSE)</f>
        <v>0</v>
      </c>
      <c r="P254" s="68" t="b">
        <f>EXACT(L254,N254)</f>
        <v>1</v>
      </c>
      <c r="V254" s="80">
        <f>ROUND(H254,2)</f>
        <v>0</v>
      </c>
      <c r="W254" s="81">
        <f>ROUND(J254,2)</f>
        <v>0</v>
      </c>
      <c r="X254" s="80">
        <f>ROUND(L254,2)</f>
        <v>0</v>
      </c>
    </row>
    <row r="255" spans="1:24" s="99" customFormat="1" ht="15" customHeight="1" x14ac:dyDescent="0.25">
      <c r="A255" s="82"/>
      <c r="B255" s="92"/>
      <c r="C255" s="71" t="s">
        <v>22</v>
      </c>
      <c r="D255" s="71" t="s">
        <v>12</v>
      </c>
      <c r="E255" s="195" t="s">
        <v>514</v>
      </c>
      <c r="F255" s="207" t="s">
        <v>515</v>
      </c>
      <c r="G255" s="155"/>
      <c r="H255" s="103">
        <v>0</v>
      </c>
      <c r="I255" s="44"/>
      <c r="J255" s="104"/>
      <c r="K255" s="65"/>
      <c r="L255" s="105">
        <v>0</v>
      </c>
      <c r="M255" s="106"/>
      <c r="N255" s="65">
        <f>VLOOKUP(E255,'[2]BAT (2)'!$C$11:$H$580,6,FALSE)</f>
        <v>0</v>
      </c>
      <c r="P255" s="68" t="b">
        <f>EXACT(L255,N255)</f>
        <v>1</v>
      </c>
      <c r="V255" s="80">
        <f>ROUND(H255,2)</f>
        <v>0</v>
      </c>
      <c r="W255" s="81">
        <f>ROUND(J255,2)</f>
        <v>0</v>
      </c>
      <c r="X255" s="80">
        <f>ROUND(L255,2)</f>
        <v>0</v>
      </c>
    </row>
    <row r="256" spans="1:24" s="99" customFormat="1" ht="15" customHeight="1" x14ac:dyDescent="0.25">
      <c r="A256" s="82" t="s">
        <v>15</v>
      </c>
      <c r="B256" s="92"/>
      <c r="C256" s="71" t="s">
        <v>22</v>
      </c>
      <c r="D256" s="71" t="s">
        <v>22</v>
      </c>
      <c r="E256" s="193" t="s">
        <v>516</v>
      </c>
      <c r="F256" s="213" t="s">
        <v>517</v>
      </c>
      <c r="G256" s="217">
        <f>SUM(G257:G261)</f>
        <v>0</v>
      </c>
      <c r="H256" s="218">
        <v>543431.63</v>
      </c>
      <c r="I256" s="44"/>
      <c r="J256" s="89">
        <v>0</v>
      </c>
      <c r="K256" s="65"/>
      <c r="L256" s="219">
        <v>543431.63</v>
      </c>
      <c r="M256" s="78"/>
      <c r="N256" s="65">
        <f>VLOOKUP(E256,'[2]BAT (2)'!$C$11:$H$580,6,FALSE)</f>
        <v>2180551.6</v>
      </c>
      <c r="P256" s="68" t="b">
        <f>EXACT(L256,N256)</f>
        <v>0</v>
      </c>
      <c r="V256" s="80">
        <f>ROUND(H256,2)</f>
        <v>543431.63</v>
      </c>
      <c r="W256" s="81">
        <f>ROUND(J256,2)</f>
        <v>0</v>
      </c>
      <c r="X256" s="80">
        <f>ROUND(L256,2)</f>
        <v>543431.63</v>
      </c>
    </row>
    <row r="257" spans="1:24" s="99" customFormat="1" ht="15" customHeight="1" x14ac:dyDescent="0.25">
      <c r="A257" s="82"/>
      <c r="B257" s="92" t="s">
        <v>11</v>
      </c>
      <c r="C257" s="71" t="s">
        <v>11</v>
      </c>
      <c r="D257" s="71" t="s">
        <v>12</v>
      </c>
      <c r="E257" s="195" t="s">
        <v>518</v>
      </c>
      <c r="F257" s="207" t="s">
        <v>519</v>
      </c>
      <c r="G257" s="155"/>
      <c r="H257" s="103">
        <v>3686</v>
      </c>
      <c r="I257" s="44"/>
      <c r="J257" s="104"/>
      <c r="K257" s="65"/>
      <c r="L257" s="105">
        <v>3686</v>
      </c>
      <c r="M257" s="106"/>
      <c r="N257" s="65">
        <f>VLOOKUP(E257,'[2]BAT (2)'!$C$11:$H$580,6,FALSE)</f>
        <v>12400</v>
      </c>
      <c r="P257" s="68" t="b">
        <f>EXACT(L257,N257)</f>
        <v>0</v>
      </c>
      <c r="V257" s="80">
        <f>ROUND(H257,2)</f>
        <v>3686</v>
      </c>
      <c r="W257" s="81">
        <f>ROUND(J257,2)</f>
        <v>0</v>
      </c>
      <c r="X257" s="80">
        <f>ROUND(L257,2)</f>
        <v>3686</v>
      </c>
    </row>
    <row r="258" spans="1:24" s="99" customFormat="1" ht="15" customHeight="1" x14ac:dyDescent="0.25">
      <c r="A258" s="82"/>
      <c r="B258" s="92"/>
      <c r="C258" s="71" t="s">
        <v>22</v>
      </c>
      <c r="D258" s="71" t="s">
        <v>12</v>
      </c>
      <c r="E258" s="195" t="s">
        <v>520</v>
      </c>
      <c r="F258" s="207" t="s">
        <v>521</v>
      </c>
      <c r="G258" s="155"/>
      <c r="H258" s="103">
        <v>0</v>
      </c>
      <c r="I258" s="44"/>
      <c r="J258" s="104"/>
      <c r="K258" s="65"/>
      <c r="L258" s="105">
        <v>0</v>
      </c>
      <c r="M258" s="106"/>
      <c r="N258" s="65">
        <f>VLOOKUP(E258,'[2]BAT (2)'!$C$11:$H$580,6,FALSE)</f>
        <v>0</v>
      </c>
      <c r="P258" s="68" t="b">
        <f>EXACT(L258,N258)</f>
        <v>1</v>
      </c>
      <c r="V258" s="80">
        <f>ROUND(H258,2)</f>
        <v>0</v>
      </c>
      <c r="W258" s="81">
        <f>ROUND(J258,2)</f>
        <v>0</v>
      </c>
      <c r="X258" s="80">
        <f>ROUND(L258,2)</f>
        <v>0</v>
      </c>
    </row>
    <row r="259" spans="1:24" s="99" customFormat="1" ht="15" customHeight="1" x14ac:dyDescent="0.25">
      <c r="A259" s="82"/>
      <c r="B259" s="92" t="s">
        <v>143</v>
      </c>
      <c r="C259" s="71" t="s">
        <v>143</v>
      </c>
      <c r="D259" s="71" t="s">
        <v>12</v>
      </c>
      <c r="E259" s="195" t="s">
        <v>522</v>
      </c>
      <c r="F259" s="207" t="s">
        <v>523</v>
      </c>
      <c r="G259" s="155"/>
      <c r="H259" s="103">
        <v>173105</v>
      </c>
      <c r="I259" s="44"/>
      <c r="J259" s="104"/>
      <c r="K259" s="65"/>
      <c r="L259" s="105">
        <v>173105</v>
      </c>
      <c r="M259" s="106"/>
      <c r="N259" s="65">
        <f>VLOOKUP(E259,'[2]BAT (2)'!$C$11:$H$580,6,FALSE)</f>
        <v>195000</v>
      </c>
      <c r="P259" s="68" t="b">
        <f>EXACT(L259,N259)</f>
        <v>0</v>
      </c>
      <c r="V259" s="80">
        <f>ROUND(H259,2)</f>
        <v>173105</v>
      </c>
      <c r="W259" s="81">
        <f>ROUND(J259,2)</f>
        <v>0</v>
      </c>
      <c r="X259" s="80">
        <f>ROUND(L259,2)</f>
        <v>173105</v>
      </c>
    </row>
    <row r="260" spans="1:24" s="99" customFormat="1" ht="15" customHeight="1" x14ac:dyDescent="0.25">
      <c r="A260" s="82"/>
      <c r="B260" s="92"/>
      <c r="C260" s="71" t="s">
        <v>22</v>
      </c>
      <c r="D260" s="71" t="s">
        <v>12</v>
      </c>
      <c r="E260" s="195" t="s">
        <v>524</v>
      </c>
      <c r="F260" s="207" t="s">
        <v>525</v>
      </c>
      <c r="G260" s="155"/>
      <c r="H260" s="103">
        <v>366640.63</v>
      </c>
      <c r="I260" s="44"/>
      <c r="J260" s="104"/>
      <c r="K260" s="65"/>
      <c r="L260" s="105">
        <v>366640.63</v>
      </c>
      <c r="M260" s="106"/>
      <c r="N260" s="65">
        <f>VLOOKUP(E260,'[2]BAT (2)'!$C$11:$H$580,6,FALSE)</f>
        <v>1973151.6</v>
      </c>
      <c r="P260" s="68" t="b">
        <f>EXACT(L260,N260)</f>
        <v>0</v>
      </c>
      <c r="V260" s="80">
        <f>ROUND(H260,2)</f>
        <v>366640.63</v>
      </c>
      <c r="W260" s="81">
        <f>ROUND(J260,2)</f>
        <v>0</v>
      </c>
      <c r="X260" s="80">
        <f>ROUND(L260,2)</f>
        <v>366640.63</v>
      </c>
    </row>
    <row r="261" spans="1:24" s="99" customFormat="1" ht="15" customHeight="1" x14ac:dyDescent="0.25">
      <c r="A261" s="82"/>
      <c r="B261" s="92"/>
      <c r="C261" s="71" t="s">
        <v>22</v>
      </c>
      <c r="D261" s="71" t="s">
        <v>12</v>
      </c>
      <c r="E261" s="195" t="s">
        <v>526</v>
      </c>
      <c r="F261" s="207" t="s">
        <v>527</v>
      </c>
      <c r="G261" s="155"/>
      <c r="H261" s="103">
        <v>0</v>
      </c>
      <c r="I261" s="44"/>
      <c r="J261" s="104"/>
      <c r="K261" s="65"/>
      <c r="L261" s="105">
        <v>0</v>
      </c>
      <c r="M261" s="106"/>
      <c r="N261" s="65">
        <f>VLOOKUP(E261,'[2]BAT (2)'!$C$11:$H$580,6,FALSE)</f>
        <v>0</v>
      </c>
      <c r="P261" s="68" t="b">
        <f>EXACT(L261,N261)</f>
        <v>1</v>
      </c>
      <c r="V261" s="80">
        <f>ROUND(H261,2)</f>
        <v>0</v>
      </c>
      <c r="W261" s="81">
        <f>ROUND(J261,2)</f>
        <v>0</v>
      </c>
      <c r="X261" s="80">
        <f>ROUND(L261,2)</f>
        <v>0</v>
      </c>
    </row>
    <row r="262" spans="1:24" s="99" customFormat="1" ht="15" customHeight="1" x14ac:dyDescent="0.25">
      <c r="A262" s="82" t="s">
        <v>15</v>
      </c>
      <c r="B262" s="92"/>
      <c r="C262" s="71" t="s">
        <v>22</v>
      </c>
      <c r="D262" s="71" t="s">
        <v>22</v>
      </c>
      <c r="E262" s="193" t="s">
        <v>528</v>
      </c>
      <c r="F262" s="213" t="s">
        <v>529</v>
      </c>
      <c r="G262" s="217">
        <f>SUM(G263:G266)</f>
        <v>0</v>
      </c>
      <c r="H262" s="218">
        <v>4866052.09</v>
      </c>
      <c r="I262" s="44"/>
      <c r="J262" s="89">
        <v>0</v>
      </c>
      <c r="K262" s="65"/>
      <c r="L262" s="219">
        <v>4866052.09</v>
      </c>
      <c r="M262" s="78"/>
      <c r="N262" s="65">
        <f>VLOOKUP(E262,'[2]BAT (2)'!$C$11:$H$580,6,FALSE)</f>
        <v>4283788.09</v>
      </c>
      <c r="P262" s="68" t="b">
        <f>EXACT(L262,N262)</f>
        <v>0</v>
      </c>
      <c r="V262" s="80">
        <f>ROUND(H262,2)</f>
        <v>4866052.09</v>
      </c>
      <c r="W262" s="81">
        <f>ROUND(J262,2)</f>
        <v>0</v>
      </c>
      <c r="X262" s="80">
        <f>ROUND(L262,2)</f>
        <v>4866052.09</v>
      </c>
    </row>
    <row r="263" spans="1:24" s="99" customFormat="1" ht="15" customHeight="1" x14ac:dyDescent="0.25">
      <c r="A263" s="82"/>
      <c r="B263" s="92" t="s">
        <v>11</v>
      </c>
      <c r="C263" s="71" t="s">
        <v>11</v>
      </c>
      <c r="D263" s="71" t="s">
        <v>12</v>
      </c>
      <c r="E263" s="195" t="s">
        <v>530</v>
      </c>
      <c r="F263" s="207" t="s">
        <v>531</v>
      </c>
      <c r="G263" s="155"/>
      <c r="H263" s="103">
        <v>0</v>
      </c>
      <c r="I263" s="44"/>
      <c r="J263" s="104"/>
      <c r="K263" s="65"/>
      <c r="L263" s="105">
        <v>0</v>
      </c>
      <c r="M263" s="106"/>
      <c r="N263" s="65">
        <f>VLOOKUP(E263,'[2]BAT (2)'!$C$11:$H$580,6,FALSE)</f>
        <v>0</v>
      </c>
      <c r="P263" s="68" t="b">
        <f>EXACT(L263,N263)</f>
        <v>1</v>
      </c>
      <c r="V263" s="80">
        <f>ROUND(H263,2)</f>
        <v>0</v>
      </c>
      <c r="W263" s="81">
        <f>ROUND(J263,2)</f>
        <v>0</v>
      </c>
      <c r="X263" s="80">
        <f>ROUND(L263,2)</f>
        <v>0</v>
      </c>
    </row>
    <row r="264" spans="1:24" s="99" customFormat="1" ht="15" customHeight="1" x14ac:dyDescent="0.25">
      <c r="A264" s="82"/>
      <c r="B264" s="92"/>
      <c r="C264" s="71" t="s">
        <v>22</v>
      </c>
      <c r="D264" s="71" t="s">
        <v>12</v>
      </c>
      <c r="E264" s="195" t="s">
        <v>532</v>
      </c>
      <c r="F264" s="207" t="s">
        <v>533</v>
      </c>
      <c r="G264" s="155"/>
      <c r="H264" s="103">
        <v>0</v>
      </c>
      <c r="I264" s="44"/>
      <c r="J264" s="104"/>
      <c r="K264" s="65"/>
      <c r="L264" s="105">
        <v>0</v>
      </c>
      <c r="M264" s="106"/>
      <c r="N264" s="65">
        <f>VLOOKUP(E264,'[2]BAT (2)'!$C$11:$H$580,6,FALSE)</f>
        <v>0</v>
      </c>
      <c r="P264" s="68" t="b">
        <f>EXACT(L264,N264)</f>
        <v>1</v>
      </c>
      <c r="V264" s="80">
        <f>ROUND(H264,2)</f>
        <v>0</v>
      </c>
      <c r="W264" s="81">
        <f>ROUND(J264,2)</f>
        <v>0</v>
      </c>
      <c r="X264" s="80">
        <f>ROUND(L264,2)</f>
        <v>0</v>
      </c>
    </row>
    <row r="265" spans="1:24" s="99" customFormat="1" ht="15" customHeight="1" x14ac:dyDescent="0.25">
      <c r="A265" s="82"/>
      <c r="B265" s="92" t="s">
        <v>143</v>
      </c>
      <c r="C265" s="71" t="s">
        <v>143</v>
      </c>
      <c r="D265" s="71" t="s">
        <v>12</v>
      </c>
      <c r="E265" s="195" t="s">
        <v>534</v>
      </c>
      <c r="F265" s="207" t="s">
        <v>535</v>
      </c>
      <c r="G265" s="155"/>
      <c r="H265" s="103">
        <v>235416</v>
      </c>
      <c r="I265" s="44"/>
      <c r="J265" s="104"/>
      <c r="K265" s="65"/>
      <c r="L265" s="105">
        <v>235416</v>
      </c>
      <c r="M265" s="106"/>
      <c r="N265" s="65">
        <f>VLOOKUP(E265,'[2]BAT (2)'!$C$11:$H$580,6,FALSE)</f>
        <v>97000</v>
      </c>
      <c r="P265" s="68" t="b">
        <f>EXACT(L265,N265)</f>
        <v>0</v>
      </c>
      <c r="V265" s="80">
        <f>ROUND(H265,2)</f>
        <v>235416</v>
      </c>
      <c r="W265" s="81">
        <f>ROUND(J265,2)</f>
        <v>0</v>
      </c>
      <c r="X265" s="80">
        <f>ROUND(L265,2)</f>
        <v>235416</v>
      </c>
    </row>
    <row r="266" spans="1:24" s="99" customFormat="1" ht="15" customHeight="1" x14ac:dyDescent="0.25">
      <c r="A266" s="82"/>
      <c r="B266" s="92"/>
      <c r="C266" s="71" t="s">
        <v>22</v>
      </c>
      <c r="D266" s="71" t="s">
        <v>12</v>
      </c>
      <c r="E266" s="195" t="s">
        <v>536</v>
      </c>
      <c r="F266" s="207" t="s">
        <v>537</v>
      </c>
      <c r="G266" s="155"/>
      <c r="H266" s="103">
        <v>4630636.09</v>
      </c>
      <c r="I266" s="44"/>
      <c r="J266" s="104"/>
      <c r="K266" s="65"/>
      <c r="L266" s="105">
        <v>4630636.09</v>
      </c>
      <c r="M266" s="106"/>
      <c r="N266" s="65">
        <f>VLOOKUP(E266,'[2]BAT (2)'!$C$11:$H$580,6,FALSE)</f>
        <v>4186788.09</v>
      </c>
      <c r="P266" s="68" t="b">
        <f>EXACT(L266,N266)</f>
        <v>0</v>
      </c>
      <c r="V266" s="80">
        <f>ROUND(H266,2)</f>
        <v>4630636.09</v>
      </c>
      <c r="W266" s="81">
        <f>ROUND(J266,2)</f>
        <v>0</v>
      </c>
      <c r="X266" s="80">
        <f>ROUND(L266,2)</f>
        <v>4630636.09</v>
      </c>
    </row>
    <row r="267" spans="1:24" s="99" customFormat="1" ht="15" customHeight="1" x14ac:dyDescent="0.25">
      <c r="A267" s="82" t="s">
        <v>15</v>
      </c>
      <c r="B267" s="92"/>
      <c r="C267" s="71" t="s">
        <v>22</v>
      </c>
      <c r="D267" s="71" t="s">
        <v>22</v>
      </c>
      <c r="E267" s="193" t="s">
        <v>538</v>
      </c>
      <c r="F267" s="213" t="s">
        <v>539</v>
      </c>
      <c r="G267" s="210">
        <f>+G268+SUM(G271:G275)</f>
        <v>0</v>
      </c>
      <c r="H267" s="220">
        <v>18143276.949999999</v>
      </c>
      <c r="I267" s="44"/>
      <c r="J267" s="89">
        <v>0</v>
      </c>
      <c r="K267" s="65"/>
      <c r="L267" s="221">
        <v>18143276.949999999</v>
      </c>
      <c r="M267" s="222"/>
      <c r="N267" s="65">
        <f>VLOOKUP(E267,'[2]BAT (2)'!$C$11:$H$580,6,FALSE)</f>
        <v>16676645.529999999</v>
      </c>
      <c r="P267" s="68" t="b">
        <f>EXACT(L267,N267)</f>
        <v>0</v>
      </c>
      <c r="V267" s="80">
        <f>ROUND(H267,2)</f>
        <v>18143276.949999999</v>
      </c>
      <c r="W267" s="81">
        <f>ROUND(J267,2)</f>
        <v>0</v>
      </c>
      <c r="X267" s="80">
        <f>ROUND(L267,2)</f>
        <v>18143276.949999999</v>
      </c>
    </row>
    <row r="268" spans="1:24" s="99" customFormat="1" ht="15" customHeight="1" x14ac:dyDescent="0.25">
      <c r="A268" s="82" t="s">
        <v>15</v>
      </c>
      <c r="B268" s="92" t="s">
        <v>11</v>
      </c>
      <c r="C268" s="71" t="s">
        <v>11</v>
      </c>
      <c r="D268" s="71" t="s">
        <v>22</v>
      </c>
      <c r="E268" s="195" t="s">
        <v>540</v>
      </c>
      <c r="F268" s="207" t="s">
        <v>541</v>
      </c>
      <c r="G268" s="102">
        <f>+G269+G270</f>
        <v>0</v>
      </c>
      <c r="H268" s="103">
        <v>0</v>
      </c>
      <c r="I268" s="44"/>
      <c r="J268" s="89">
        <v>0</v>
      </c>
      <c r="K268" s="65"/>
      <c r="L268" s="105">
        <v>0</v>
      </c>
      <c r="M268" s="106"/>
      <c r="N268" s="65">
        <f>VLOOKUP(E268,'[2]BAT (2)'!$C$11:$H$580,6,FALSE)</f>
        <v>0</v>
      </c>
      <c r="P268" s="68" t="b">
        <f>EXACT(L268,N268)</f>
        <v>1</v>
      </c>
      <c r="V268" s="80">
        <f>ROUND(H268,2)</f>
        <v>0</v>
      </c>
      <c r="W268" s="81">
        <f>ROUND(J268,2)</f>
        <v>0</v>
      </c>
      <c r="X268" s="80">
        <f>ROUND(L268,2)</f>
        <v>0</v>
      </c>
    </row>
    <row r="269" spans="1:24" s="45" customFormat="1" ht="15" customHeight="1" x14ac:dyDescent="0.25">
      <c r="A269" s="120"/>
      <c r="B269" s="121" t="s">
        <v>11</v>
      </c>
      <c r="C269" s="71" t="s">
        <v>11</v>
      </c>
      <c r="D269" s="71" t="s">
        <v>12</v>
      </c>
      <c r="E269" s="196" t="s">
        <v>542</v>
      </c>
      <c r="F269" s="215" t="s">
        <v>543</v>
      </c>
      <c r="G269" s="102"/>
      <c r="H269" s="103">
        <v>0</v>
      </c>
      <c r="I269" s="44"/>
      <c r="J269" s="104"/>
      <c r="K269" s="65"/>
      <c r="L269" s="105">
        <v>0</v>
      </c>
      <c r="M269" s="106"/>
      <c r="N269" s="65">
        <f>VLOOKUP(E269,'[2]BAT (2)'!$C$11:$H$580,6,FALSE)</f>
        <v>0</v>
      </c>
      <c r="P269" s="68" t="b">
        <f>EXACT(L269,N269)</f>
        <v>1</v>
      </c>
      <c r="V269" s="80">
        <f>ROUND(H269,2)</f>
        <v>0</v>
      </c>
      <c r="W269" s="81">
        <f>ROUND(J269,2)</f>
        <v>0</v>
      </c>
      <c r="X269" s="80">
        <f>ROUND(L269,2)</f>
        <v>0</v>
      </c>
    </row>
    <row r="270" spans="1:24" s="45" customFormat="1" ht="15" customHeight="1" x14ac:dyDescent="0.25">
      <c r="A270" s="120"/>
      <c r="B270" s="121" t="s">
        <v>11</v>
      </c>
      <c r="C270" s="71" t="s">
        <v>11</v>
      </c>
      <c r="D270" s="71" t="s">
        <v>12</v>
      </c>
      <c r="E270" s="196" t="s">
        <v>544</v>
      </c>
      <c r="F270" s="215" t="s">
        <v>545</v>
      </c>
      <c r="G270" s="102"/>
      <c r="H270" s="103">
        <v>0</v>
      </c>
      <c r="I270" s="44"/>
      <c r="J270" s="104"/>
      <c r="K270" s="65"/>
      <c r="L270" s="105">
        <v>0</v>
      </c>
      <c r="M270" s="106"/>
      <c r="N270" s="65">
        <f>VLOOKUP(E270,'[2]BAT (2)'!$C$11:$H$580,6,FALSE)</f>
        <v>0</v>
      </c>
      <c r="P270" s="68" t="b">
        <f>EXACT(L270,N270)</f>
        <v>1</v>
      </c>
      <c r="V270" s="80">
        <f>ROUND(H270,2)</f>
        <v>0</v>
      </c>
      <c r="W270" s="81">
        <f>ROUND(J270,2)</f>
        <v>0</v>
      </c>
      <c r="X270" s="80">
        <f>ROUND(L270,2)</f>
        <v>0</v>
      </c>
    </row>
    <row r="271" spans="1:24" s="99" customFormat="1" ht="15" customHeight="1" x14ac:dyDescent="0.25">
      <c r="A271" s="82"/>
      <c r="B271" s="92"/>
      <c r="C271" s="71" t="s">
        <v>22</v>
      </c>
      <c r="D271" s="71" t="s">
        <v>12</v>
      </c>
      <c r="E271" s="195" t="s">
        <v>546</v>
      </c>
      <c r="F271" s="207" t="s">
        <v>547</v>
      </c>
      <c r="G271" s="155"/>
      <c r="H271" s="103">
        <v>0</v>
      </c>
      <c r="I271" s="44"/>
      <c r="J271" s="104"/>
      <c r="K271" s="65"/>
      <c r="L271" s="105">
        <v>0</v>
      </c>
      <c r="M271" s="106"/>
      <c r="N271" s="65">
        <f>VLOOKUP(E271,'[2]BAT (2)'!$C$11:$H$580,6,FALSE)</f>
        <v>0</v>
      </c>
      <c r="P271" s="68" t="b">
        <f>EXACT(L271,N271)</f>
        <v>1</v>
      </c>
      <c r="V271" s="80">
        <f>ROUND(H271,2)</f>
        <v>0</v>
      </c>
      <c r="W271" s="81">
        <f>ROUND(J271,2)</f>
        <v>0</v>
      </c>
      <c r="X271" s="80">
        <f>ROUND(L271,2)</f>
        <v>0</v>
      </c>
    </row>
    <row r="272" spans="1:24" s="99" customFormat="1" ht="15" customHeight="1" x14ac:dyDescent="0.25">
      <c r="A272" s="82"/>
      <c r="B272" s="92" t="s">
        <v>143</v>
      </c>
      <c r="C272" s="71" t="s">
        <v>143</v>
      </c>
      <c r="D272" s="71" t="s">
        <v>12</v>
      </c>
      <c r="E272" s="195" t="s">
        <v>548</v>
      </c>
      <c r="F272" s="207" t="s">
        <v>549</v>
      </c>
      <c r="G272" s="155"/>
      <c r="H272" s="103">
        <v>0</v>
      </c>
      <c r="I272" s="44"/>
      <c r="J272" s="104"/>
      <c r="K272" s="65"/>
      <c r="L272" s="105">
        <v>0</v>
      </c>
      <c r="M272" s="106"/>
      <c r="N272" s="65">
        <f>VLOOKUP(E272,'[2]BAT (2)'!$C$11:$H$580,6,FALSE)</f>
        <v>0</v>
      </c>
      <c r="P272" s="68" t="b">
        <f>EXACT(L272,N272)</f>
        <v>1</v>
      </c>
      <c r="V272" s="80">
        <f>ROUND(H272,2)</f>
        <v>0</v>
      </c>
      <c r="W272" s="81">
        <f>ROUND(J272,2)</f>
        <v>0</v>
      </c>
      <c r="X272" s="80">
        <f>ROUND(L272,2)</f>
        <v>0</v>
      </c>
    </row>
    <row r="273" spans="1:24" s="99" customFormat="1" ht="15" customHeight="1" x14ac:dyDescent="0.25">
      <c r="A273" s="82"/>
      <c r="B273" s="92" t="s">
        <v>150</v>
      </c>
      <c r="C273" s="71" t="s">
        <v>150</v>
      </c>
      <c r="D273" s="71" t="s">
        <v>12</v>
      </c>
      <c r="E273" s="195" t="s">
        <v>550</v>
      </c>
      <c r="F273" s="207" t="s">
        <v>551</v>
      </c>
      <c r="G273" s="155"/>
      <c r="H273" s="103">
        <v>0</v>
      </c>
      <c r="I273" s="44"/>
      <c r="J273" s="104"/>
      <c r="K273" s="65"/>
      <c r="L273" s="105">
        <v>0</v>
      </c>
      <c r="M273" s="106"/>
      <c r="N273" s="65">
        <f>VLOOKUP(E273,'[2]BAT (2)'!$C$11:$H$580,6,FALSE)</f>
        <v>0</v>
      </c>
      <c r="P273" s="68" t="b">
        <f>EXACT(L273,N273)</f>
        <v>1</v>
      </c>
      <c r="V273" s="80">
        <f>ROUND(H273,2)</f>
        <v>0</v>
      </c>
      <c r="W273" s="81">
        <f>ROUND(J273,2)</f>
        <v>0</v>
      </c>
      <c r="X273" s="80">
        <f>ROUND(L273,2)</f>
        <v>0</v>
      </c>
    </row>
    <row r="274" spans="1:24" s="99" customFormat="1" ht="15" customHeight="1" x14ac:dyDescent="0.25">
      <c r="A274" s="82"/>
      <c r="B274" s="92"/>
      <c r="C274" s="71" t="s">
        <v>22</v>
      </c>
      <c r="D274" s="71" t="s">
        <v>12</v>
      </c>
      <c r="E274" s="195" t="s">
        <v>552</v>
      </c>
      <c r="F274" s="207" t="s">
        <v>553</v>
      </c>
      <c r="G274" s="155"/>
      <c r="H274" s="103">
        <v>17903152.32</v>
      </c>
      <c r="I274" s="44"/>
      <c r="J274" s="104"/>
      <c r="K274" s="65"/>
      <c r="L274" s="105">
        <v>17903152.32</v>
      </c>
      <c r="M274" s="106"/>
      <c r="N274" s="65">
        <f>VLOOKUP(E274,'[2]BAT (2)'!$C$11:$H$580,6,FALSE)</f>
        <v>16327412.09</v>
      </c>
      <c r="P274" s="68" t="b">
        <f>EXACT(L274,N274)</f>
        <v>0</v>
      </c>
      <c r="V274" s="80">
        <f>ROUND(H274,2)</f>
        <v>17903152.32</v>
      </c>
      <c r="W274" s="81">
        <f>ROUND(J274,2)</f>
        <v>0</v>
      </c>
      <c r="X274" s="80">
        <f>ROUND(L274,2)</f>
        <v>17903152.32</v>
      </c>
    </row>
    <row r="275" spans="1:24" s="99" customFormat="1" ht="15" customHeight="1" x14ac:dyDescent="0.25">
      <c r="A275" s="82"/>
      <c r="B275" s="92"/>
      <c r="C275" s="71" t="s">
        <v>22</v>
      </c>
      <c r="D275" s="71" t="s">
        <v>12</v>
      </c>
      <c r="E275" s="195" t="s">
        <v>554</v>
      </c>
      <c r="F275" s="207" t="s">
        <v>555</v>
      </c>
      <c r="G275" s="155"/>
      <c r="H275" s="103">
        <v>240124.63</v>
      </c>
      <c r="I275" s="44"/>
      <c r="J275" s="104"/>
      <c r="K275" s="65"/>
      <c r="L275" s="105">
        <v>240124.63</v>
      </c>
      <c r="M275" s="106"/>
      <c r="N275" s="65">
        <f>VLOOKUP(E275,'[2]BAT (2)'!$C$11:$H$580,6,FALSE)</f>
        <v>349233.44</v>
      </c>
      <c r="P275" s="68" t="b">
        <f>EXACT(L275,N275)</f>
        <v>0</v>
      </c>
      <c r="V275" s="80">
        <f>ROUND(H275,2)</f>
        <v>240124.63</v>
      </c>
      <c r="W275" s="81">
        <f>ROUND(J275,2)</f>
        <v>0</v>
      </c>
      <c r="X275" s="80">
        <f>ROUND(L275,2)</f>
        <v>240124.63</v>
      </c>
    </row>
    <row r="276" spans="1:24" s="99" customFormat="1" ht="15" customHeight="1" x14ac:dyDescent="0.25">
      <c r="A276" s="82" t="s">
        <v>15</v>
      </c>
      <c r="B276" s="92"/>
      <c r="C276" s="71" t="s">
        <v>22</v>
      </c>
      <c r="D276" s="71" t="s">
        <v>22</v>
      </c>
      <c r="E276" s="193" t="s">
        <v>556</v>
      </c>
      <c r="F276" s="213" t="s">
        <v>557</v>
      </c>
      <c r="G276" s="214">
        <f>SUM(G277:G283)</f>
        <v>0</v>
      </c>
      <c r="H276" s="211">
        <v>2285157.8600000003</v>
      </c>
      <c r="I276" s="44"/>
      <c r="J276" s="89">
        <v>0</v>
      </c>
      <c r="K276" s="65"/>
      <c r="L276" s="212">
        <v>2285157.8600000003</v>
      </c>
      <c r="M276" s="129"/>
      <c r="N276" s="65">
        <f>VLOOKUP(E276,'[2]BAT (2)'!$C$11:$H$580,6,FALSE)</f>
        <v>2184403.915</v>
      </c>
      <c r="P276" s="68" t="b">
        <f>EXACT(L276,N276)</f>
        <v>0</v>
      </c>
      <c r="V276" s="80">
        <f>ROUND(H276,2)</f>
        <v>2285157.86</v>
      </c>
      <c r="W276" s="81">
        <f>ROUND(J276,2)</f>
        <v>0</v>
      </c>
      <c r="X276" s="80">
        <f>ROUND(L276,2)</f>
        <v>2285157.86</v>
      </c>
    </row>
    <row r="277" spans="1:24" s="99" customFormat="1" ht="15" customHeight="1" x14ac:dyDescent="0.25">
      <c r="A277" s="82"/>
      <c r="B277" s="92"/>
      <c r="C277" s="71" t="s">
        <v>22</v>
      </c>
      <c r="D277" s="71" t="s">
        <v>12</v>
      </c>
      <c r="E277" s="195" t="s">
        <v>558</v>
      </c>
      <c r="F277" s="207" t="s">
        <v>559</v>
      </c>
      <c r="G277" s="155"/>
      <c r="H277" s="103">
        <v>0</v>
      </c>
      <c r="I277" s="44"/>
      <c r="J277" s="104"/>
      <c r="K277" s="65"/>
      <c r="L277" s="105">
        <v>0</v>
      </c>
      <c r="M277" s="106"/>
      <c r="N277" s="65">
        <f>VLOOKUP(E277,'[2]BAT (2)'!$C$11:$H$580,6,FALSE)</f>
        <v>0</v>
      </c>
      <c r="P277" s="68" t="b">
        <f>EXACT(L277,N277)</f>
        <v>1</v>
      </c>
      <c r="V277" s="80">
        <f>ROUND(H277,2)</f>
        <v>0</v>
      </c>
      <c r="W277" s="81">
        <f>ROUND(J277,2)</f>
        <v>0</v>
      </c>
      <c r="X277" s="80">
        <f>ROUND(L277,2)</f>
        <v>0</v>
      </c>
    </row>
    <row r="278" spans="1:24" s="99" customFormat="1" ht="15" customHeight="1" x14ac:dyDescent="0.25">
      <c r="A278" s="82"/>
      <c r="B278" s="92"/>
      <c r="C278" s="71" t="s">
        <v>22</v>
      </c>
      <c r="D278" s="71" t="s">
        <v>12</v>
      </c>
      <c r="E278" s="195" t="s">
        <v>560</v>
      </c>
      <c r="F278" s="207" t="s">
        <v>561</v>
      </c>
      <c r="G278" s="155"/>
      <c r="H278" s="103">
        <v>2027340.3</v>
      </c>
      <c r="I278" s="44"/>
      <c r="J278" s="104"/>
      <c r="K278" s="65"/>
      <c r="L278" s="105">
        <v>2027340.3</v>
      </c>
      <c r="M278" s="106"/>
      <c r="N278" s="65">
        <f>VLOOKUP(E278,'[2]BAT (2)'!$C$11:$H$580,6,FALSE)</f>
        <v>2179714.7850000001</v>
      </c>
      <c r="P278" s="68" t="b">
        <f>EXACT(L278,N278)</f>
        <v>0</v>
      </c>
      <c r="V278" s="80">
        <f>ROUND(H278,2)</f>
        <v>2027340.3</v>
      </c>
      <c r="W278" s="81">
        <f>ROUND(J278,2)</f>
        <v>0</v>
      </c>
      <c r="X278" s="80">
        <f>ROUND(L278,2)</f>
        <v>2027340.3</v>
      </c>
    </row>
    <row r="279" spans="1:24" s="99" customFormat="1" ht="15" customHeight="1" x14ac:dyDescent="0.25">
      <c r="A279" s="82"/>
      <c r="B279" s="92"/>
      <c r="C279" s="71" t="s">
        <v>22</v>
      </c>
      <c r="D279" s="71" t="s">
        <v>12</v>
      </c>
      <c r="E279" s="195" t="s">
        <v>562</v>
      </c>
      <c r="F279" s="207" t="s">
        <v>563</v>
      </c>
      <c r="G279" s="155"/>
      <c r="H279" s="103">
        <v>0</v>
      </c>
      <c r="I279" s="44"/>
      <c r="J279" s="104"/>
      <c r="K279" s="65"/>
      <c r="L279" s="105">
        <v>0</v>
      </c>
      <c r="M279" s="106"/>
      <c r="N279" s="65">
        <f>VLOOKUP(E279,'[2]BAT (2)'!$C$11:$H$580,6,FALSE)</f>
        <v>0</v>
      </c>
      <c r="P279" s="68" t="b">
        <f>EXACT(L279,N279)</f>
        <v>1</v>
      </c>
      <c r="V279" s="80">
        <f>ROUND(H279,2)</f>
        <v>0</v>
      </c>
      <c r="W279" s="81">
        <f>ROUND(J279,2)</f>
        <v>0</v>
      </c>
      <c r="X279" s="80">
        <f>ROUND(L279,2)</f>
        <v>0</v>
      </c>
    </row>
    <row r="280" spans="1:24" s="99" customFormat="1" ht="15" customHeight="1" x14ac:dyDescent="0.25">
      <c r="A280" s="82"/>
      <c r="B280" s="92"/>
      <c r="C280" s="71" t="s">
        <v>22</v>
      </c>
      <c r="D280" s="71" t="s">
        <v>12</v>
      </c>
      <c r="E280" s="195" t="s">
        <v>564</v>
      </c>
      <c r="F280" s="207" t="s">
        <v>565</v>
      </c>
      <c r="G280" s="155"/>
      <c r="H280" s="103">
        <v>26182.1</v>
      </c>
      <c r="I280" s="44"/>
      <c r="J280" s="104"/>
      <c r="K280" s="65"/>
      <c r="L280" s="105">
        <v>26182.1</v>
      </c>
      <c r="M280" s="106"/>
      <c r="N280" s="65">
        <f>VLOOKUP(E280,'[2]BAT (2)'!$C$11:$H$580,6,FALSE)</f>
        <v>4689.13</v>
      </c>
      <c r="P280" s="68" t="b">
        <f>EXACT(L280,N280)</f>
        <v>0</v>
      </c>
      <c r="V280" s="80">
        <f>ROUND(H280,2)</f>
        <v>26182.1</v>
      </c>
      <c r="W280" s="81">
        <f>ROUND(J280,2)</f>
        <v>0</v>
      </c>
      <c r="X280" s="80">
        <f>ROUND(L280,2)</f>
        <v>26182.1</v>
      </c>
    </row>
    <row r="281" spans="1:24" s="99" customFormat="1" ht="15" customHeight="1" x14ac:dyDescent="0.25">
      <c r="A281" s="82"/>
      <c r="B281" s="92" t="s">
        <v>11</v>
      </c>
      <c r="C281" s="71" t="s">
        <v>11</v>
      </c>
      <c r="D281" s="71" t="s">
        <v>12</v>
      </c>
      <c r="E281" s="195" t="s">
        <v>566</v>
      </c>
      <c r="F281" s="207" t="s">
        <v>567</v>
      </c>
      <c r="G281" s="155"/>
      <c r="H281" s="103">
        <v>0</v>
      </c>
      <c r="I281" s="44"/>
      <c r="J281" s="104"/>
      <c r="K281" s="65"/>
      <c r="L281" s="105">
        <v>0</v>
      </c>
      <c r="M281" s="106"/>
      <c r="N281" s="65">
        <f>VLOOKUP(E281,'[2]BAT (2)'!$C$11:$H$580,6,FALSE)</f>
        <v>0</v>
      </c>
      <c r="P281" s="68" t="b">
        <f>EXACT(L281,N281)</f>
        <v>1</v>
      </c>
      <c r="V281" s="80">
        <f>ROUND(H281,2)</f>
        <v>0</v>
      </c>
      <c r="W281" s="81">
        <f>ROUND(J281,2)</f>
        <v>0</v>
      </c>
      <c r="X281" s="80">
        <f>ROUND(L281,2)</f>
        <v>0</v>
      </c>
    </row>
    <row r="282" spans="1:24" s="99" customFormat="1" ht="15" customHeight="1" x14ac:dyDescent="0.25">
      <c r="A282" s="82"/>
      <c r="B282" s="92"/>
      <c r="C282" s="71" t="s">
        <v>22</v>
      </c>
      <c r="D282" s="71" t="s">
        <v>12</v>
      </c>
      <c r="E282" s="195" t="s">
        <v>568</v>
      </c>
      <c r="F282" s="207" t="s">
        <v>569</v>
      </c>
      <c r="G282" s="155"/>
      <c r="H282" s="103">
        <v>231635.46000000002</v>
      </c>
      <c r="I282" s="44"/>
      <c r="J282" s="104"/>
      <c r="K282" s="65"/>
      <c r="L282" s="105">
        <v>231635.46000000002</v>
      </c>
      <c r="M282" s="106"/>
      <c r="N282" s="65">
        <f>VLOOKUP(E282,'[2]BAT (2)'!$C$11:$H$580,6,FALSE)</f>
        <v>0</v>
      </c>
      <c r="P282" s="68" t="b">
        <f>EXACT(L282,N282)</f>
        <v>0</v>
      </c>
      <c r="V282" s="80">
        <f>ROUND(H282,2)</f>
        <v>231635.46</v>
      </c>
      <c r="W282" s="81">
        <f>ROUND(J282,2)</f>
        <v>0</v>
      </c>
      <c r="X282" s="80">
        <f>ROUND(L282,2)</f>
        <v>231635.46</v>
      </c>
    </row>
    <row r="283" spans="1:24" s="99" customFormat="1" ht="15" customHeight="1" x14ac:dyDescent="0.25">
      <c r="A283" s="82"/>
      <c r="B283" s="92" t="s">
        <v>11</v>
      </c>
      <c r="C283" s="71" t="s">
        <v>11</v>
      </c>
      <c r="D283" s="71" t="s">
        <v>12</v>
      </c>
      <c r="E283" s="195" t="s">
        <v>570</v>
      </c>
      <c r="F283" s="207" t="s">
        <v>571</v>
      </c>
      <c r="G283" s="155"/>
      <c r="H283" s="103">
        <v>0</v>
      </c>
      <c r="I283" s="44"/>
      <c r="J283" s="104"/>
      <c r="K283" s="65"/>
      <c r="L283" s="105">
        <v>0</v>
      </c>
      <c r="M283" s="106"/>
      <c r="N283" s="65">
        <f>VLOOKUP(E283,'[2]BAT (2)'!$C$11:$H$580,6,FALSE)</f>
        <v>0</v>
      </c>
      <c r="P283" s="68" t="b">
        <f>EXACT(L283,N283)</f>
        <v>1</v>
      </c>
      <c r="V283" s="80">
        <f>ROUND(H283,2)</f>
        <v>0</v>
      </c>
      <c r="W283" s="81">
        <f>ROUND(J283,2)</f>
        <v>0</v>
      </c>
      <c r="X283" s="80">
        <f>ROUND(L283,2)</f>
        <v>0</v>
      </c>
    </row>
    <row r="284" spans="1:24" s="99" customFormat="1" ht="15" customHeight="1" x14ac:dyDescent="0.25">
      <c r="A284" s="82" t="s">
        <v>15</v>
      </c>
      <c r="B284" s="92"/>
      <c r="C284" s="71" t="s">
        <v>22</v>
      </c>
      <c r="D284" s="71" t="s">
        <v>22</v>
      </c>
      <c r="E284" s="193" t="s">
        <v>572</v>
      </c>
      <c r="F284" s="213" t="s">
        <v>573</v>
      </c>
      <c r="G284" s="214">
        <f>SUM(G285:G291)</f>
        <v>0</v>
      </c>
      <c r="H284" s="211">
        <v>12413506.619999999</v>
      </c>
      <c r="I284" s="44"/>
      <c r="J284" s="223">
        <v>6638334.9800000004</v>
      </c>
      <c r="K284" s="65"/>
      <c r="L284" s="212">
        <v>5775171.6399999987</v>
      </c>
      <c r="M284" s="129"/>
      <c r="N284" s="65">
        <f>VLOOKUP(E284,'[2]BAT (2)'!$C$11:$H$580,6,FALSE)</f>
        <v>5487158.29</v>
      </c>
      <c r="P284" s="68" t="b">
        <f>EXACT(L284,N284)</f>
        <v>0</v>
      </c>
      <c r="V284" s="80">
        <f>ROUND(H284,2)</f>
        <v>12413506.619999999</v>
      </c>
      <c r="W284" s="81">
        <f>ROUND(J284,2)</f>
        <v>6638334.9800000004</v>
      </c>
      <c r="X284" s="80">
        <f>ROUND(L284,2)</f>
        <v>5775171.6399999997</v>
      </c>
    </row>
    <row r="285" spans="1:24" s="99" customFormat="1" ht="15" customHeight="1" x14ac:dyDescent="0.25">
      <c r="A285" s="82"/>
      <c r="B285" s="92"/>
      <c r="C285" s="71" t="s">
        <v>22</v>
      </c>
      <c r="D285" s="71" t="s">
        <v>12</v>
      </c>
      <c r="E285" s="195" t="s">
        <v>574</v>
      </c>
      <c r="F285" s="207" t="s">
        <v>575</v>
      </c>
      <c r="G285" s="155"/>
      <c r="H285" s="103">
        <v>54745.81</v>
      </c>
      <c r="I285" s="44"/>
      <c r="J285" s="104"/>
      <c r="K285" s="65"/>
      <c r="L285" s="105">
        <v>54745.81</v>
      </c>
      <c r="M285" s="106"/>
      <c r="N285" s="65">
        <f>VLOOKUP(E285,'[2]BAT (2)'!$C$11:$H$580,6,FALSE)</f>
        <v>73329.14</v>
      </c>
      <c r="P285" s="68" t="b">
        <f>EXACT(L285,N285)</f>
        <v>0</v>
      </c>
      <c r="V285" s="80">
        <f>ROUND(H285,2)</f>
        <v>54745.81</v>
      </c>
      <c r="W285" s="81">
        <f>ROUND(J285,2)</f>
        <v>0</v>
      </c>
      <c r="X285" s="80">
        <f>ROUND(L285,2)</f>
        <v>54745.81</v>
      </c>
    </row>
    <row r="286" spans="1:24" s="99" customFormat="1" ht="15" customHeight="1" x14ac:dyDescent="0.25">
      <c r="A286" s="82"/>
      <c r="B286" s="92"/>
      <c r="C286" s="71" t="s">
        <v>22</v>
      </c>
      <c r="D286" s="71" t="s">
        <v>12</v>
      </c>
      <c r="E286" s="195" t="s">
        <v>576</v>
      </c>
      <c r="F286" s="207" t="s">
        <v>577</v>
      </c>
      <c r="G286" s="155"/>
      <c r="H286" s="103">
        <v>173450.15</v>
      </c>
      <c r="I286" s="44"/>
      <c r="J286" s="104"/>
      <c r="K286" s="65"/>
      <c r="L286" s="105">
        <v>173450.15</v>
      </c>
      <c r="M286" s="106"/>
      <c r="N286" s="65">
        <f>VLOOKUP(E286,'[2]BAT (2)'!$C$11:$H$580,6,FALSE)</f>
        <v>39703.67</v>
      </c>
      <c r="P286" s="68" t="b">
        <f>EXACT(L286,N286)</f>
        <v>0</v>
      </c>
      <c r="V286" s="80">
        <f>ROUND(H286,2)</f>
        <v>173450.15</v>
      </c>
      <c r="W286" s="81">
        <f>ROUND(J286,2)</f>
        <v>0</v>
      </c>
      <c r="X286" s="80">
        <f>ROUND(L286,2)</f>
        <v>173450.15</v>
      </c>
    </row>
    <row r="287" spans="1:24" s="99" customFormat="1" ht="15" customHeight="1" x14ac:dyDescent="0.25">
      <c r="A287" s="82"/>
      <c r="B287" s="92"/>
      <c r="C287" s="71" t="s">
        <v>22</v>
      </c>
      <c r="D287" s="71" t="s">
        <v>12</v>
      </c>
      <c r="E287" s="195" t="s">
        <v>578</v>
      </c>
      <c r="F287" s="207" t="s">
        <v>579</v>
      </c>
      <c r="G287" s="155"/>
      <c r="H287" s="103">
        <v>0</v>
      </c>
      <c r="I287" s="44"/>
      <c r="J287" s="104"/>
      <c r="K287" s="65"/>
      <c r="L287" s="105">
        <v>0</v>
      </c>
      <c r="M287" s="106"/>
      <c r="N287" s="65">
        <f>VLOOKUP(E287,'[2]BAT (2)'!$C$11:$H$580,6,FALSE)</f>
        <v>0</v>
      </c>
      <c r="P287" s="68" t="b">
        <f>EXACT(L287,N287)</f>
        <v>1</v>
      </c>
      <c r="V287" s="80">
        <f>ROUND(H287,2)</f>
        <v>0</v>
      </c>
      <c r="W287" s="81">
        <f>ROUND(J287,2)</f>
        <v>0</v>
      </c>
      <c r="X287" s="80">
        <f>ROUND(L287,2)</f>
        <v>0</v>
      </c>
    </row>
    <row r="288" spans="1:24" s="99" customFormat="1" ht="15" customHeight="1" x14ac:dyDescent="0.25">
      <c r="A288" s="82"/>
      <c r="B288" s="92"/>
      <c r="C288" s="71" t="s">
        <v>22</v>
      </c>
      <c r="D288" s="71" t="s">
        <v>12</v>
      </c>
      <c r="E288" s="195" t="s">
        <v>580</v>
      </c>
      <c r="F288" s="207" t="s">
        <v>581</v>
      </c>
      <c r="G288" s="155"/>
      <c r="H288" s="103">
        <v>3388862.62</v>
      </c>
      <c r="I288" s="44"/>
      <c r="J288" s="104"/>
      <c r="K288" s="65"/>
      <c r="L288" s="105">
        <v>3388862.62</v>
      </c>
      <c r="M288" s="106"/>
      <c r="N288" s="65">
        <f>VLOOKUP(E288,'[2]BAT (2)'!$C$11:$H$580,6,FALSE)</f>
        <v>3316548.77</v>
      </c>
      <c r="P288" s="68" t="b">
        <f>EXACT(L288,N288)</f>
        <v>0</v>
      </c>
      <c r="V288" s="80">
        <f>ROUND(H288,2)</f>
        <v>3388862.62</v>
      </c>
      <c r="W288" s="81">
        <f>ROUND(J288,2)</f>
        <v>0</v>
      </c>
      <c r="X288" s="80">
        <f>ROUND(L288,2)</f>
        <v>3388862.62</v>
      </c>
    </row>
    <row r="289" spans="1:24" s="99" customFormat="1" ht="15" customHeight="1" x14ac:dyDescent="0.25">
      <c r="A289" s="82"/>
      <c r="B289" s="92"/>
      <c r="C289" s="71" t="s">
        <v>22</v>
      </c>
      <c r="D289" s="71" t="s">
        <v>12</v>
      </c>
      <c r="E289" s="195" t="s">
        <v>582</v>
      </c>
      <c r="F289" s="207" t="s">
        <v>583</v>
      </c>
      <c r="G289" s="155"/>
      <c r="H289" s="103">
        <v>8773993.0399999991</v>
      </c>
      <c r="I289" s="44"/>
      <c r="J289" s="117">
        <v>6638334.9800000004</v>
      </c>
      <c r="K289" s="65"/>
      <c r="L289" s="105">
        <v>2135658.0599999987</v>
      </c>
      <c r="M289" s="106"/>
      <c r="N289" s="65">
        <f>VLOOKUP(E289,'[2]BAT (2)'!$C$11:$H$580,6,FALSE)</f>
        <v>2043803.4000000004</v>
      </c>
      <c r="P289" s="68" t="b">
        <f>EXACT(L289,N289)</f>
        <v>0</v>
      </c>
      <c r="V289" s="80">
        <f>ROUND(H289,2)</f>
        <v>8773993.0399999991</v>
      </c>
      <c r="W289" s="81">
        <f>ROUND(J289,2)</f>
        <v>6638334.9800000004</v>
      </c>
      <c r="X289" s="80">
        <f>ROUND(L289,2)</f>
        <v>2135658.06</v>
      </c>
    </row>
    <row r="290" spans="1:24" s="99" customFormat="1" ht="15" customHeight="1" x14ac:dyDescent="0.25">
      <c r="A290" s="82"/>
      <c r="B290" s="92" t="s">
        <v>11</v>
      </c>
      <c r="C290" s="71" t="s">
        <v>11</v>
      </c>
      <c r="D290" s="71" t="s">
        <v>12</v>
      </c>
      <c r="E290" s="195" t="s">
        <v>584</v>
      </c>
      <c r="F290" s="207" t="s">
        <v>585</v>
      </c>
      <c r="G290" s="155"/>
      <c r="H290" s="103">
        <v>22455</v>
      </c>
      <c r="I290" s="44"/>
      <c r="J290" s="104"/>
      <c r="K290" s="65"/>
      <c r="L290" s="105">
        <v>22455</v>
      </c>
      <c r="M290" s="106"/>
      <c r="N290" s="65">
        <f>VLOOKUP(E290,'[2]BAT (2)'!$C$11:$H$580,6,FALSE)</f>
        <v>13773.31</v>
      </c>
      <c r="P290" s="68" t="b">
        <f>EXACT(L290,N290)</f>
        <v>0</v>
      </c>
      <c r="V290" s="80">
        <f>ROUND(H290,2)</f>
        <v>22455</v>
      </c>
      <c r="W290" s="81">
        <f>ROUND(J290,2)</f>
        <v>0</v>
      </c>
      <c r="X290" s="80">
        <f>ROUND(L290,2)</f>
        <v>22455</v>
      </c>
    </row>
    <row r="291" spans="1:24" s="164" customFormat="1" ht="15" customHeight="1" x14ac:dyDescent="0.25">
      <c r="A291" s="82"/>
      <c r="B291" s="92" t="s">
        <v>11</v>
      </c>
      <c r="C291" s="71" t="s">
        <v>11</v>
      </c>
      <c r="D291" s="71" t="s">
        <v>12</v>
      </c>
      <c r="E291" s="195" t="s">
        <v>586</v>
      </c>
      <c r="F291" s="207" t="s">
        <v>587</v>
      </c>
      <c r="G291" s="155"/>
      <c r="H291" s="103">
        <v>0</v>
      </c>
      <c r="I291" s="44"/>
      <c r="J291" s="139"/>
      <c r="K291" s="205"/>
      <c r="L291" s="105">
        <v>0</v>
      </c>
      <c r="M291" s="106"/>
      <c r="N291" s="205">
        <f>VLOOKUP(E291,'[2]BAT (2)'!$C$11:$H$580,6,FALSE)</f>
        <v>0</v>
      </c>
      <c r="P291" s="206" t="b">
        <f>EXACT(L291,N291)</f>
        <v>1</v>
      </c>
      <c r="V291" s="80">
        <f>ROUND(H291,2)</f>
        <v>0</v>
      </c>
      <c r="W291" s="81">
        <f>ROUND(J291,2)</f>
        <v>0</v>
      </c>
      <c r="X291" s="80">
        <f>ROUND(L291,2)</f>
        <v>0</v>
      </c>
    </row>
    <row r="292" spans="1:24" s="99" customFormat="1" ht="15" customHeight="1" x14ac:dyDescent="0.25">
      <c r="A292" s="82" t="s">
        <v>15</v>
      </c>
      <c r="B292" s="92"/>
      <c r="C292" s="71" t="s">
        <v>22</v>
      </c>
      <c r="D292" s="71" t="s">
        <v>22</v>
      </c>
      <c r="E292" s="193" t="s">
        <v>588</v>
      </c>
      <c r="F292" s="213" t="s">
        <v>589</v>
      </c>
      <c r="G292" s="214">
        <f>+G293+G294+G295+G302</f>
        <v>0</v>
      </c>
      <c r="H292" s="211">
        <v>10592964.85</v>
      </c>
      <c r="I292" s="44"/>
      <c r="J292" s="89">
        <v>0</v>
      </c>
      <c r="K292" s="65"/>
      <c r="L292" s="212">
        <v>10592964.85</v>
      </c>
      <c r="M292" s="129"/>
      <c r="N292" s="65">
        <f>VLOOKUP(E292,'[2]BAT (2)'!$C$11:$H$580,6,FALSE)</f>
        <v>6231736.8164799986</v>
      </c>
      <c r="P292" s="68" t="b">
        <f>EXACT(L292,N292)</f>
        <v>0</v>
      </c>
      <c r="V292" s="80">
        <f>ROUND(H292,2)</f>
        <v>10592964.85</v>
      </c>
      <c r="W292" s="81">
        <f>ROUND(J292,2)</f>
        <v>0</v>
      </c>
      <c r="X292" s="80">
        <f>ROUND(L292,2)</f>
        <v>10592964.85</v>
      </c>
    </row>
    <row r="293" spans="1:24" s="45" customFormat="1" ht="15" customHeight="1" x14ac:dyDescent="0.25">
      <c r="A293" s="120"/>
      <c r="B293" s="121" t="s">
        <v>11</v>
      </c>
      <c r="C293" s="71" t="s">
        <v>11</v>
      </c>
      <c r="D293" s="71" t="s">
        <v>12</v>
      </c>
      <c r="E293" s="195" t="s">
        <v>590</v>
      </c>
      <c r="F293" s="207" t="s">
        <v>591</v>
      </c>
      <c r="G293" s="155"/>
      <c r="H293" s="103">
        <v>5722</v>
      </c>
      <c r="I293" s="44"/>
      <c r="J293" s="104"/>
      <c r="K293" s="65"/>
      <c r="L293" s="105">
        <v>5722</v>
      </c>
      <c r="M293" s="106"/>
      <c r="N293" s="65">
        <f>VLOOKUP(E293,'[2]BAT (2)'!$C$11:$H$580,6,FALSE)</f>
        <v>84158.52</v>
      </c>
      <c r="P293" s="68" t="b">
        <f>EXACT(L293,N293)</f>
        <v>0</v>
      </c>
      <c r="V293" s="80">
        <f>ROUND(H293,2)</f>
        <v>5722</v>
      </c>
      <c r="W293" s="81">
        <f>ROUND(J293,2)</f>
        <v>0</v>
      </c>
      <c r="X293" s="80">
        <f>ROUND(L293,2)</f>
        <v>5722</v>
      </c>
    </row>
    <row r="294" spans="1:24" s="45" customFormat="1" ht="15" customHeight="1" x14ac:dyDescent="0.25">
      <c r="A294" s="120"/>
      <c r="B294" s="121"/>
      <c r="C294" s="71" t="s">
        <v>22</v>
      </c>
      <c r="D294" s="71" t="s">
        <v>12</v>
      </c>
      <c r="E294" s="195" t="s">
        <v>592</v>
      </c>
      <c r="F294" s="207" t="s">
        <v>593</v>
      </c>
      <c r="G294" s="155"/>
      <c r="H294" s="103">
        <v>0</v>
      </c>
      <c r="I294" s="44"/>
      <c r="J294" s="104"/>
      <c r="K294" s="65"/>
      <c r="L294" s="105">
        <v>0</v>
      </c>
      <c r="M294" s="106"/>
      <c r="N294" s="65">
        <f>VLOOKUP(E294,'[2]BAT (2)'!$C$11:$H$580,6,FALSE)</f>
        <v>0</v>
      </c>
      <c r="P294" s="68" t="b">
        <f>EXACT(L294,N294)</f>
        <v>1</v>
      </c>
      <c r="V294" s="80">
        <f>ROUND(H294,2)</f>
        <v>0</v>
      </c>
      <c r="W294" s="81">
        <f>ROUND(J294,2)</f>
        <v>0</v>
      </c>
      <c r="X294" s="80">
        <f>ROUND(L294,2)</f>
        <v>0</v>
      </c>
    </row>
    <row r="295" spans="1:24" s="45" customFormat="1" ht="15" customHeight="1" x14ac:dyDescent="0.25">
      <c r="A295" s="120" t="s">
        <v>15</v>
      </c>
      <c r="B295" s="121"/>
      <c r="C295" s="71" t="s">
        <v>22</v>
      </c>
      <c r="D295" s="71" t="s">
        <v>22</v>
      </c>
      <c r="E295" s="195" t="s">
        <v>594</v>
      </c>
      <c r="F295" s="207" t="s">
        <v>595</v>
      </c>
      <c r="G295" s="102">
        <f>SUM(G296:G301)</f>
        <v>0</v>
      </c>
      <c r="H295" s="224">
        <v>10517233.439999999</v>
      </c>
      <c r="I295" s="44"/>
      <c r="J295" s="89">
        <v>0</v>
      </c>
      <c r="K295" s="65"/>
      <c r="L295" s="112">
        <v>10517233.439999999</v>
      </c>
      <c r="M295" s="98"/>
      <c r="N295" s="65">
        <f>VLOOKUP(E295,'[2]BAT (2)'!$C$11:$H$580,6,FALSE)</f>
        <v>6143053.3764799992</v>
      </c>
      <c r="P295" s="68" t="b">
        <f>EXACT(L295,N295)</f>
        <v>0</v>
      </c>
      <c r="V295" s="80">
        <f>ROUND(H295,2)</f>
        <v>10517233.439999999</v>
      </c>
      <c r="W295" s="81">
        <f>ROUND(J295,2)</f>
        <v>0</v>
      </c>
      <c r="X295" s="80">
        <f>ROUND(L295,2)</f>
        <v>10517233.439999999</v>
      </c>
    </row>
    <row r="296" spans="1:24" s="45" customFormat="1" ht="15" customHeight="1" x14ac:dyDescent="0.25">
      <c r="A296" s="120"/>
      <c r="B296" s="121"/>
      <c r="C296" s="71" t="s">
        <v>22</v>
      </c>
      <c r="D296" s="71" t="s">
        <v>12</v>
      </c>
      <c r="E296" s="196" t="s">
        <v>596</v>
      </c>
      <c r="F296" s="215" t="s">
        <v>597</v>
      </c>
      <c r="G296" s="102"/>
      <c r="H296" s="103">
        <v>7195649.1200000001</v>
      </c>
      <c r="I296" s="44"/>
      <c r="J296" s="104"/>
      <c r="K296" s="65"/>
      <c r="L296" s="105">
        <v>7195649.1200000001</v>
      </c>
      <c r="M296" s="106"/>
      <c r="N296" s="65">
        <f>VLOOKUP(E296,'[2]BAT (2)'!$C$11:$H$580,6,FALSE)</f>
        <v>4527741.4464799995</v>
      </c>
      <c r="P296" s="68" t="b">
        <f>EXACT(L296,N296)</f>
        <v>0</v>
      </c>
      <c r="V296" s="80">
        <f>ROUND(H296,2)</f>
        <v>7195649.1200000001</v>
      </c>
      <c r="W296" s="81">
        <f>ROUND(J296,2)</f>
        <v>0</v>
      </c>
      <c r="X296" s="80">
        <f>ROUND(L296,2)</f>
        <v>7195649.1200000001</v>
      </c>
    </row>
    <row r="297" spans="1:24" s="45" customFormat="1" ht="15" customHeight="1" x14ac:dyDescent="0.25">
      <c r="A297" s="120"/>
      <c r="B297" s="121"/>
      <c r="C297" s="71" t="s">
        <v>22</v>
      </c>
      <c r="D297" s="71" t="s">
        <v>12</v>
      </c>
      <c r="E297" s="196" t="s">
        <v>598</v>
      </c>
      <c r="F297" s="215" t="s">
        <v>599</v>
      </c>
      <c r="G297" s="102"/>
      <c r="H297" s="103">
        <v>0</v>
      </c>
      <c r="I297" s="44"/>
      <c r="J297" s="104"/>
      <c r="K297" s="65"/>
      <c r="L297" s="105">
        <v>0</v>
      </c>
      <c r="M297" s="106"/>
      <c r="N297" s="65">
        <f>VLOOKUP(E297,'[2]BAT (2)'!$C$11:$H$580,6,FALSE)</f>
        <v>0</v>
      </c>
      <c r="P297" s="68" t="b">
        <f>EXACT(L297,N297)</f>
        <v>1</v>
      </c>
      <c r="V297" s="80">
        <f>ROUND(H297,2)</f>
        <v>0</v>
      </c>
      <c r="W297" s="81">
        <f>ROUND(J297,2)</f>
        <v>0</v>
      </c>
      <c r="X297" s="80">
        <f>ROUND(L297,2)</f>
        <v>0</v>
      </c>
    </row>
    <row r="298" spans="1:24" s="45" customFormat="1" ht="15" customHeight="1" x14ac:dyDescent="0.25">
      <c r="A298" s="120"/>
      <c r="B298" s="121"/>
      <c r="C298" s="71" t="s">
        <v>22</v>
      </c>
      <c r="D298" s="71" t="s">
        <v>12</v>
      </c>
      <c r="E298" s="196" t="s">
        <v>600</v>
      </c>
      <c r="F298" s="215" t="s">
        <v>601</v>
      </c>
      <c r="G298" s="102"/>
      <c r="H298" s="103">
        <v>1425184.91</v>
      </c>
      <c r="I298" s="44"/>
      <c r="J298" s="104"/>
      <c r="K298" s="65"/>
      <c r="L298" s="105">
        <v>1425184.91</v>
      </c>
      <c r="M298" s="106"/>
      <c r="N298" s="65">
        <f>VLOOKUP(E298,'[2]BAT (2)'!$C$11:$H$580,6,FALSE)</f>
        <v>376751.68</v>
      </c>
      <c r="P298" s="68" t="b">
        <f>EXACT(L298,N298)</f>
        <v>0</v>
      </c>
      <c r="V298" s="80">
        <f>ROUND(H298,2)</f>
        <v>1425184.91</v>
      </c>
      <c r="W298" s="81">
        <f>ROUND(J298,2)</f>
        <v>0</v>
      </c>
      <c r="X298" s="80">
        <f>ROUND(L298,2)</f>
        <v>1425184.91</v>
      </c>
    </row>
    <row r="299" spans="1:24" s="45" customFormat="1" ht="15" customHeight="1" x14ac:dyDescent="0.25">
      <c r="A299" s="120"/>
      <c r="B299" s="121"/>
      <c r="C299" s="71" t="s">
        <v>22</v>
      </c>
      <c r="D299" s="71" t="s">
        <v>12</v>
      </c>
      <c r="E299" s="196" t="s">
        <v>602</v>
      </c>
      <c r="F299" s="215" t="s">
        <v>603</v>
      </c>
      <c r="G299" s="102"/>
      <c r="H299" s="103">
        <v>0</v>
      </c>
      <c r="I299" s="44"/>
      <c r="J299" s="104"/>
      <c r="K299" s="65"/>
      <c r="L299" s="105">
        <v>0</v>
      </c>
      <c r="M299" s="106"/>
      <c r="N299" s="65">
        <f>VLOOKUP(E299,'[2]BAT (2)'!$C$11:$H$580,6,FALSE)</f>
        <v>0</v>
      </c>
      <c r="P299" s="68" t="b">
        <f>EXACT(L299,N299)</f>
        <v>1</v>
      </c>
      <c r="V299" s="80">
        <f>ROUND(H299,2)</f>
        <v>0</v>
      </c>
      <c r="W299" s="81">
        <f>ROUND(J299,2)</f>
        <v>0</v>
      </c>
      <c r="X299" s="80">
        <f>ROUND(L299,2)</f>
        <v>0</v>
      </c>
    </row>
    <row r="300" spans="1:24" s="45" customFormat="1" ht="15" customHeight="1" x14ac:dyDescent="0.25">
      <c r="A300" s="120"/>
      <c r="B300" s="121"/>
      <c r="C300" s="71" t="s">
        <v>22</v>
      </c>
      <c r="D300" s="71" t="s">
        <v>12</v>
      </c>
      <c r="E300" s="196" t="s">
        <v>604</v>
      </c>
      <c r="F300" s="215" t="s">
        <v>605</v>
      </c>
      <c r="G300" s="102"/>
      <c r="H300" s="103">
        <v>321652.17</v>
      </c>
      <c r="I300" s="44"/>
      <c r="J300" s="104"/>
      <c r="K300" s="65"/>
      <c r="L300" s="105">
        <v>321652.17</v>
      </c>
      <c r="M300" s="106"/>
      <c r="N300" s="65">
        <f>VLOOKUP(E300,'[2]BAT (2)'!$C$11:$H$580,6,FALSE)</f>
        <v>317707.43</v>
      </c>
      <c r="P300" s="68" t="b">
        <f>EXACT(L300,N300)</f>
        <v>0</v>
      </c>
      <c r="V300" s="80">
        <f>ROUND(H300,2)</f>
        <v>321652.17</v>
      </c>
      <c r="W300" s="81">
        <f>ROUND(J300,2)</f>
        <v>0</v>
      </c>
      <c r="X300" s="80">
        <f>ROUND(L300,2)</f>
        <v>321652.17</v>
      </c>
    </row>
    <row r="301" spans="1:24" s="45" customFormat="1" ht="15" customHeight="1" x14ac:dyDescent="0.25">
      <c r="A301" s="120"/>
      <c r="B301" s="121"/>
      <c r="C301" s="71" t="s">
        <v>22</v>
      </c>
      <c r="D301" s="71" t="s">
        <v>12</v>
      </c>
      <c r="E301" s="196" t="s">
        <v>606</v>
      </c>
      <c r="F301" s="215" t="s">
        <v>607</v>
      </c>
      <c r="G301" s="102"/>
      <c r="H301" s="103">
        <v>1574747.24</v>
      </c>
      <c r="I301" s="44"/>
      <c r="J301" s="104"/>
      <c r="K301" s="65"/>
      <c r="L301" s="105">
        <v>1574747.24</v>
      </c>
      <c r="M301" s="106"/>
      <c r="N301" s="65">
        <f>VLOOKUP(E301,'[2]BAT (2)'!$C$11:$H$580,6,FALSE)</f>
        <v>920852.82000000007</v>
      </c>
      <c r="P301" s="68" t="b">
        <f>EXACT(L301,N301)</f>
        <v>0</v>
      </c>
      <c r="V301" s="80">
        <f>ROUND(H301,2)</f>
        <v>1574747.24</v>
      </c>
      <c r="W301" s="81">
        <f>ROUND(J301,2)</f>
        <v>0</v>
      </c>
      <c r="X301" s="80">
        <f>ROUND(L301,2)</f>
        <v>1574747.24</v>
      </c>
    </row>
    <row r="302" spans="1:24" s="45" customFormat="1" ht="15" customHeight="1" x14ac:dyDescent="0.25">
      <c r="A302" s="120" t="s">
        <v>15</v>
      </c>
      <c r="B302" s="121"/>
      <c r="C302" s="71" t="s">
        <v>22</v>
      </c>
      <c r="D302" s="71" t="s">
        <v>22</v>
      </c>
      <c r="E302" s="195" t="s">
        <v>608</v>
      </c>
      <c r="F302" s="207" t="s">
        <v>609</v>
      </c>
      <c r="G302" s="102">
        <f>SUM(G303:G305)</f>
        <v>0</v>
      </c>
      <c r="H302" s="103">
        <v>70009.41</v>
      </c>
      <c r="I302" s="44"/>
      <c r="J302" s="89">
        <v>0</v>
      </c>
      <c r="K302" s="65"/>
      <c r="L302" s="105">
        <v>70009.41</v>
      </c>
      <c r="M302" s="106"/>
      <c r="N302" s="65">
        <f>VLOOKUP(E302,'[2]BAT (2)'!$C$11:$H$580,6,FALSE)</f>
        <v>4524.92</v>
      </c>
      <c r="P302" s="68" t="b">
        <f>EXACT(L302,N302)</f>
        <v>0</v>
      </c>
      <c r="V302" s="80">
        <f>ROUND(H302,2)</f>
        <v>70009.41</v>
      </c>
      <c r="W302" s="81">
        <f>ROUND(J302,2)</f>
        <v>0</v>
      </c>
      <c r="X302" s="80">
        <f>ROUND(L302,2)</f>
        <v>70009.41</v>
      </c>
    </row>
    <row r="303" spans="1:24" s="45" customFormat="1" ht="15" customHeight="1" x14ac:dyDescent="0.25">
      <c r="A303" s="120"/>
      <c r="B303" s="121" t="s">
        <v>11</v>
      </c>
      <c r="C303" s="71" t="s">
        <v>11</v>
      </c>
      <c r="D303" s="71" t="s">
        <v>12</v>
      </c>
      <c r="E303" s="196" t="s">
        <v>610</v>
      </c>
      <c r="F303" s="215" t="s">
        <v>611</v>
      </c>
      <c r="G303" s="102"/>
      <c r="H303" s="103">
        <v>20526.009999999998</v>
      </c>
      <c r="I303" s="44"/>
      <c r="J303" s="104"/>
      <c r="K303" s="65"/>
      <c r="L303" s="105">
        <v>20526.009999999998</v>
      </c>
      <c r="M303" s="106"/>
      <c r="N303" s="65">
        <f>VLOOKUP(E303,'[2]BAT (2)'!$C$11:$H$580,6,FALSE)</f>
        <v>4524.92</v>
      </c>
      <c r="P303" s="68" t="b">
        <f>EXACT(L303,N303)</f>
        <v>0</v>
      </c>
      <c r="V303" s="80">
        <f>ROUND(H303,2)</f>
        <v>20526.009999999998</v>
      </c>
      <c r="W303" s="81">
        <f>ROUND(J303,2)</f>
        <v>0</v>
      </c>
      <c r="X303" s="80">
        <f>ROUND(L303,2)</f>
        <v>20526.009999999998</v>
      </c>
    </row>
    <row r="304" spans="1:24" s="45" customFormat="1" ht="15" customHeight="1" x14ac:dyDescent="0.25">
      <c r="A304" s="120"/>
      <c r="B304" s="121"/>
      <c r="C304" s="71" t="s">
        <v>22</v>
      </c>
      <c r="D304" s="71" t="s">
        <v>12</v>
      </c>
      <c r="E304" s="196" t="s">
        <v>612</v>
      </c>
      <c r="F304" s="215" t="s">
        <v>613</v>
      </c>
      <c r="G304" s="102"/>
      <c r="H304" s="103">
        <v>33461.410000000003</v>
      </c>
      <c r="I304" s="44"/>
      <c r="J304" s="104"/>
      <c r="K304" s="65"/>
      <c r="L304" s="105">
        <v>33461.410000000003</v>
      </c>
      <c r="M304" s="106"/>
      <c r="N304" s="65">
        <f>VLOOKUP(E304,'[2]BAT (2)'!$C$11:$H$580,6,FALSE)</f>
        <v>0</v>
      </c>
      <c r="P304" s="68" t="b">
        <f>EXACT(L304,N304)</f>
        <v>0</v>
      </c>
      <c r="V304" s="80">
        <f>ROUND(H304,2)</f>
        <v>33461.410000000003</v>
      </c>
      <c r="W304" s="81">
        <f>ROUND(J304,2)</f>
        <v>0</v>
      </c>
      <c r="X304" s="80">
        <f>ROUND(L304,2)</f>
        <v>33461.410000000003</v>
      </c>
    </row>
    <row r="305" spans="1:24" s="45" customFormat="1" ht="15" customHeight="1" x14ac:dyDescent="0.25">
      <c r="A305" s="120"/>
      <c r="B305" s="121" t="s">
        <v>150</v>
      </c>
      <c r="C305" s="71" t="s">
        <v>150</v>
      </c>
      <c r="D305" s="71" t="s">
        <v>12</v>
      </c>
      <c r="E305" s="196" t="s">
        <v>614</v>
      </c>
      <c r="F305" s="215" t="s">
        <v>615</v>
      </c>
      <c r="G305" s="102"/>
      <c r="H305" s="103">
        <v>16021.99</v>
      </c>
      <c r="I305" s="44"/>
      <c r="J305" s="104"/>
      <c r="K305" s="65"/>
      <c r="L305" s="105">
        <v>16021.99</v>
      </c>
      <c r="M305" s="106"/>
      <c r="N305" s="65">
        <f>VLOOKUP(E305,'[2]BAT (2)'!$C$11:$H$580,6,FALSE)</f>
        <v>0</v>
      </c>
      <c r="P305" s="68" t="b">
        <f>EXACT(L305,N305)</f>
        <v>0</v>
      </c>
      <c r="V305" s="80">
        <f>ROUND(H305,2)</f>
        <v>16021.99</v>
      </c>
      <c r="W305" s="81">
        <f>ROUND(J305,2)</f>
        <v>0</v>
      </c>
      <c r="X305" s="80">
        <f>ROUND(L305,2)</f>
        <v>16021.99</v>
      </c>
    </row>
    <row r="306" spans="1:24" s="45" customFormat="1" ht="15" customHeight="1" x14ac:dyDescent="0.25">
      <c r="A306" s="120" t="s">
        <v>15</v>
      </c>
      <c r="B306" s="121"/>
      <c r="C306" s="71" t="s">
        <v>22</v>
      </c>
      <c r="D306" s="71" t="s">
        <v>22</v>
      </c>
      <c r="E306" s="193" t="s">
        <v>616</v>
      </c>
      <c r="F306" s="213" t="s">
        <v>617</v>
      </c>
      <c r="G306" s="214">
        <f>SUM(G307:G313)</f>
        <v>0</v>
      </c>
      <c r="H306" s="211">
        <v>5732542.8599999994</v>
      </c>
      <c r="I306" s="44"/>
      <c r="J306" s="89">
        <v>0</v>
      </c>
      <c r="K306" s="65"/>
      <c r="L306" s="212">
        <v>5732542.8599999994</v>
      </c>
      <c r="M306" s="129"/>
      <c r="N306" s="65">
        <f>VLOOKUP(E306,'[2]BAT (2)'!$C$11:$H$580,6,FALSE)</f>
        <v>6585209.1400000006</v>
      </c>
      <c r="P306" s="68" t="b">
        <f>EXACT(L306,N306)</f>
        <v>0</v>
      </c>
      <c r="V306" s="80">
        <f>ROUND(H306,2)</f>
        <v>5732542.8600000003</v>
      </c>
      <c r="W306" s="81">
        <f>ROUND(J306,2)</f>
        <v>0</v>
      </c>
      <c r="X306" s="80">
        <f>ROUND(L306,2)</f>
        <v>5732542.8600000003</v>
      </c>
    </row>
    <row r="307" spans="1:24" s="45" customFormat="1" ht="15" customHeight="1" x14ac:dyDescent="0.25">
      <c r="A307" s="120"/>
      <c r="B307" s="121" t="s">
        <v>11</v>
      </c>
      <c r="C307" s="71" t="s">
        <v>11</v>
      </c>
      <c r="D307" s="71" t="s">
        <v>12</v>
      </c>
      <c r="E307" s="195" t="s">
        <v>618</v>
      </c>
      <c r="F307" s="207" t="s">
        <v>619</v>
      </c>
      <c r="G307" s="155"/>
      <c r="H307" s="103">
        <v>736206.69</v>
      </c>
      <c r="I307" s="44"/>
      <c r="J307" s="104"/>
      <c r="K307" s="65"/>
      <c r="L307" s="105">
        <v>736206.69</v>
      </c>
      <c r="M307" s="106"/>
      <c r="N307" s="65">
        <f>VLOOKUP(E307,'[2]BAT (2)'!$C$11:$H$580,6,FALSE)</f>
        <v>738744.35</v>
      </c>
      <c r="P307" s="68" t="b">
        <f>EXACT(L307,N307)</f>
        <v>0</v>
      </c>
      <c r="V307" s="80">
        <f>ROUND(H307,2)</f>
        <v>736206.69</v>
      </c>
      <c r="W307" s="81">
        <f>ROUND(J307,2)</f>
        <v>0</v>
      </c>
      <c r="X307" s="80">
        <f>ROUND(L307,2)</f>
        <v>736206.69</v>
      </c>
    </row>
    <row r="308" spans="1:24" s="45" customFormat="1" ht="15" customHeight="1" x14ac:dyDescent="0.25">
      <c r="A308" s="120"/>
      <c r="B308" s="121"/>
      <c r="C308" s="71" t="s">
        <v>22</v>
      </c>
      <c r="D308" s="71" t="s">
        <v>12</v>
      </c>
      <c r="E308" s="195" t="s">
        <v>620</v>
      </c>
      <c r="F308" s="207" t="s">
        <v>621</v>
      </c>
      <c r="G308" s="155"/>
      <c r="H308" s="103">
        <v>0</v>
      </c>
      <c r="I308" s="44"/>
      <c r="J308" s="104"/>
      <c r="K308" s="65"/>
      <c r="L308" s="105">
        <v>0</v>
      </c>
      <c r="M308" s="106"/>
      <c r="N308" s="65">
        <f>VLOOKUP(E308,'[2]BAT (2)'!$C$11:$H$580,6,FALSE)</f>
        <v>0</v>
      </c>
      <c r="P308" s="68" t="b">
        <f>EXACT(L308,N308)</f>
        <v>1</v>
      </c>
      <c r="V308" s="80">
        <f>ROUND(H308,2)</f>
        <v>0</v>
      </c>
      <c r="W308" s="81">
        <f>ROUND(J308,2)</f>
        <v>0</v>
      </c>
      <c r="X308" s="80">
        <f>ROUND(L308,2)</f>
        <v>0</v>
      </c>
    </row>
    <row r="309" spans="1:24" s="45" customFormat="1" ht="15" customHeight="1" x14ac:dyDescent="0.25">
      <c r="A309" s="120"/>
      <c r="B309" s="121" t="s">
        <v>150</v>
      </c>
      <c r="C309" s="71" t="s">
        <v>150</v>
      </c>
      <c r="D309" s="71" t="s">
        <v>12</v>
      </c>
      <c r="E309" s="195" t="s">
        <v>622</v>
      </c>
      <c r="F309" s="207" t="s">
        <v>623</v>
      </c>
      <c r="G309" s="155"/>
      <c r="H309" s="103">
        <v>200141.24</v>
      </c>
      <c r="I309" s="44"/>
      <c r="J309" s="104"/>
      <c r="K309" s="65"/>
      <c r="L309" s="105">
        <v>200141.24</v>
      </c>
      <c r="M309" s="106"/>
      <c r="N309" s="65">
        <f>VLOOKUP(E309,'[2]BAT (2)'!$C$11:$H$580,6,FALSE)</f>
        <v>52945.05</v>
      </c>
      <c r="P309" s="68" t="b">
        <f>EXACT(L309,N309)</f>
        <v>0</v>
      </c>
      <c r="V309" s="80">
        <f>ROUND(H309,2)</f>
        <v>200141.24</v>
      </c>
      <c r="W309" s="81">
        <f>ROUND(J309,2)</f>
        <v>0</v>
      </c>
      <c r="X309" s="80">
        <f>ROUND(L309,2)</f>
        <v>200141.24</v>
      </c>
    </row>
    <row r="310" spans="1:24" s="45" customFormat="1" ht="15" customHeight="1" x14ac:dyDescent="0.25">
      <c r="A310" s="120"/>
      <c r="B310" s="121"/>
      <c r="C310" s="71" t="s">
        <v>22</v>
      </c>
      <c r="D310" s="71" t="s">
        <v>12</v>
      </c>
      <c r="E310" s="195" t="s">
        <v>624</v>
      </c>
      <c r="F310" s="207" t="s">
        <v>625</v>
      </c>
      <c r="G310" s="155"/>
      <c r="H310" s="103">
        <v>4796194.93</v>
      </c>
      <c r="I310" s="44"/>
      <c r="J310" s="104"/>
      <c r="K310" s="65"/>
      <c r="L310" s="105">
        <v>4796194.93</v>
      </c>
      <c r="M310" s="106"/>
      <c r="N310" s="65">
        <f>VLOOKUP(E310,'[2]BAT (2)'!$C$11:$H$580,6,FALSE)</f>
        <v>5793519.7400000002</v>
      </c>
      <c r="P310" s="68" t="b">
        <f>EXACT(L310,N310)</f>
        <v>0</v>
      </c>
      <c r="V310" s="80">
        <f>ROUND(H310,2)</f>
        <v>4796194.93</v>
      </c>
      <c r="W310" s="81">
        <f>ROUND(J310,2)</f>
        <v>0</v>
      </c>
      <c r="X310" s="80">
        <f>ROUND(L310,2)</f>
        <v>4796194.93</v>
      </c>
    </row>
    <row r="311" spans="1:24" s="99" customFormat="1" ht="15" customHeight="1" x14ac:dyDescent="0.25">
      <c r="A311" s="82"/>
      <c r="B311" s="92"/>
      <c r="C311" s="71" t="s">
        <v>22</v>
      </c>
      <c r="D311" s="71" t="s">
        <v>12</v>
      </c>
      <c r="E311" s="195" t="s">
        <v>626</v>
      </c>
      <c r="F311" s="207" t="s">
        <v>627</v>
      </c>
      <c r="G311" s="155"/>
      <c r="H311" s="103">
        <v>0</v>
      </c>
      <c r="I311" s="44"/>
      <c r="J311" s="104"/>
      <c r="K311" s="65"/>
      <c r="L311" s="105">
        <v>0</v>
      </c>
      <c r="M311" s="106"/>
      <c r="N311" s="65">
        <f>VLOOKUP(E311,'[2]BAT (2)'!$C$11:$H$580,6,FALSE)</f>
        <v>0</v>
      </c>
      <c r="P311" s="68" t="b">
        <f>EXACT(L311,N311)</f>
        <v>1</v>
      </c>
      <c r="V311" s="80">
        <f>ROUND(H311,2)</f>
        <v>0</v>
      </c>
      <c r="W311" s="81">
        <f>ROUND(J311,2)</f>
        <v>0</v>
      </c>
      <c r="X311" s="80">
        <f>ROUND(L311,2)</f>
        <v>0</v>
      </c>
    </row>
    <row r="312" spans="1:24" s="99" customFormat="1" ht="15" customHeight="1" x14ac:dyDescent="0.25">
      <c r="A312" s="82"/>
      <c r="B312" s="92" t="s">
        <v>11</v>
      </c>
      <c r="C312" s="71" t="s">
        <v>11</v>
      </c>
      <c r="D312" s="71" t="s">
        <v>12</v>
      </c>
      <c r="E312" s="195" t="s">
        <v>628</v>
      </c>
      <c r="F312" s="207" t="s">
        <v>629</v>
      </c>
      <c r="G312" s="155"/>
      <c r="H312" s="103">
        <v>0</v>
      </c>
      <c r="I312" s="44"/>
      <c r="J312" s="104"/>
      <c r="K312" s="65"/>
      <c r="L312" s="105">
        <v>0</v>
      </c>
      <c r="M312" s="106"/>
      <c r="N312" s="65">
        <f>VLOOKUP(E312,'[2]BAT (2)'!$C$11:$H$580,6,FALSE)</f>
        <v>0</v>
      </c>
      <c r="P312" s="68" t="b">
        <f>EXACT(L312,N312)</f>
        <v>1</v>
      </c>
      <c r="V312" s="80">
        <f>ROUND(H312,2)</f>
        <v>0</v>
      </c>
      <c r="W312" s="81">
        <f>ROUND(J312,2)</f>
        <v>0</v>
      </c>
      <c r="X312" s="80">
        <f>ROUND(L312,2)</f>
        <v>0</v>
      </c>
    </row>
    <row r="313" spans="1:24" s="99" customFormat="1" ht="15" customHeight="1" x14ac:dyDescent="0.25">
      <c r="A313" s="82"/>
      <c r="B313" s="92" t="s">
        <v>150</v>
      </c>
      <c r="C313" s="71" t="s">
        <v>150</v>
      </c>
      <c r="D313" s="71" t="s">
        <v>12</v>
      </c>
      <c r="E313" s="195" t="s">
        <v>630</v>
      </c>
      <c r="F313" s="207" t="s">
        <v>631</v>
      </c>
      <c r="G313" s="155"/>
      <c r="H313" s="103">
        <v>0</v>
      </c>
      <c r="I313" s="44"/>
      <c r="J313" s="104"/>
      <c r="K313" s="65"/>
      <c r="L313" s="105">
        <v>0</v>
      </c>
      <c r="M313" s="106"/>
      <c r="N313" s="65">
        <f>VLOOKUP(E313,'[2]BAT (2)'!$C$11:$H$580,6,FALSE)</f>
        <v>0</v>
      </c>
      <c r="P313" s="68" t="b">
        <f>EXACT(L313,N313)</f>
        <v>1</v>
      </c>
      <c r="V313" s="80">
        <f>ROUND(H313,2)</f>
        <v>0</v>
      </c>
      <c r="W313" s="81">
        <f>ROUND(J313,2)</f>
        <v>0</v>
      </c>
      <c r="X313" s="80">
        <f>ROUND(L313,2)</f>
        <v>0</v>
      </c>
    </row>
    <row r="314" spans="1:24" s="99" customFormat="1" ht="15" customHeight="1" x14ac:dyDescent="0.25">
      <c r="A314" s="157"/>
      <c r="B314" s="158" t="s">
        <v>143</v>
      </c>
      <c r="C314" s="71" t="s">
        <v>143</v>
      </c>
      <c r="D314" s="71" t="s">
        <v>12</v>
      </c>
      <c r="E314" s="193" t="s">
        <v>632</v>
      </c>
      <c r="F314" s="213" t="s">
        <v>633</v>
      </c>
      <c r="G314" s="210"/>
      <c r="H314" s="115">
        <v>0</v>
      </c>
      <c r="I314" s="44"/>
      <c r="J314" s="104"/>
      <c r="K314" s="65"/>
      <c r="L314" s="116">
        <v>0</v>
      </c>
      <c r="M314" s="106"/>
      <c r="N314" s="65">
        <f>VLOOKUP(E314,'[2]BAT (2)'!$C$11:$H$580,6,FALSE)</f>
        <v>0</v>
      </c>
      <c r="P314" s="68" t="b">
        <f>EXACT(L314,N314)</f>
        <v>1</v>
      </c>
      <c r="V314" s="80">
        <f>ROUND(H314,2)</f>
        <v>0</v>
      </c>
      <c r="W314" s="81">
        <f>ROUND(J314,2)</f>
        <v>0</v>
      </c>
      <c r="X314" s="80">
        <f>ROUND(L314,2)</f>
        <v>0</v>
      </c>
    </row>
    <row r="315" spans="1:24" s="99" customFormat="1" ht="15" customHeight="1" x14ac:dyDescent="0.25">
      <c r="A315" s="82" t="s">
        <v>15</v>
      </c>
      <c r="B315" s="92"/>
      <c r="C315" s="71" t="s">
        <v>22</v>
      </c>
      <c r="D315" s="71" t="s">
        <v>22</v>
      </c>
      <c r="E315" s="193" t="s">
        <v>634</v>
      </c>
      <c r="F315" s="208" t="s">
        <v>635</v>
      </c>
      <c r="G315" s="161">
        <v>0</v>
      </c>
      <c r="H315" s="127">
        <v>39903636.060000002</v>
      </c>
      <c r="I315" s="44"/>
      <c r="J315" s="225">
        <v>0</v>
      </c>
      <c r="K315" s="65"/>
      <c r="L315" s="128">
        <v>39903636.060000002</v>
      </c>
      <c r="M315" s="129"/>
      <c r="N315" s="65">
        <f>VLOOKUP(E315,'[2]BAT (2)'!$C$11:$H$580,6,FALSE)</f>
        <v>32797953.635000002</v>
      </c>
      <c r="P315" s="68" t="b">
        <f>EXACT(L315,N315)</f>
        <v>0</v>
      </c>
      <c r="V315" s="80">
        <f>ROUND(H315,2)</f>
        <v>39903636.060000002</v>
      </c>
      <c r="W315" s="81">
        <f>ROUND(J315,2)</f>
        <v>0</v>
      </c>
      <c r="X315" s="80">
        <f>ROUND(L315,2)</f>
        <v>39903636.060000002</v>
      </c>
    </row>
    <row r="316" spans="1:24" s="99" customFormat="1" ht="15" customHeight="1" x14ac:dyDescent="0.25">
      <c r="A316" s="82" t="s">
        <v>15</v>
      </c>
      <c r="B316" s="92"/>
      <c r="C316" s="71" t="s">
        <v>22</v>
      </c>
      <c r="D316" s="71" t="s">
        <v>22</v>
      </c>
      <c r="E316" s="193" t="s">
        <v>636</v>
      </c>
      <c r="F316" s="213" t="s">
        <v>637</v>
      </c>
      <c r="G316" s="210">
        <v>0</v>
      </c>
      <c r="H316" s="211">
        <v>38722772.780000001</v>
      </c>
      <c r="I316" s="44"/>
      <c r="J316" s="89">
        <v>0</v>
      </c>
      <c r="K316" s="65"/>
      <c r="L316" s="212">
        <v>38722772.780000001</v>
      </c>
      <c r="M316" s="129"/>
      <c r="N316" s="65">
        <f>VLOOKUP(E316,'[2]BAT (2)'!$C$11:$H$580,6,FALSE)</f>
        <v>31677899.565000001</v>
      </c>
      <c r="P316" s="68" t="b">
        <f>EXACT(L316,N316)</f>
        <v>0</v>
      </c>
      <c r="V316" s="80">
        <f>ROUND(H316,2)</f>
        <v>38722772.780000001</v>
      </c>
      <c r="W316" s="81">
        <f>ROUND(J316,2)</f>
        <v>0</v>
      </c>
      <c r="X316" s="80">
        <f>ROUND(L316,2)</f>
        <v>38722772.780000001</v>
      </c>
    </row>
    <row r="317" spans="1:24" s="99" customFormat="1" ht="15" customHeight="1" x14ac:dyDescent="0.25">
      <c r="A317" s="82"/>
      <c r="B317" s="92"/>
      <c r="C317" s="71" t="s">
        <v>22</v>
      </c>
      <c r="D317" s="71" t="s">
        <v>12</v>
      </c>
      <c r="E317" s="195" t="s">
        <v>638</v>
      </c>
      <c r="F317" s="207" t="s">
        <v>639</v>
      </c>
      <c r="G317" s="155"/>
      <c r="H317" s="103">
        <v>665617.14</v>
      </c>
      <c r="I317" s="44"/>
      <c r="J317" s="104"/>
      <c r="K317" s="65"/>
      <c r="L317" s="105">
        <v>665617.14</v>
      </c>
      <c r="M317" s="106"/>
      <c r="N317" s="65">
        <f>VLOOKUP(E317,'[2]BAT (2)'!$C$11:$H$580,6,FALSE)</f>
        <v>682358.35</v>
      </c>
      <c r="P317" s="68" t="b">
        <f>EXACT(L317,N317)</f>
        <v>0</v>
      </c>
      <c r="V317" s="80">
        <f>ROUND(H317,2)</f>
        <v>665617.14</v>
      </c>
      <c r="W317" s="81">
        <f>ROUND(J317,2)</f>
        <v>0</v>
      </c>
      <c r="X317" s="80">
        <f>ROUND(L317,2)</f>
        <v>665617.14</v>
      </c>
    </row>
    <row r="318" spans="1:24" s="99" customFormat="1" ht="15" customHeight="1" x14ac:dyDescent="0.25">
      <c r="A318" s="82"/>
      <c r="B318" s="92"/>
      <c r="C318" s="71" t="s">
        <v>22</v>
      </c>
      <c r="D318" s="71" t="s">
        <v>12</v>
      </c>
      <c r="E318" s="195" t="s">
        <v>640</v>
      </c>
      <c r="F318" s="207" t="s">
        <v>641</v>
      </c>
      <c r="G318" s="155"/>
      <c r="H318" s="103">
        <v>4299980.03</v>
      </c>
      <c r="I318" s="44"/>
      <c r="J318" s="104"/>
      <c r="K318" s="65"/>
      <c r="L318" s="105">
        <v>4299980.03</v>
      </c>
      <c r="M318" s="106"/>
      <c r="N318" s="65">
        <f>VLOOKUP(E318,'[2]BAT (2)'!$C$11:$H$580,6,FALSE)</f>
        <v>4290569.2600000007</v>
      </c>
      <c r="P318" s="68" t="b">
        <f>EXACT(L318,N318)</f>
        <v>0</v>
      </c>
      <c r="V318" s="80">
        <f>ROUND(H318,2)</f>
        <v>4299980.03</v>
      </c>
      <c r="W318" s="81">
        <f>ROUND(J318,2)</f>
        <v>0</v>
      </c>
      <c r="X318" s="80">
        <f>ROUND(L318,2)</f>
        <v>4299980.03</v>
      </c>
    </row>
    <row r="319" spans="1:24" s="99" customFormat="1" ht="15" customHeight="1" x14ac:dyDescent="0.25">
      <c r="A319" s="82" t="s">
        <v>15</v>
      </c>
      <c r="B319" s="92"/>
      <c r="C319" s="71" t="s">
        <v>22</v>
      </c>
      <c r="D319" s="71" t="s">
        <v>22</v>
      </c>
      <c r="E319" s="195" t="s">
        <v>642</v>
      </c>
      <c r="F319" s="207" t="s">
        <v>643</v>
      </c>
      <c r="G319" s="226">
        <f>G320+G321</f>
        <v>0</v>
      </c>
      <c r="H319" s="224">
        <v>2523286.29</v>
      </c>
      <c r="I319" s="44"/>
      <c r="J319" s="76">
        <v>0</v>
      </c>
      <c r="K319" s="65"/>
      <c r="L319" s="112">
        <v>2523286.29</v>
      </c>
      <c r="M319" s="98"/>
      <c r="N319" s="65">
        <f>VLOOKUP(E319,'[2]BAT (2)'!$C$11:$H$580,6,FALSE)</f>
        <v>2976182.8050000016</v>
      </c>
      <c r="P319" s="68" t="b">
        <f>EXACT(L319,N319)</f>
        <v>0</v>
      </c>
      <c r="V319" s="80">
        <f>ROUND(H319,2)</f>
        <v>2523286.29</v>
      </c>
      <c r="W319" s="81">
        <f>ROUND(J319,2)</f>
        <v>0</v>
      </c>
      <c r="X319" s="80">
        <f>ROUND(L319,2)</f>
        <v>2523286.29</v>
      </c>
    </row>
    <row r="320" spans="1:24" s="164" customFormat="1" ht="15" customHeight="1" x14ac:dyDescent="0.25">
      <c r="A320" s="82"/>
      <c r="B320" s="92"/>
      <c r="C320" s="71" t="s">
        <v>22</v>
      </c>
      <c r="D320" s="71" t="s">
        <v>12</v>
      </c>
      <c r="E320" s="195" t="s">
        <v>644</v>
      </c>
      <c r="F320" s="215" t="s">
        <v>645</v>
      </c>
      <c r="G320" s="102"/>
      <c r="H320" s="103">
        <v>525</v>
      </c>
      <c r="I320" s="44"/>
      <c r="J320" s="139"/>
      <c r="K320" s="65"/>
      <c r="L320" s="105">
        <v>525</v>
      </c>
      <c r="M320" s="106"/>
      <c r="N320" s="65">
        <f>VLOOKUP(E320,'[2]BAT (2)'!$C$11:$H$580,6,FALSE)</f>
        <v>458.24</v>
      </c>
      <c r="P320" s="68" t="b">
        <f>EXACT(L320,N320)</f>
        <v>0</v>
      </c>
      <c r="V320" s="80">
        <f>ROUND(H320,2)</f>
        <v>525</v>
      </c>
      <c r="W320" s="81">
        <f>ROUND(J320,2)</f>
        <v>0</v>
      </c>
      <c r="X320" s="80">
        <f>ROUND(L320,2)</f>
        <v>525</v>
      </c>
    </row>
    <row r="321" spans="1:24" s="164" customFormat="1" ht="15" customHeight="1" x14ac:dyDescent="0.25">
      <c r="A321" s="82"/>
      <c r="B321" s="92"/>
      <c r="C321" s="71" t="s">
        <v>22</v>
      </c>
      <c r="D321" s="71" t="s">
        <v>12</v>
      </c>
      <c r="E321" s="195" t="s">
        <v>646</v>
      </c>
      <c r="F321" s="215" t="s">
        <v>647</v>
      </c>
      <c r="G321" s="102"/>
      <c r="H321" s="103">
        <v>2522761.29</v>
      </c>
      <c r="I321" s="44"/>
      <c r="J321" s="139"/>
      <c r="K321" s="65"/>
      <c r="L321" s="105">
        <v>2522761.29</v>
      </c>
      <c r="M321" s="106"/>
      <c r="N321" s="65">
        <f>VLOOKUP(E321,'[2]BAT (2)'!$C$11:$H$580,6,FALSE)</f>
        <v>2975724.5650000013</v>
      </c>
      <c r="P321" s="68" t="b">
        <f>EXACT(L321,N321)</f>
        <v>0</v>
      </c>
      <c r="V321" s="80">
        <f>ROUND(H321,2)</f>
        <v>2522761.29</v>
      </c>
      <c r="W321" s="81">
        <f>ROUND(J321,2)</f>
        <v>0</v>
      </c>
      <c r="X321" s="80">
        <f>ROUND(L321,2)</f>
        <v>2522761.29</v>
      </c>
    </row>
    <row r="322" spans="1:24" s="99" customFormat="1" ht="15" customHeight="1" x14ac:dyDescent="0.25">
      <c r="A322" s="82"/>
      <c r="B322" s="92"/>
      <c r="C322" s="71" t="s">
        <v>22</v>
      </c>
      <c r="D322" s="71" t="s">
        <v>12</v>
      </c>
      <c r="E322" s="195" t="s">
        <v>648</v>
      </c>
      <c r="F322" s="207" t="s">
        <v>649</v>
      </c>
      <c r="G322" s="155"/>
      <c r="H322" s="103">
        <v>0</v>
      </c>
      <c r="I322" s="44"/>
      <c r="J322" s="104"/>
      <c r="K322" s="65"/>
      <c r="L322" s="105">
        <v>0</v>
      </c>
      <c r="M322" s="106"/>
      <c r="N322" s="65">
        <f>VLOOKUP(E322,'[2]BAT (2)'!$C$11:$H$580,6,FALSE)</f>
        <v>0</v>
      </c>
      <c r="P322" s="68" t="b">
        <f>EXACT(L322,N322)</f>
        <v>1</v>
      </c>
      <c r="V322" s="80">
        <f>ROUND(H322,2)</f>
        <v>0</v>
      </c>
      <c r="W322" s="81">
        <f>ROUND(J322,2)</f>
        <v>0</v>
      </c>
      <c r="X322" s="80">
        <f>ROUND(L322,2)</f>
        <v>0</v>
      </c>
    </row>
    <row r="323" spans="1:24" s="99" customFormat="1" ht="15" customHeight="1" x14ac:dyDescent="0.25">
      <c r="A323" s="82"/>
      <c r="B323" s="92"/>
      <c r="C323" s="71" t="s">
        <v>22</v>
      </c>
      <c r="D323" s="71" t="s">
        <v>12</v>
      </c>
      <c r="E323" s="195" t="s">
        <v>650</v>
      </c>
      <c r="F323" s="215" t="s">
        <v>651</v>
      </c>
      <c r="G323" s="102"/>
      <c r="H323" s="103">
        <v>5759460.9299999997</v>
      </c>
      <c r="I323" s="44"/>
      <c r="J323" s="104"/>
      <c r="K323" s="65"/>
      <c r="L323" s="105">
        <v>5759460.9299999997</v>
      </c>
      <c r="M323" s="106"/>
      <c r="N323" s="65">
        <f>VLOOKUP(E323,'[2]BAT (2)'!$C$11:$H$580,6,FALSE)</f>
        <v>2288779.64</v>
      </c>
      <c r="P323" s="68" t="b">
        <f>EXACT(L323,N323)</f>
        <v>0</v>
      </c>
      <c r="V323" s="80">
        <f>ROUND(H323,2)</f>
        <v>5759460.9299999997</v>
      </c>
      <c r="W323" s="81">
        <f>ROUND(J323,2)</f>
        <v>0</v>
      </c>
      <c r="X323" s="80">
        <f>ROUND(L323,2)</f>
        <v>5759460.9299999997</v>
      </c>
    </row>
    <row r="324" spans="1:24" s="99" customFormat="1" ht="15" customHeight="1" x14ac:dyDescent="0.25">
      <c r="A324" s="82"/>
      <c r="B324" s="92"/>
      <c r="C324" s="71" t="s">
        <v>22</v>
      </c>
      <c r="D324" s="71" t="s">
        <v>12</v>
      </c>
      <c r="E324" s="195" t="s">
        <v>652</v>
      </c>
      <c r="F324" s="215" t="s">
        <v>653</v>
      </c>
      <c r="G324" s="102"/>
      <c r="H324" s="103">
        <v>13598.52</v>
      </c>
      <c r="I324" s="44"/>
      <c r="J324" s="104"/>
      <c r="K324" s="65"/>
      <c r="L324" s="105">
        <v>13598.52</v>
      </c>
      <c r="M324" s="106"/>
      <c r="N324" s="65">
        <f>VLOOKUP(E324,'[2]BAT (2)'!$C$11:$H$580,6,FALSE)</f>
        <v>24497.82</v>
      </c>
      <c r="P324" s="68" t="b">
        <f>EXACT(L324,N324)</f>
        <v>0</v>
      </c>
      <c r="V324" s="80">
        <f>ROUND(H324,2)</f>
        <v>13598.52</v>
      </c>
      <c r="W324" s="81">
        <f>ROUND(J324,2)</f>
        <v>0</v>
      </c>
      <c r="X324" s="80">
        <f>ROUND(L324,2)</f>
        <v>13598.52</v>
      </c>
    </row>
    <row r="325" spans="1:24" s="99" customFormat="1" ht="15" customHeight="1" x14ac:dyDescent="0.25">
      <c r="A325" s="82"/>
      <c r="B325" s="92"/>
      <c r="C325" s="71" t="s">
        <v>22</v>
      </c>
      <c r="D325" s="71" t="s">
        <v>12</v>
      </c>
      <c r="E325" s="195" t="s">
        <v>654</v>
      </c>
      <c r="F325" s="207" t="s">
        <v>655</v>
      </c>
      <c r="G325" s="155"/>
      <c r="H325" s="103">
        <v>533217.43000000005</v>
      </c>
      <c r="I325" s="44"/>
      <c r="J325" s="104"/>
      <c r="K325" s="65"/>
      <c r="L325" s="105">
        <v>533217.43000000005</v>
      </c>
      <c r="M325" s="106"/>
      <c r="N325" s="65">
        <f>VLOOKUP(E325,'[2]BAT (2)'!$C$11:$H$580,6,FALSE)</f>
        <v>451976.3</v>
      </c>
      <c r="P325" s="68" t="b">
        <f>EXACT(L325,N325)</f>
        <v>0</v>
      </c>
      <c r="V325" s="80">
        <f>ROUND(H325,2)</f>
        <v>533217.43000000005</v>
      </c>
      <c r="W325" s="81">
        <f>ROUND(J325,2)</f>
        <v>0</v>
      </c>
      <c r="X325" s="80">
        <f>ROUND(L325,2)</f>
        <v>533217.43000000005</v>
      </c>
    </row>
    <row r="326" spans="1:24" s="99" customFormat="1" ht="15" customHeight="1" x14ac:dyDescent="0.25">
      <c r="A326" s="82"/>
      <c r="B326" s="92"/>
      <c r="C326" s="71" t="s">
        <v>22</v>
      </c>
      <c r="D326" s="71" t="s">
        <v>12</v>
      </c>
      <c r="E326" s="195" t="s">
        <v>656</v>
      </c>
      <c r="F326" s="215" t="s">
        <v>657</v>
      </c>
      <c r="G326" s="102"/>
      <c r="H326" s="103">
        <v>1776978.9</v>
      </c>
      <c r="I326" s="44"/>
      <c r="J326" s="104"/>
      <c r="K326" s="65"/>
      <c r="L326" s="105">
        <v>1776978.9</v>
      </c>
      <c r="M326" s="106"/>
      <c r="N326" s="65">
        <f>VLOOKUP(E326,'[2]BAT (2)'!$C$11:$H$580,6,FALSE)</f>
        <v>1129697.03</v>
      </c>
      <c r="P326" s="68" t="b">
        <f>EXACT(L326,N326)</f>
        <v>0</v>
      </c>
      <c r="V326" s="80">
        <f>ROUND(H326,2)</f>
        <v>1776978.9</v>
      </c>
      <c r="W326" s="81">
        <f>ROUND(J326,2)</f>
        <v>0</v>
      </c>
      <c r="X326" s="80">
        <f>ROUND(L326,2)</f>
        <v>1776978.9</v>
      </c>
    </row>
    <row r="327" spans="1:24" s="99" customFormat="1" ht="15" customHeight="1" x14ac:dyDescent="0.25">
      <c r="A327" s="82"/>
      <c r="B327" s="92"/>
      <c r="C327" s="71" t="s">
        <v>22</v>
      </c>
      <c r="D327" s="71" t="s">
        <v>12</v>
      </c>
      <c r="E327" s="195" t="s">
        <v>658</v>
      </c>
      <c r="F327" s="215" t="s">
        <v>659</v>
      </c>
      <c r="G327" s="102"/>
      <c r="H327" s="103">
        <v>3317135.23</v>
      </c>
      <c r="I327" s="44"/>
      <c r="J327" s="104"/>
      <c r="K327" s="65"/>
      <c r="L327" s="105">
        <v>3317135.23</v>
      </c>
      <c r="M327" s="106"/>
      <c r="N327" s="65">
        <f>VLOOKUP(E327,'[2]BAT (2)'!$C$11:$H$580,6,FALSE)</f>
        <v>3461982.87</v>
      </c>
      <c r="P327" s="68" t="b">
        <f>EXACT(L327,N327)</f>
        <v>0</v>
      </c>
      <c r="V327" s="80">
        <f>ROUND(H327,2)</f>
        <v>3317135.23</v>
      </c>
      <c r="W327" s="81">
        <f>ROUND(J327,2)</f>
        <v>0</v>
      </c>
      <c r="X327" s="80">
        <f>ROUND(L327,2)</f>
        <v>3317135.23</v>
      </c>
    </row>
    <row r="328" spans="1:24" s="99" customFormat="1" ht="15" customHeight="1" x14ac:dyDescent="0.25">
      <c r="A328" s="82"/>
      <c r="B328" s="92"/>
      <c r="C328" s="71" t="s">
        <v>22</v>
      </c>
      <c r="D328" s="71" t="s">
        <v>12</v>
      </c>
      <c r="E328" s="195" t="s">
        <v>660</v>
      </c>
      <c r="F328" s="207" t="s">
        <v>661</v>
      </c>
      <c r="G328" s="155"/>
      <c r="H328" s="103">
        <v>2097500.1100000003</v>
      </c>
      <c r="I328" s="44"/>
      <c r="J328" s="104"/>
      <c r="K328" s="65"/>
      <c r="L328" s="105">
        <v>2097500.1100000003</v>
      </c>
      <c r="M328" s="106"/>
      <c r="N328" s="65">
        <f>VLOOKUP(E328,'[2]BAT (2)'!$C$11:$H$580,6,FALSE)</f>
        <v>2055913.6</v>
      </c>
      <c r="P328" s="68" t="b">
        <f>EXACT(L328,N328)</f>
        <v>0</v>
      </c>
      <c r="V328" s="80">
        <f>ROUND(H328,2)</f>
        <v>2097500.11</v>
      </c>
      <c r="W328" s="81">
        <f>ROUND(J328,2)</f>
        <v>0</v>
      </c>
      <c r="X328" s="80">
        <f>ROUND(L328,2)</f>
        <v>2097500.11</v>
      </c>
    </row>
    <row r="329" spans="1:24" s="99" customFormat="1" ht="15" customHeight="1" x14ac:dyDescent="0.25">
      <c r="A329" s="82" t="s">
        <v>15</v>
      </c>
      <c r="B329" s="92"/>
      <c r="C329" s="71" t="s">
        <v>22</v>
      </c>
      <c r="D329" s="71" t="s">
        <v>22</v>
      </c>
      <c r="E329" s="195" t="s">
        <v>662</v>
      </c>
      <c r="F329" s="207" t="s">
        <v>663</v>
      </c>
      <c r="G329" s="226">
        <f>+G330+G331</f>
        <v>0</v>
      </c>
      <c r="H329" s="224">
        <v>2576861.0100000002</v>
      </c>
      <c r="I329" s="44"/>
      <c r="J329" s="89">
        <v>0</v>
      </c>
      <c r="K329" s="65"/>
      <c r="L329" s="112">
        <v>2576861.0100000002</v>
      </c>
      <c r="M329" s="98"/>
      <c r="N329" s="65">
        <f>VLOOKUP(E329,'[2]BAT (2)'!$C$11:$H$580,6,FALSE)</f>
        <v>225975.5</v>
      </c>
      <c r="P329" s="68" t="b">
        <f>EXACT(L329,N329)</f>
        <v>0</v>
      </c>
      <c r="V329" s="80">
        <f>ROUND(H329,2)</f>
        <v>2576861.0099999998</v>
      </c>
      <c r="W329" s="81">
        <f>ROUND(J329,2)</f>
        <v>0</v>
      </c>
      <c r="X329" s="80">
        <f>ROUND(L329,2)</f>
        <v>2576861.0099999998</v>
      </c>
    </row>
    <row r="330" spans="1:24" s="99" customFormat="1" ht="15" customHeight="1" x14ac:dyDescent="0.25">
      <c r="A330" s="82"/>
      <c r="B330" s="92"/>
      <c r="C330" s="71" t="s">
        <v>22</v>
      </c>
      <c r="D330" s="71" t="s">
        <v>12</v>
      </c>
      <c r="E330" s="196" t="s">
        <v>664</v>
      </c>
      <c r="F330" s="215" t="s">
        <v>665</v>
      </c>
      <c r="G330" s="102"/>
      <c r="H330" s="103">
        <v>2517242.87</v>
      </c>
      <c r="I330" s="44"/>
      <c r="J330" s="104"/>
      <c r="K330" s="205"/>
      <c r="L330" s="105">
        <v>2517242.87</v>
      </c>
      <c r="M330" s="106"/>
      <c r="N330" s="65">
        <f>VLOOKUP(E330,'[2]BAT (2)'!$C$11:$H$580,6,FALSE)</f>
        <v>165158.5</v>
      </c>
      <c r="P330" s="68" t="b">
        <f>EXACT(L330,N330)</f>
        <v>0</v>
      </c>
      <c r="V330" s="80">
        <f>ROUND(H330,2)</f>
        <v>2517242.87</v>
      </c>
      <c r="W330" s="81">
        <f>ROUND(J330,2)</f>
        <v>0</v>
      </c>
      <c r="X330" s="80">
        <f>ROUND(L330,2)</f>
        <v>2517242.87</v>
      </c>
    </row>
    <row r="331" spans="1:24" s="99" customFormat="1" ht="15" customHeight="1" x14ac:dyDescent="0.25">
      <c r="A331" s="82"/>
      <c r="B331" s="92"/>
      <c r="C331" s="71" t="s">
        <v>22</v>
      </c>
      <c r="D331" s="71" t="s">
        <v>12</v>
      </c>
      <c r="E331" s="196" t="s">
        <v>666</v>
      </c>
      <c r="F331" s="215" t="s">
        <v>667</v>
      </c>
      <c r="G331" s="102"/>
      <c r="H331" s="103">
        <v>59618.14</v>
      </c>
      <c r="I331" s="44"/>
      <c r="J331" s="104"/>
      <c r="K331" s="65"/>
      <c r="L331" s="105">
        <v>59618.14</v>
      </c>
      <c r="M331" s="106"/>
      <c r="N331" s="65">
        <f>VLOOKUP(E331,'[2]BAT (2)'!$C$11:$H$580,6,FALSE)</f>
        <v>60817</v>
      </c>
      <c r="P331" s="68" t="b">
        <f>EXACT(L331,N331)</f>
        <v>0</v>
      </c>
      <c r="V331" s="80">
        <f>ROUND(H331,2)</f>
        <v>59618.14</v>
      </c>
      <c r="W331" s="81">
        <f>ROUND(J331,2)</f>
        <v>0</v>
      </c>
      <c r="X331" s="80">
        <f>ROUND(L331,2)</f>
        <v>59618.14</v>
      </c>
    </row>
    <row r="332" spans="1:24" s="99" customFormat="1" ht="15" customHeight="1" x14ac:dyDescent="0.25">
      <c r="A332" s="82" t="s">
        <v>15</v>
      </c>
      <c r="B332" s="92"/>
      <c r="C332" s="71" t="s">
        <v>22</v>
      </c>
      <c r="D332" s="71" t="s">
        <v>22</v>
      </c>
      <c r="E332" s="195" t="s">
        <v>668</v>
      </c>
      <c r="F332" s="207" t="s">
        <v>669</v>
      </c>
      <c r="G332" s="226">
        <f>SUM(G333:G335)</f>
        <v>0</v>
      </c>
      <c r="H332" s="224">
        <v>15159137.189999998</v>
      </c>
      <c r="I332" s="44"/>
      <c r="J332" s="89">
        <v>0</v>
      </c>
      <c r="K332" s="65"/>
      <c r="L332" s="112">
        <v>15159137.189999998</v>
      </c>
      <c r="M332" s="98"/>
      <c r="N332" s="65">
        <f>VLOOKUP(E332,'[2]BAT (2)'!$C$11:$H$580,6,FALSE)</f>
        <v>14089966.390000001</v>
      </c>
      <c r="P332" s="68" t="b">
        <f>EXACT(L332,N332)</f>
        <v>0</v>
      </c>
      <c r="V332" s="80">
        <f>ROUND(H332,2)</f>
        <v>15159137.189999999</v>
      </c>
      <c r="W332" s="81">
        <f>ROUND(J332,2)</f>
        <v>0</v>
      </c>
      <c r="X332" s="80">
        <f>ROUND(L332,2)</f>
        <v>15159137.189999999</v>
      </c>
    </row>
    <row r="333" spans="1:24" s="99" customFormat="1" ht="15" customHeight="1" x14ac:dyDescent="0.25">
      <c r="A333" s="82"/>
      <c r="B333" s="92" t="s">
        <v>11</v>
      </c>
      <c r="C333" s="71" t="s">
        <v>11</v>
      </c>
      <c r="D333" s="71" t="s">
        <v>12</v>
      </c>
      <c r="E333" s="196" t="s">
        <v>670</v>
      </c>
      <c r="F333" s="215" t="s">
        <v>671</v>
      </c>
      <c r="G333" s="102"/>
      <c r="H333" s="103">
        <v>0</v>
      </c>
      <c r="I333" s="44"/>
      <c r="J333" s="104"/>
      <c r="K333" s="65"/>
      <c r="L333" s="105">
        <v>0</v>
      </c>
      <c r="M333" s="106"/>
      <c r="N333" s="65">
        <f>VLOOKUP(E333,'[2]BAT (2)'!$C$11:$H$580,6,FALSE)</f>
        <v>0</v>
      </c>
      <c r="P333" s="68" t="b">
        <f>EXACT(L333,N333)</f>
        <v>1</v>
      </c>
      <c r="V333" s="80">
        <f>ROUND(H333,2)</f>
        <v>0</v>
      </c>
      <c r="W333" s="81">
        <f>ROUND(J333,2)</f>
        <v>0</v>
      </c>
      <c r="X333" s="80">
        <f>ROUND(L333,2)</f>
        <v>0</v>
      </c>
    </row>
    <row r="334" spans="1:24" s="99" customFormat="1" ht="15" customHeight="1" x14ac:dyDescent="0.25">
      <c r="A334" s="82"/>
      <c r="B334" s="92"/>
      <c r="C334" s="71" t="s">
        <v>22</v>
      </c>
      <c r="D334" s="71" t="s">
        <v>12</v>
      </c>
      <c r="E334" s="196" t="s">
        <v>672</v>
      </c>
      <c r="F334" s="215" t="s">
        <v>673</v>
      </c>
      <c r="G334" s="102"/>
      <c r="H334" s="103">
        <v>0</v>
      </c>
      <c r="I334" s="44"/>
      <c r="J334" s="104"/>
      <c r="K334" s="65"/>
      <c r="L334" s="105">
        <v>0</v>
      </c>
      <c r="M334" s="106"/>
      <c r="N334" s="65">
        <f>VLOOKUP(E334,'[2]BAT (2)'!$C$11:$H$580,6,FALSE)</f>
        <v>0</v>
      </c>
      <c r="P334" s="68" t="b">
        <f>EXACT(L334,N334)</f>
        <v>1</v>
      </c>
      <c r="V334" s="80">
        <f>ROUND(H334,2)</f>
        <v>0</v>
      </c>
      <c r="W334" s="81">
        <f>ROUND(J334,2)</f>
        <v>0</v>
      </c>
      <c r="X334" s="80">
        <f>ROUND(L334,2)</f>
        <v>0</v>
      </c>
    </row>
    <row r="335" spans="1:24" s="99" customFormat="1" ht="15" customHeight="1" x14ac:dyDescent="0.25">
      <c r="A335" s="82"/>
      <c r="B335" s="92"/>
      <c r="C335" s="71" t="s">
        <v>22</v>
      </c>
      <c r="D335" s="71" t="s">
        <v>12</v>
      </c>
      <c r="E335" s="196" t="s">
        <v>674</v>
      </c>
      <c r="F335" s="215" t="s">
        <v>675</v>
      </c>
      <c r="G335" s="102"/>
      <c r="H335" s="103">
        <v>15159137.189999998</v>
      </c>
      <c r="I335" s="44"/>
      <c r="J335" s="104"/>
      <c r="K335" s="65"/>
      <c r="L335" s="105">
        <v>15159137.189999998</v>
      </c>
      <c r="M335" s="106"/>
      <c r="N335" s="65">
        <f>VLOOKUP(E335,'[2]BAT (2)'!$C$11:$H$580,6,FALSE)</f>
        <v>14089966.390000001</v>
      </c>
      <c r="P335" s="68" t="b">
        <f>EXACT(L335,N335)</f>
        <v>0</v>
      </c>
      <c r="V335" s="80">
        <f>ROUND(H335,2)</f>
        <v>15159137.189999999</v>
      </c>
      <c r="W335" s="81">
        <f>ROUND(J335,2)</f>
        <v>0</v>
      </c>
      <c r="X335" s="80">
        <f>ROUND(L335,2)</f>
        <v>15159137.189999999</v>
      </c>
    </row>
    <row r="336" spans="1:24" s="99" customFormat="1" ht="15" customHeight="1" x14ac:dyDescent="0.25">
      <c r="A336" s="82" t="s">
        <v>15</v>
      </c>
      <c r="B336" s="92"/>
      <c r="C336" s="71" t="s">
        <v>22</v>
      </c>
      <c r="D336" s="71" t="s">
        <v>22</v>
      </c>
      <c r="E336" s="193" t="s">
        <v>676</v>
      </c>
      <c r="F336" s="213" t="s">
        <v>677</v>
      </c>
      <c r="G336" s="214">
        <f>SUM(G337:G339)+G345</f>
        <v>0</v>
      </c>
      <c r="H336" s="211">
        <v>825179.59000000008</v>
      </c>
      <c r="I336" s="44"/>
      <c r="J336" s="89">
        <v>0</v>
      </c>
      <c r="K336" s="65"/>
      <c r="L336" s="212">
        <v>825179.59000000008</v>
      </c>
      <c r="M336" s="129"/>
      <c r="N336" s="65">
        <f>VLOOKUP(E336,'[2]BAT (2)'!$C$11:$H$580,6,FALSE)</f>
        <v>716014.03999999992</v>
      </c>
      <c r="P336" s="68" t="b">
        <f>EXACT(L336,N336)</f>
        <v>0</v>
      </c>
      <c r="V336" s="80">
        <f>ROUND(H336,2)</f>
        <v>825179.59</v>
      </c>
      <c r="W336" s="81">
        <f>ROUND(J336,2)</f>
        <v>0</v>
      </c>
      <c r="X336" s="80">
        <f>ROUND(L336,2)</f>
        <v>825179.59</v>
      </c>
    </row>
    <row r="337" spans="1:24" s="99" customFormat="1" ht="15" customHeight="1" x14ac:dyDescent="0.25">
      <c r="A337" s="82"/>
      <c r="B337" s="92" t="s">
        <v>11</v>
      </c>
      <c r="C337" s="71" t="s">
        <v>11</v>
      </c>
      <c r="D337" s="71" t="s">
        <v>12</v>
      </c>
      <c r="E337" s="195" t="s">
        <v>678</v>
      </c>
      <c r="F337" s="207" t="s">
        <v>679</v>
      </c>
      <c r="G337" s="155"/>
      <c r="H337" s="103">
        <v>0</v>
      </c>
      <c r="I337" s="44"/>
      <c r="J337" s="104"/>
      <c r="K337" s="65"/>
      <c r="L337" s="105">
        <v>0</v>
      </c>
      <c r="M337" s="106"/>
      <c r="N337" s="65">
        <f>VLOOKUP(E337,'[2]BAT (2)'!$C$11:$H$580,6,FALSE)</f>
        <v>0</v>
      </c>
      <c r="P337" s="68" t="b">
        <f>EXACT(L337,N337)</f>
        <v>1</v>
      </c>
      <c r="V337" s="80">
        <f>ROUND(H337,2)</f>
        <v>0</v>
      </c>
      <c r="W337" s="81">
        <f>ROUND(J337,2)</f>
        <v>0</v>
      </c>
      <c r="X337" s="80">
        <f>ROUND(L337,2)</f>
        <v>0</v>
      </c>
    </row>
    <row r="338" spans="1:24" s="99" customFormat="1" ht="15" customHeight="1" x14ac:dyDescent="0.25">
      <c r="A338" s="82"/>
      <c r="B338" s="92"/>
      <c r="C338" s="71" t="s">
        <v>22</v>
      </c>
      <c r="D338" s="71" t="s">
        <v>12</v>
      </c>
      <c r="E338" s="195" t="s">
        <v>680</v>
      </c>
      <c r="F338" s="207" t="s">
        <v>681</v>
      </c>
      <c r="G338" s="155"/>
      <c r="H338" s="103">
        <v>0</v>
      </c>
      <c r="I338" s="44"/>
      <c r="J338" s="104"/>
      <c r="K338" s="65"/>
      <c r="L338" s="105">
        <v>0</v>
      </c>
      <c r="M338" s="106"/>
      <c r="N338" s="65">
        <f>VLOOKUP(E338,'[2]BAT (2)'!$C$11:$H$580,6,FALSE)</f>
        <v>0</v>
      </c>
      <c r="P338" s="68" t="b">
        <f>EXACT(L338,N338)</f>
        <v>1</v>
      </c>
      <c r="V338" s="80">
        <f>ROUND(H338,2)</f>
        <v>0</v>
      </c>
      <c r="W338" s="81">
        <f>ROUND(J338,2)</f>
        <v>0</v>
      </c>
      <c r="X338" s="80">
        <f>ROUND(L338,2)</f>
        <v>0</v>
      </c>
    </row>
    <row r="339" spans="1:24" s="99" customFormat="1" ht="15" customHeight="1" x14ac:dyDescent="0.25">
      <c r="A339" s="82" t="s">
        <v>15</v>
      </c>
      <c r="B339" s="92"/>
      <c r="C339" s="71" t="s">
        <v>22</v>
      </c>
      <c r="D339" s="71" t="s">
        <v>22</v>
      </c>
      <c r="E339" s="195" t="s">
        <v>682</v>
      </c>
      <c r="F339" s="207" t="s">
        <v>683</v>
      </c>
      <c r="G339" s="226">
        <f>SUM(G340:G345)</f>
        <v>0</v>
      </c>
      <c r="H339" s="224">
        <v>748485.66</v>
      </c>
      <c r="I339" s="44"/>
      <c r="J339" s="89">
        <v>0</v>
      </c>
      <c r="K339" s="65"/>
      <c r="L339" s="112">
        <v>748485.66</v>
      </c>
      <c r="M339" s="98"/>
      <c r="N339" s="65">
        <f>VLOOKUP(E339,'[2]BAT (2)'!$C$11:$H$580,6,FALSE)</f>
        <v>690631.96</v>
      </c>
      <c r="P339" s="68" t="b">
        <f>EXACT(L339,N339)</f>
        <v>0</v>
      </c>
      <c r="V339" s="80">
        <f>ROUND(H339,2)</f>
        <v>748485.66</v>
      </c>
      <c r="W339" s="81">
        <f>ROUND(J339,2)</f>
        <v>0</v>
      </c>
      <c r="X339" s="80">
        <f>ROUND(L339,2)</f>
        <v>748485.66</v>
      </c>
    </row>
    <row r="340" spans="1:24" s="99" customFormat="1" ht="15" customHeight="1" x14ac:dyDescent="0.25">
      <c r="A340" s="82"/>
      <c r="B340" s="92"/>
      <c r="C340" s="71" t="s">
        <v>22</v>
      </c>
      <c r="D340" s="71" t="s">
        <v>12</v>
      </c>
      <c r="E340" s="196" t="s">
        <v>684</v>
      </c>
      <c r="F340" s="215" t="s">
        <v>685</v>
      </c>
      <c r="G340" s="102"/>
      <c r="H340" s="103">
        <v>120905</v>
      </c>
      <c r="I340" s="44"/>
      <c r="J340" s="104"/>
      <c r="K340" s="65"/>
      <c r="L340" s="105">
        <v>120905</v>
      </c>
      <c r="M340" s="106"/>
      <c r="N340" s="65">
        <f>VLOOKUP(E340,'[2]BAT (2)'!$C$11:$H$580,6,FALSE)</f>
        <v>126662.36</v>
      </c>
      <c r="P340" s="68" t="b">
        <f>EXACT(L340,N340)</f>
        <v>0</v>
      </c>
      <c r="V340" s="80">
        <f>ROUND(H340,2)</f>
        <v>120905</v>
      </c>
      <c r="W340" s="81">
        <f>ROUND(J340,2)</f>
        <v>0</v>
      </c>
      <c r="X340" s="80">
        <f>ROUND(L340,2)</f>
        <v>120905</v>
      </c>
    </row>
    <row r="341" spans="1:24" s="99" customFormat="1" ht="15" customHeight="1" x14ac:dyDescent="0.25">
      <c r="A341" s="82"/>
      <c r="B341" s="92"/>
      <c r="C341" s="71" t="s">
        <v>22</v>
      </c>
      <c r="D341" s="71" t="s">
        <v>12</v>
      </c>
      <c r="E341" s="196" t="s">
        <v>686</v>
      </c>
      <c r="F341" s="215" t="s">
        <v>687</v>
      </c>
      <c r="G341" s="102"/>
      <c r="H341" s="103">
        <v>627580.66</v>
      </c>
      <c r="I341" s="44"/>
      <c r="J341" s="104"/>
      <c r="K341" s="65"/>
      <c r="L341" s="105">
        <v>627580.66</v>
      </c>
      <c r="M341" s="106"/>
      <c r="N341" s="65">
        <f>VLOOKUP(E341,'[2]BAT (2)'!$C$11:$H$580,6,FALSE)</f>
        <v>563969.6</v>
      </c>
      <c r="P341" s="68" t="b">
        <f>EXACT(L341,N341)</f>
        <v>0</v>
      </c>
      <c r="V341" s="80">
        <f>ROUND(H341,2)</f>
        <v>627580.66</v>
      </c>
      <c r="W341" s="81">
        <f>ROUND(J341,2)</f>
        <v>0</v>
      </c>
      <c r="X341" s="80">
        <f>ROUND(L341,2)</f>
        <v>627580.66</v>
      </c>
    </row>
    <row r="342" spans="1:24" s="99" customFormat="1" ht="15" customHeight="1" x14ac:dyDescent="0.25">
      <c r="A342" s="82"/>
      <c r="B342" s="92"/>
      <c r="C342" s="71" t="s">
        <v>22</v>
      </c>
      <c r="D342" s="71" t="s">
        <v>12</v>
      </c>
      <c r="E342" s="196" t="s">
        <v>688</v>
      </c>
      <c r="F342" s="215" t="s">
        <v>689</v>
      </c>
      <c r="G342" s="102"/>
      <c r="H342" s="103">
        <v>0</v>
      </c>
      <c r="I342" s="44"/>
      <c r="J342" s="104"/>
      <c r="K342" s="65"/>
      <c r="L342" s="105">
        <v>0</v>
      </c>
      <c r="M342" s="106"/>
      <c r="N342" s="65">
        <f>VLOOKUP(E342,'[2]BAT (2)'!$C$11:$H$580,6,FALSE)</f>
        <v>0</v>
      </c>
      <c r="P342" s="68" t="b">
        <f>EXACT(L342,N342)</f>
        <v>1</v>
      </c>
      <c r="V342" s="80">
        <f>ROUND(H342,2)</f>
        <v>0</v>
      </c>
      <c r="W342" s="81">
        <f>ROUND(J342,2)</f>
        <v>0</v>
      </c>
      <c r="X342" s="80">
        <f>ROUND(L342,2)</f>
        <v>0</v>
      </c>
    </row>
    <row r="343" spans="1:24" s="99" customFormat="1" ht="15" customHeight="1" x14ac:dyDescent="0.25">
      <c r="A343" s="82"/>
      <c r="B343" s="92"/>
      <c r="C343" s="71" t="s">
        <v>22</v>
      </c>
      <c r="D343" s="71" t="s">
        <v>12</v>
      </c>
      <c r="E343" s="196" t="s">
        <v>690</v>
      </c>
      <c r="F343" s="215" t="s">
        <v>691</v>
      </c>
      <c r="G343" s="102"/>
      <c r="H343" s="103">
        <v>0</v>
      </c>
      <c r="I343" s="44"/>
      <c r="J343" s="104"/>
      <c r="K343" s="65"/>
      <c r="L343" s="105">
        <v>0</v>
      </c>
      <c r="M343" s="106"/>
      <c r="N343" s="65">
        <f>VLOOKUP(E343,'[2]BAT (2)'!$C$11:$H$580,6,FALSE)</f>
        <v>0</v>
      </c>
      <c r="P343" s="68" t="b">
        <f>EXACT(L343,N343)</f>
        <v>1</v>
      </c>
      <c r="V343" s="80">
        <f>ROUND(H343,2)</f>
        <v>0</v>
      </c>
      <c r="W343" s="81">
        <f>ROUND(J343,2)</f>
        <v>0</v>
      </c>
      <c r="X343" s="80">
        <f>ROUND(L343,2)</f>
        <v>0</v>
      </c>
    </row>
    <row r="344" spans="1:24" s="99" customFormat="1" ht="15" customHeight="1" x14ac:dyDescent="0.25">
      <c r="A344" s="82"/>
      <c r="B344" s="92"/>
      <c r="C344" s="71" t="s">
        <v>22</v>
      </c>
      <c r="D344" s="71" t="s">
        <v>12</v>
      </c>
      <c r="E344" s="196" t="s">
        <v>692</v>
      </c>
      <c r="F344" s="215" t="s">
        <v>693</v>
      </c>
      <c r="G344" s="102"/>
      <c r="H344" s="103">
        <v>0</v>
      </c>
      <c r="I344" s="44"/>
      <c r="J344" s="104"/>
      <c r="K344" s="65"/>
      <c r="L344" s="105">
        <v>0</v>
      </c>
      <c r="M344" s="106"/>
      <c r="N344" s="65">
        <f>VLOOKUP(E344,'[2]BAT (2)'!$C$11:$H$580,6,FALSE)</f>
        <v>0</v>
      </c>
      <c r="P344" s="68" t="b">
        <f>EXACT(L344,N344)</f>
        <v>1</v>
      </c>
      <c r="V344" s="80">
        <f>ROUND(H344,2)</f>
        <v>0</v>
      </c>
      <c r="W344" s="81">
        <f>ROUND(J344,2)</f>
        <v>0</v>
      </c>
      <c r="X344" s="80">
        <f>ROUND(L344,2)</f>
        <v>0</v>
      </c>
    </row>
    <row r="345" spans="1:24" s="164" customFormat="1" ht="15" customHeight="1" x14ac:dyDescent="0.25">
      <c r="A345" s="82"/>
      <c r="B345" s="92"/>
      <c r="C345" s="71" t="s">
        <v>22</v>
      </c>
      <c r="D345" s="71" t="s">
        <v>12</v>
      </c>
      <c r="E345" s="196" t="s">
        <v>694</v>
      </c>
      <c r="F345" s="215" t="s">
        <v>695</v>
      </c>
      <c r="G345" s="102"/>
      <c r="H345" s="103">
        <v>0</v>
      </c>
      <c r="I345" s="44"/>
      <c r="J345" s="139"/>
      <c r="K345" s="65"/>
      <c r="L345" s="105">
        <v>0</v>
      </c>
      <c r="M345" s="106"/>
      <c r="N345" s="65">
        <f>VLOOKUP(E345,'[2]BAT (2)'!$C$11:$H$580,6,FALSE)</f>
        <v>0</v>
      </c>
      <c r="P345" s="68" t="b">
        <f>EXACT(L345,N345)</f>
        <v>1</v>
      </c>
      <c r="V345" s="80">
        <f>ROUND(H345,2)</f>
        <v>0</v>
      </c>
      <c r="W345" s="81">
        <f>ROUND(J345,2)</f>
        <v>0</v>
      </c>
      <c r="X345" s="80">
        <f>ROUND(L345,2)</f>
        <v>0</v>
      </c>
    </row>
    <row r="346" spans="1:24" s="99" customFormat="1" ht="15" customHeight="1" x14ac:dyDescent="0.25">
      <c r="A346" s="82" t="s">
        <v>15</v>
      </c>
      <c r="B346" s="92"/>
      <c r="C346" s="71" t="s">
        <v>22</v>
      </c>
      <c r="D346" s="71" t="s">
        <v>22</v>
      </c>
      <c r="E346" s="195" t="s">
        <v>696</v>
      </c>
      <c r="F346" s="207" t="s">
        <v>697</v>
      </c>
      <c r="G346" s="226">
        <f>SUM(G347:G349)</f>
        <v>0</v>
      </c>
      <c r="H346" s="224">
        <v>76693.930000000008</v>
      </c>
      <c r="I346" s="44"/>
      <c r="J346" s="89">
        <v>0</v>
      </c>
      <c r="K346" s="65"/>
      <c r="L346" s="112">
        <v>76693.930000000008</v>
      </c>
      <c r="M346" s="98"/>
      <c r="N346" s="65">
        <f>VLOOKUP(E346,'[2]BAT (2)'!$C$11:$H$580,6,FALSE)</f>
        <v>25382.080000000002</v>
      </c>
      <c r="P346" s="68" t="b">
        <f>EXACT(L346,N346)</f>
        <v>0</v>
      </c>
      <c r="V346" s="80">
        <f>ROUND(H346,2)</f>
        <v>76693.929999999993</v>
      </c>
      <c r="W346" s="81">
        <f>ROUND(J346,2)</f>
        <v>0</v>
      </c>
      <c r="X346" s="80">
        <f>ROUND(L346,2)</f>
        <v>76693.929999999993</v>
      </c>
    </row>
    <row r="347" spans="1:24" s="99" customFormat="1" ht="15" customHeight="1" x14ac:dyDescent="0.25">
      <c r="A347" s="82"/>
      <c r="B347" s="92" t="s">
        <v>11</v>
      </c>
      <c r="C347" s="71" t="s">
        <v>11</v>
      </c>
      <c r="D347" s="71" t="s">
        <v>12</v>
      </c>
      <c r="E347" s="196" t="s">
        <v>698</v>
      </c>
      <c r="F347" s="215" t="s">
        <v>699</v>
      </c>
      <c r="G347" s="102"/>
      <c r="H347" s="103">
        <v>0</v>
      </c>
      <c r="I347" s="44"/>
      <c r="J347" s="104"/>
      <c r="K347" s="65"/>
      <c r="L347" s="105">
        <v>0</v>
      </c>
      <c r="M347" s="106"/>
      <c r="N347" s="65">
        <f>VLOOKUP(E347,'[2]BAT (2)'!$C$11:$H$580,6,FALSE)</f>
        <v>0</v>
      </c>
      <c r="P347" s="68" t="b">
        <f>EXACT(L347,N347)</f>
        <v>1</v>
      </c>
      <c r="V347" s="80">
        <f>ROUND(H347,2)</f>
        <v>0</v>
      </c>
      <c r="W347" s="81">
        <f>ROUND(J347,2)</f>
        <v>0</v>
      </c>
      <c r="X347" s="80">
        <f>ROUND(L347,2)</f>
        <v>0</v>
      </c>
    </row>
    <row r="348" spans="1:24" s="99" customFormat="1" ht="15" customHeight="1" x14ac:dyDescent="0.25">
      <c r="A348" s="82"/>
      <c r="B348" s="92"/>
      <c r="C348" s="71" t="s">
        <v>22</v>
      </c>
      <c r="D348" s="71" t="s">
        <v>12</v>
      </c>
      <c r="E348" s="196" t="s">
        <v>700</v>
      </c>
      <c r="F348" s="215" t="s">
        <v>701</v>
      </c>
      <c r="G348" s="102"/>
      <c r="H348" s="103">
        <v>75280.61</v>
      </c>
      <c r="I348" s="44"/>
      <c r="J348" s="104"/>
      <c r="K348" s="65"/>
      <c r="L348" s="105">
        <v>75280.61</v>
      </c>
      <c r="M348" s="106"/>
      <c r="N348" s="65">
        <f>VLOOKUP(E348,'[2]BAT (2)'!$C$11:$H$580,6,FALSE)</f>
        <v>25382.080000000002</v>
      </c>
      <c r="P348" s="68" t="b">
        <f>EXACT(L348,N348)</f>
        <v>0</v>
      </c>
      <c r="V348" s="80">
        <f>ROUND(H348,2)</f>
        <v>75280.61</v>
      </c>
      <c r="W348" s="81">
        <f>ROUND(J348,2)</f>
        <v>0</v>
      </c>
      <c r="X348" s="80">
        <f>ROUND(L348,2)</f>
        <v>75280.61</v>
      </c>
    </row>
    <row r="349" spans="1:24" s="99" customFormat="1" ht="15" customHeight="1" x14ac:dyDescent="0.25">
      <c r="A349" s="82"/>
      <c r="B349" s="92" t="s">
        <v>150</v>
      </c>
      <c r="C349" s="71" t="s">
        <v>150</v>
      </c>
      <c r="D349" s="71" t="s">
        <v>12</v>
      </c>
      <c r="E349" s="196" t="s">
        <v>702</v>
      </c>
      <c r="F349" s="215" t="s">
        <v>703</v>
      </c>
      <c r="G349" s="102"/>
      <c r="H349" s="103">
        <v>1413.32</v>
      </c>
      <c r="I349" s="44"/>
      <c r="J349" s="104"/>
      <c r="K349" s="65"/>
      <c r="L349" s="105">
        <v>1413.32</v>
      </c>
      <c r="M349" s="106"/>
      <c r="N349" s="65">
        <f>VLOOKUP(E349,'[2]BAT (2)'!$C$11:$H$580,6,FALSE)</f>
        <v>0</v>
      </c>
      <c r="P349" s="68" t="b">
        <f>EXACT(L349,N349)</f>
        <v>0</v>
      </c>
      <c r="V349" s="80">
        <f>ROUND(H349,2)</f>
        <v>1413.32</v>
      </c>
      <c r="W349" s="81">
        <f>ROUND(J349,2)</f>
        <v>0</v>
      </c>
      <c r="X349" s="80">
        <f>ROUND(L349,2)</f>
        <v>1413.32</v>
      </c>
    </row>
    <row r="350" spans="1:24" s="99" customFormat="1" ht="15" customHeight="1" x14ac:dyDescent="0.25">
      <c r="A350" s="82" t="s">
        <v>15</v>
      </c>
      <c r="B350" s="92"/>
      <c r="C350" s="71" t="s">
        <v>22</v>
      </c>
      <c r="D350" s="71" t="s">
        <v>22</v>
      </c>
      <c r="E350" s="193" t="s">
        <v>704</v>
      </c>
      <c r="F350" s="213" t="s">
        <v>705</v>
      </c>
      <c r="G350" s="214">
        <f>SUM(G351:G352)</f>
        <v>0</v>
      </c>
      <c r="H350" s="211">
        <v>355683.69</v>
      </c>
      <c r="I350" s="44"/>
      <c r="J350" s="89">
        <v>0</v>
      </c>
      <c r="K350" s="65"/>
      <c r="L350" s="212">
        <v>355683.69</v>
      </c>
      <c r="M350" s="129"/>
      <c r="N350" s="65">
        <f>VLOOKUP(E350,'[2]BAT (2)'!$C$11:$H$580,6,FALSE)</f>
        <v>404040.03</v>
      </c>
      <c r="P350" s="68" t="b">
        <f>EXACT(L350,N350)</f>
        <v>0</v>
      </c>
      <c r="V350" s="80">
        <f>ROUND(H350,2)</f>
        <v>355683.69</v>
      </c>
      <c r="W350" s="81">
        <f>ROUND(J350,2)</f>
        <v>0</v>
      </c>
      <c r="X350" s="80">
        <f>ROUND(L350,2)</f>
        <v>355683.69</v>
      </c>
    </row>
    <row r="351" spans="1:24" s="99" customFormat="1" ht="15" customHeight="1" x14ac:dyDescent="0.25">
      <c r="A351" s="82"/>
      <c r="B351" s="92"/>
      <c r="C351" s="71" t="s">
        <v>22</v>
      </c>
      <c r="D351" s="71" t="s">
        <v>12</v>
      </c>
      <c r="E351" s="195" t="s">
        <v>706</v>
      </c>
      <c r="F351" s="207" t="s">
        <v>707</v>
      </c>
      <c r="G351" s="155"/>
      <c r="H351" s="103">
        <v>128743.16</v>
      </c>
      <c r="I351" s="44"/>
      <c r="J351" s="104"/>
      <c r="K351" s="65"/>
      <c r="L351" s="105">
        <v>128743.16</v>
      </c>
      <c r="M351" s="106"/>
      <c r="N351" s="65">
        <f>VLOOKUP(E351,'[2]BAT (2)'!$C$11:$H$580,6,FALSE)</f>
        <v>61451.32</v>
      </c>
      <c r="P351" s="68" t="b">
        <f>EXACT(L351,N351)</f>
        <v>0</v>
      </c>
      <c r="V351" s="80">
        <f>ROUND(H351,2)</f>
        <v>128743.16</v>
      </c>
      <c r="W351" s="81">
        <f>ROUND(J351,2)</f>
        <v>0</v>
      </c>
      <c r="X351" s="80">
        <f>ROUND(L351,2)</f>
        <v>128743.16</v>
      </c>
    </row>
    <row r="352" spans="1:24" s="99" customFormat="1" ht="15" customHeight="1" x14ac:dyDescent="0.25">
      <c r="A352" s="82"/>
      <c r="B352" s="92"/>
      <c r="C352" s="71" t="s">
        <v>22</v>
      </c>
      <c r="D352" s="71" t="s">
        <v>12</v>
      </c>
      <c r="E352" s="195" t="s">
        <v>708</v>
      </c>
      <c r="F352" s="207" t="s">
        <v>709</v>
      </c>
      <c r="G352" s="155"/>
      <c r="H352" s="103">
        <v>226940.53</v>
      </c>
      <c r="I352" s="44"/>
      <c r="J352" s="104"/>
      <c r="K352" s="65"/>
      <c r="L352" s="105">
        <v>226940.53</v>
      </c>
      <c r="M352" s="106"/>
      <c r="N352" s="65">
        <f>VLOOKUP(E352,'[2]BAT (2)'!$C$11:$H$580,6,FALSE)</f>
        <v>342588.71</v>
      </c>
      <c r="P352" s="68" t="b">
        <f>EXACT(L352,N352)</f>
        <v>0</v>
      </c>
      <c r="V352" s="80">
        <f>ROUND(H352,2)</f>
        <v>226940.53</v>
      </c>
      <c r="W352" s="81">
        <f>ROUND(J352,2)</f>
        <v>0</v>
      </c>
      <c r="X352" s="80">
        <f>ROUND(L352,2)</f>
        <v>226940.53</v>
      </c>
    </row>
    <row r="353" spans="1:24" s="99" customFormat="1" ht="15" customHeight="1" x14ac:dyDescent="0.25">
      <c r="A353" s="82" t="s">
        <v>15</v>
      </c>
      <c r="B353" s="92"/>
      <c r="C353" s="71" t="s">
        <v>22</v>
      </c>
      <c r="D353" s="71" t="s">
        <v>22</v>
      </c>
      <c r="E353" s="191" t="s">
        <v>710</v>
      </c>
      <c r="F353" s="227" t="s">
        <v>711</v>
      </c>
      <c r="G353" s="132">
        <f>SUM(G354:G360)</f>
        <v>0</v>
      </c>
      <c r="H353" s="133">
        <v>7729348.7899999991</v>
      </c>
      <c r="I353" s="44"/>
      <c r="J353" s="76">
        <v>0</v>
      </c>
      <c r="K353" s="65"/>
      <c r="L353" s="77">
        <v>7729348.7899999991</v>
      </c>
      <c r="M353" s="78"/>
      <c r="N353" s="65">
        <f>VLOOKUP(E353,'[2]BAT (2)'!$C$11:$H$580,6,FALSE)</f>
        <v>7429331.0300000003</v>
      </c>
      <c r="P353" s="68" t="b">
        <f>EXACT(L353,N353)</f>
        <v>0</v>
      </c>
      <c r="V353" s="80">
        <f>ROUND(H353,2)</f>
        <v>7729348.79</v>
      </c>
      <c r="W353" s="81">
        <f>ROUND(J353,2)</f>
        <v>0</v>
      </c>
      <c r="X353" s="80">
        <f>ROUND(L353,2)</f>
        <v>7729348.79</v>
      </c>
    </row>
    <row r="354" spans="1:24" s="99" customFormat="1" ht="15" customHeight="1" x14ac:dyDescent="0.25">
      <c r="A354" s="82"/>
      <c r="B354" s="92"/>
      <c r="C354" s="71" t="s">
        <v>22</v>
      </c>
      <c r="D354" s="71" t="s">
        <v>12</v>
      </c>
      <c r="E354" s="193" t="s">
        <v>712</v>
      </c>
      <c r="F354" s="208" t="s">
        <v>713</v>
      </c>
      <c r="G354" s="126"/>
      <c r="H354" s="134">
        <v>2846972.63</v>
      </c>
      <c r="I354" s="44"/>
      <c r="J354" s="104"/>
      <c r="K354" s="65"/>
      <c r="L354" s="135">
        <v>2846972.63</v>
      </c>
      <c r="M354" s="106"/>
      <c r="N354" s="65">
        <f>VLOOKUP(E354,'[2]BAT (2)'!$C$11:$H$580,6,FALSE)</f>
        <v>3335458.21</v>
      </c>
      <c r="P354" s="68" t="b">
        <f>EXACT(L354,N354)</f>
        <v>0</v>
      </c>
      <c r="V354" s="80">
        <f>ROUND(H354,2)</f>
        <v>2846972.63</v>
      </c>
      <c r="W354" s="81">
        <f>ROUND(J354,2)</f>
        <v>0</v>
      </c>
      <c r="X354" s="80">
        <f>ROUND(L354,2)</f>
        <v>2846972.63</v>
      </c>
    </row>
    <row r="355" spans="1:24" s="99" customFormat="1" ht="15" customHeight="1" x14ac:dyDescent="0.25">
      <c r="A355" s="82"/>
      <c r="B355" s="92"/>
      <c r="C355" s="71" t="s">
        <v>22</v>
      </c>
      <c r="D355" s="71" t="s">
        <v>12</v>
      </c>
      <c r="E355" s="193" t="s">
        <v>714</v>
      </c>
      <c r="F355" s="208" t="s">
        <v>715</v>
      </c>
      <c r="G355" s="126"/>
      <c r="H355" s="134">
        <v>1384329.22</v>
      </c>
      <c r="I355" s="44"/>
      <c r="J355" s="104"/>
      <c r="K355" s="65"/>
      <c r="L355" s="135">
        <v>1384329.22</v>
      </c>
      <c r="M355" s="106"/>
      <c r="N355" s="65">
        <f>VLOOKUP(E355,'[2]BAT (2)'!$C$11:$H$580,6,FALSE)</f>
        <v>1237026.28</v>
      </c>
      <c r="P355" s="68" t="b">
        <f>EXACT(L355,N355)</f>
        <v>0</v>
      </c>
      <c r="V355" s="80">
        <f>ROUND(H355,2)</f>
        <v>1384329.22</v>
      </c>
      <c r="W355" s="81">
        <f>ROUND(J355,2)</f>
        <v>0</v>
      </c>
      <c r="X355" s="80">
        <f>ROUND(L355,2)</f>
        <v>1384329.22</v>
      </c>
    </row>
    <row r="356" spans="1:24" s="99" customFormat="1" ht="15" customHeight="1" x14ac:dyDescent="0.25">
      <c r="A356" s="82"/>
      <c r="B356" s="92"/>
      <c r="C356" s="71" t="s">
        <v>22</v>
      </c>
      <c r="D356" s="71" t="s">
        <v>12</v>
      </c>
      <c r="E356" s="193" t="s">
        <v>716</v>
      </c>
      <c r="F356" s="208" t="s">
        <v>717</v>
      </c>
      <c r="G356" s="126"/>
      <c r="H356" s="134">
        <v>3329428.76</v>
      </c>
      <c r="I356" s="44"/>
      <c r="J356" s="104"/>
      <c r="K356" s="65"/>
      <c r="L356" s="135">
        <v>3329428.76</v>
      </c>
      <c r="M356" s="106"/>
      <c r="N356" s="65">
        <f>VLOOKUP(E356,'[2]BAT (2)'!$C$11:$H$580,6,FALSE)</f>
        <v>2626439.25</v>
      </c>
      <c r="P356" s="68" t="b">
        <f>EXACT(L356,N356)</f>
        <v>0</v>
      </c>
      <c r="V356" s="80">
        <f>ROUND(H356,2)</f>
        <v>3329428.76</v>
      </c>
      <c r="W356" s="81">
        <f>ROUND(J356,2)</f>
        <v>0</v>
      </c>
      <c r="X356" s="80">
        <f>ROUND(L356,2)</f>
        <v>3329428.76</v>
      </c>
    </row>
    <row r="357" spans="1:24" s="99" customFormat="1" ht="15" customHeight="1" x14ac:dyDescent="0.25">
      <c r="A357" s="82"/>
      <c r="B357" s="92"/>
      <c r="C357" s="71" t="s">
        <v>22</v>
      </c>
      <c r="D357" s="71" t="s">
        <v>12</v>
      </c>
      <c r="E357" s="193" t="s">
        <v>718</v>
      </c>
      <c r="F357" s="208" t="s">
        <v>719</v>
      </c>
      <c r="G357" s="126"/>
      <c r="H357" s="134">
        <v>32067.08</v>
      </c>
      <c r="I357" s="44"/>
      <c r="J357" s="104"/>
      <c r="K357" s="65"/>
      <c r="L357" s="135">
        <v>32067.08</v>
      </c>
      <c r="M357" s="106"/>
      <c r="N357" s="65">
        <f>VLOOKUP(E357,'[2]BAT (2)'!$C$11:$H$580,6,FALSE)</f>
        <v>37571.089999999997</v>
      </c>
      <c r="P357" s="68" t="b">
        <f>EXACT(L357,N357)</f>
        <v>0</v>
      </c>
      <c r="V357" s="80">
        <f>ROUND(H357,2)</f>
        <v>32067.08</v>
      </c>
      <c r="W357" s="81">
        <f>ROUND(J357,2)</f>
        <v>0</v>
      </c>
      <c r="X357" s="80">
        <f>ROUND(L357,2)</f>
        <v>32067.08</v>
      </c>
    </row>
    <row r="358" spans="1:24" s="99" customFormat="1" ht="15" customHeight="1" x14ac:dyDescent="0.25">
      <c r="A358" s="82"/>
      <c r="B358" s="92"/>
      <c r="C358" s="71" t="s">
        <v>22</v>
      </c>
      <c r="D358" s="71" t="s">
        <v>12</v>
      </c>
      <c r="E358" s="193" t="s">
        <v>720</v>
      </c>
      <c r="F358" s="208" t="s">
        <v>721</v>
      </c>
      <c r="G358" s="126"/>
      <c r="H358" s="134">
        <v>128885.22</v>
      </c>
      <c r="I358" s="44"/>
      <c r="J358" s="104"/>
      <c r="K358" s="65"/>
      <c r="L358" s="135">
        <v>128885.22</v>
      </c>
      <c r="M358" s="106"/>
      <c r="N358" s="65">
        <f>VLOOKUP(E358,'[2]BAT (2)'!$C$11:$H$580,6,FALSE)</f>
        <v>181858.76</v>
      </c>
      <c r="P358" s="68" t="b">
        <f>EXACT(L358,N358)</f>
        <v>0</v>
      </c>
      <c r="V358" s="80">
        <f>ROUND(H358,2)</f>
        <v>128885.22</v>
      </c>
      <c r="W358" s="81">
        <f>ROUND(J358,2)</f>
        <v>0</v>
      </c>
      <c r="X358" s="80">
        <f>ROUND(L358,2)</f>
        <v>128885.22</v>
      </c>
    </row>
    <row r="359" spans="1:24" s="99" customFormat="1" ht="15" customHeight="1" x14ac:dyDescent="0.25">
      <c r="A359" s="82"/>
      <c r="B359" s="92"/>
      <c r="C359" s="71" t="s">
        <v>22</v>
      </c>
      <c r="D359" s="71" t="s">
        <v>12</v>
      </c>
      <c r="E359" s="193" t="s">
        <v>722</v>
      </c>
      <c r="F359" s="208" t="s">
        <v>723</v>
      </c>
      <c r="G359" s="126"/>
      <c r="H359" s="134">
        <v>7665.88</v>
      </c>
      <c r="I359" s="44"/>
      <c r="J359" s="104"/>
      <c r="K359" s="65"/>
      <c r="L359" s="135">
        <v>7665.88</v>
      </c>
      <c r="M359" s="106"/>
      <c r="N359" s="65">
        <f>VLOOKUP(E359,'[2]BAT (2)'!$C$11:$H$580,6,FALSE)</f>
        <v>10977.44</v>
      </c>
      <c r="P359" s="68" t="b">
        <f>EXACT(L359,N359)</f>
        <v>0</v>
      </c>
      <c r="V359" s="80">
        <f>ROUND(H359,2)</f>
        <v>7665.88</v>
      </c>
      <c r="W359" s="81">
        <f>ROUND(J359,2)</f>
        <v>0</v>
      </c>
      <c r="X359" s="80">
        <f>ROUND(L359,2)</f>
        <v>7665.88</v>
      </c>
    </row>
    <row r="360" spans="1:24" s="99" customFormat="1" ht="15" customHeight="1" x14ac:dyDescent="0.25">
      <c r="A360" s="228"/>
      <c r="B360" s="229" t="s">
        <v>11</v>
      </c>
      <c r="C360" s="71" t="s">
        <v>11</v>
      </c>
      <c r="D360" s="71" t="s">
        <v>12</v>
      </c>
      <c r="E360" s="193" t="s">
        <v>724</v>
      </c>
      <c r="F360" s="208" t="s">
        <v>725</v>
      </c>
      <c r="G360" s="126"/>
      <c r="H360" s="134">
        <v>0</v>
      </c>
      <c r="I360" s="44"/>
      <c r="J360" s="104"/>
      <c r="K360" s="65"/>
      <c r="L360" s="135">
        <v>0</v>
      </c>
      <c r="M360" s="106"/>
      <c r="N360" s="65">
        <f>VLOOKUP(E360,'[2]BAT (2)'!$C$11:$H$580,6,FALSE)</f>
        <v>0</v>
      </c>
      <c r="P360" s="68" t="b">
        <f>EXACT(L360,N360)</f>
        <v>1</v>
      </c>
      <c r="V360" s="80">
        <f>ROUND(H360,2)</f>
        <v>0</v>
      </c>
      <c r="W360" s="81">
        <f>ROUND(J360,2)</f>
        <v>0</v>
      </c>
      <c r="X360" s="80">
        <f>ROUND(L360,2)</f>
        <v>0</v>
      </c>
    </row>
    <row r="361" spans="1:24" s="99" customFormat="1" ht="15" customHeight="1" x14ac:dyDescent="0.25">
      <c r="A361" s="82" t="s">
        <v>15</v>
      </c>
      <c r="B361" s="92"/>
      <c r="C361" s="71" t="s">
        <v>22</v>
      </c>
      <c r="D361" s="71" t="s">
        <v>22</v>
      </c>
      <c r="E361" s="191" t="s">
        <v>726</v>
      </c>
      <c r="F361" s="227" t="s">
        <v>727</v>
      </c>
      <c r="G361" s="132">
        <f>+G362+G363+G366+G369+G370</f>
        <v>0</v>
      </c>
      <c r="H361" s="133">
        <v>4534280.72</v>
      </c>
      <c r="I361" s="44"/>
      <c r="J361" s="76">
        <v>0</v>
      </c>
      <c r="K361" s="65"/>
      <c r="L361" s="77">
        <v>4534280.72</v>
      </c>
      <c r="M361" s="78"/>
      <c r="N361" s="65">
        <f>VLOOKUP(E361,'[2]BAT (2)'!$C$11:$H$580,6,FALSE)</f>
        <v>3778180.72</v>
      </c>
      <c r="P361" s="68" t="b">
        <f>EXACT(L361,N361)</f>
        <v>0</v>
      </c>
      <c r="V361" s="80">
        <f>ROUND(H361,2)</f>
        <v>4534280.72</v>
      </c>
      <c r="W361" s="81">
        <f>ROUND(J361,2)</f>
        <v>0</v>
      </c>
      <c r="X361" s="80">
        <f>ROUND(L361,2)</f>
        <v>4534280.72</v>
      </c>
    </row>
    <row r="362" spans="1:24" s="99" customFormat="1" ht="15" customHeight="1" x14ac:dyDescent="0.25">
      <c r="A362" s="82"/>
      <c r="B362" s="92"/>
      <c r="C362" s="71" t="s">
        <v>22</v>
      </c>
      <c r="D362" s="71" t="s">
        <v>12</v>
      </c>
      <c r="E362" s="193" t="s">
        <v>728</v>
      </c>
      <c r="F362" s="208" t="s">
        <v>729</v>
      </c>
      <c r="G362" s="126"/>
      <c r="H362" s="134">
        <v>408887.3</v>
      </c>
      <c r="I362" s="44"/>
      <c r="J362" s="104"/>
      <c r="K362" s="65"/>
      <c r="L362" s="135">
        <v>408887.3</v>
      </c>
      <c r="M362" s="106"/>
      <c r="N362" s="65">
        <f>VLOOKUP(E362,'[2]BAT (2)'!$C$11:$H$580,6,FALSE)</f>
        <v>342477.52</v>
      </c>
      <c r="P362" s="68" t="b">
        <f>EXACT(L362,N362)</f>
        <v>0</v>
      </c>
      <c r="V362" s="80">
        <f>ROUND(H362,2)</f>
        <v>408887.3</v>
      </c>
      <c r="W362" s="81">
        <f>ROUND(J362,2)</f>
        <v>0</v>
      </c>
      <c r="X362" s="80">
        <f>ROUND(L362,2)</f>
        <v>408887.3</v>
      </c>
    </row>
    <row r="363" spans="1:24" s="99" customFormat="1" ht="15" customHeight="1" x14ac:dyDescent="0.25">
      <c r="A363" s="82" t="s">
        <v>15</v>
      </c>
      <c r="B363" s="92"/>
      <c r="C363" s="71" t="s">
        <v>22</v>
      </c>
      <c r="D363" s="71" t="s">
        <v>22</v>
      </c>
      <c r="E363" s="193" t="s">
        <v>730</v>
      </c>
      <c r="F363" s="208" t="s">
        <v>731</v>
      </c>
      <c r="G363" s="161">
        <f>+G364+G365</f>
        <v>0</v>
      </c>
      <c r="H363" s="127">
        <v>4125393.42</v>
      </c>
      <c r="I363" s="44"/>
      <c r="J363" s="89">
        <v>0</v>
      </c>
      <c r="K363" s="65"/>
      <c r="L363" s="128">
        <v>4125393.42</v>
      </c>
      <c r="M363" s="129"/>
      <c r="N363" s="65">
        <f>VLOOKUP(E363,'[2]BAT (2)'!$C$11:$H$580,6,FALSE)</f>
        <v>3435015.45</v>
      </c>
      <c r="P363" s="68" t="b">
        <f>EXACT(L363,N363)</f>
        <v>0</v>
      </c>
      <c r="V363" s="80">
        <f>ROUND(H363,2)</f>
        <v>4125393.42</v>
      </c>
      <c r="W363" s="81">
        <f>ROUND(J363,2)</f>
        <v>0</v>
      </c>
      <c r="X363" s="80">
        <f>ROUND(L363,2)</f>
        <v>4125393.42</v>
      </c>
    </row>
    <row r="364" spans="1:24" s="99" customFormat="1" ht="15" customHeight="1" x14ac:dyDescent="0.25">
      <c r="A364" s="82"/>
      <c r="B364" s="92"/>
      <c r="C364" s="71" t="s">
        <v>22</v>
      </c>
      <c r="D364" s="71" t="s">
        <v>12</v>
      </c>
      <c r="E364" s="195" t="s">
        <v>732</v>
      </c>
      <c r="F364" s="213" t="s">
        <v>733</v>
      </c>
      <c r="G364" s="210"/>
      <c r="H364" s="218">
        <v>3682539.44</v>
      </c>
      <c r="I364" s="44"/>
      <c r="J364" s="104"/>
      <c r="K364" s="65"/>
      <c r="L364" s="219">
        <v>3682539.44</v>
      </c>
      <c r="M364" s="78"/>
      <c r="N364" s="65">
        <f>VLOOKUP(E364,'[2]BAT (2)'!$C$11:$H$580,6,FALSE)</f>
        <v>3201556.85</v>
      </c>
      <c r="P364" s="68" t="b">
        <f>EXACT(L364,N364)</f>
        <v>0</v>
      </c>
      <c r="V364" s="80">
        <f>ROUND(H364,2)</f>
        <v>3682539.44</v>
      </c>
      <c r="W364" s="81">
        <f>ROUND(J364,2)</f>
        <v>0</v>
      </c>
      <c r="X364" s="80">
        <f>ROUND(L364,2)</f>
        <v>3682539.44</v>
      </c>
    </row>
    <row r="365" spans="1:24" s="99" customFormat="1" ht="15" customHeight="1" x14ac:dyDescent="0.25">
      <c r="A365" s="82"/>
      <c r="B365" s="92"/>
      <c r="C365" s="71" t="s">
        <v>22</v>
      </c>
      <c r="D365" s="71" t="s">
        <v>12</v>
      </c>
      <c r="E365" s="195" t="s">
        <v>734</v>
      </c>
      <c r="F365" s="213" t="s">
        <v>735</v>
      </c>
      <c r="G365" s="210"/>
      <c r="H365" s="218">
        <v>442853.98</v>
      </c>
      <c r="I365" s="44"/>
      <c r="J365" s="104"/>
      <c r="K365" s="65"/>
      <c r="L365" s="219">
        <v>442853.98</v>
      </c>
      <c r="M365" s="78"/>
      <c r="N365" s="65">
        <f>VLOOKUP(E365,'[2]BAT (2)'!$C$11:$H$580,6,FALSE)</f>
        <v>233458.6</v>
      </c>
      <c r="P365" s="68" t="b">
        <f>EXACT(L365,N365)</f>
        <v>0</v>
      </c>
      <c r="V365" s="80">
        <f>ROUND(H365,2)</f>
        <v>442853.98</v>
      </c>
      <c r="W365" s="81">
        <f>ROUND(J365,2)</f>
        <v>0</v>
      </c>
      <c r="X365" s="80">
        <f>ROUND(L365,2)</f>
        <v>442853.98</v>
      </c>
    </row>
    <row r="366" spans="1:24" s="99" customFormat="1" ht="15" customHeight="1" x14ac:dyDescent="0.25">
      <c r="A366" s="82" t="s">
        <v>15</v>
      </c>
      <c r="B366" s="92"/>
      <c r="C366" s="71" t="s">
        <v>22</v>
      </c>
      <c r="D366" s="71" t="s">
        <v>22</v>
      </c>
      <c r="E366" s="193" t="s">
        <v>736</v>
      </c>
      <c r="F366" s="208" t="s">
        <v>737</v>
      </c>
      <c r="G366" s="86">
        <f>+G367+G368</f>
        <v>0</v>
      </c>
      <c r="H366" s="87">
        <v>0</v>
      </c>
      <c r="I366" s="44"/>
      <c r="J366" s="89">
        <v>0</v>
      </c>
      <c r="K366" s="65"/>
      <c r="L366" s="90">
        <v>0</v>
      </c>
      <c r="M366" s="78"/>
      <c r="N366" s="65">
        <f>VLOOKUP(E366,'[2]BAT (2)'!$C$11:$H$580,6,FALSE)</f>
        <v>687.75</v>
      </c>
      <c r="P366" s="68" t="b">
        <f>EXACT(L366,N366)</f>
        <v>0</v>
      </c>
      <c r="V366" s="80">
        <f>ROUND(H366,2)</f>
        <v>0</v>
      </c>
      <c r="W366" s="81">
        <f>ROUND(J366,2)</f>
        <v>0</v>
      </c>
      <c r="X366" s="80">
        <f>ROUND(L366,2)</f>
        <v>0</v>
      </c>
    </row>
    <row r="367" spans="1:24" s="99" customFormat="1" ht="15" customHeight="1" x14ac:dyDescent="0.25">
      <c r="A367" s="82"/>
      <c r="B367" s="92"/>
      <c r="C367" s="71" t="s">
        <v>22</v>
      </c>
      <c r="D367" s="71" t="s">
        <v>12</v>
      </c>
      <c r="E367" s="195" t="s">
        <v>738</v>
      </c>
      <c r="F367" s="213" t="s">
        <v>739</v>
      </c>
      <c r="G367" s="210"/>
      <c r="H367" s="218">
        <v>0</v>
      </c>
      <c r="I367" s="44"/>
      <c r="J367" s="104"/>
      <c r="K367" s="65"/>
      <c r="L367" s="219">
        <v>0</v>
      </c>
      <c r="M367" s="78"/>
      <c r="N367" s="65">
        <f>VLOOKUP(E367,'[2]BAT (2)'!$C$11:$H$580,6,FALSE)</f>
        <v>687.75</v>
      </c>
      <c r="P367" s="68" t="b">
        <f>EXACT(L367,N367)</f>
        <v>0</v>
      </c>
      <c r="V367" s="80">
        <f>ROUND(H367,2)</f>
        <v>0</v>
      </c>
      <c r="W367" s="81">
        <f>ROUND(J367,2)</f>
        <v>0</v>
      </c>
      <c r="X367" s="80">
        <f>ROUND(L367,2)</f>
        <v>0</v>
      </c>
    </row>
    <row r="368" spans="1:24" s="99" customFormat="1" ht="15" customHeight="1" x14ac:dyDescent="0.25">
      <c r="A368" s="82"/>
      <c r="B368" s="92"/>
      <c r="C368" s="71" t="s">
        <v>22</v>
      </c>
      <c r="D368" s="71" t="s">
        <v>12</v>
      </c>
      <c r="E368" s="195" t="s">
        <v>740</v>
      </c>
      <c r="F368" s="213" t="s">
        <v>741</v>
      </c>
      <c r="G368" s="210"/>
      <c r="H368" s="218">
        <v>0</v>
      </c>
      <c r="I368" s="44"/>
      <c r="J368" s="104"/>
      <c r="K368" s="65"/>
      <c r="L368" s="219">
        <v>0</v>
      </c>
      <c r="M368" s="78"/>
      <c r="N368" s="65">
        <f>VLOOKUP(E368,'[2]BAT (2)'!$C$11:$H$580,6,FALSE)</f>
        <v>0</v>
      </c>
      <c r="P368" s="68" t="b">
        <f>EXACT(L368,N368)</f>
        <v>1</v>
      </c>
      <c r="V368" s="80">
        <f>ROUND(H368,2)</f>
        <v>0</v>
      </c>
      <c r="W368" s="81">
        <f>ROUND(J368,2)</f>
        <v>0</v>
      </c>
      <c r="X368" s="80">
        <f>ROUND(L368,2)</f>
        <v>0</v>
      </c>
    </row>
    <row r="369" spans="1:24" s="45" customFormat="1" ht="15" customHeight="1" x14ac:dyDescent="0.25">
      <c r="A369" s="120"/>
      <c r="B369" s="121"/>
      <c r="C369" s="71" t="s">
        <v>22</v>
      </c>
      <c r="D369" s="71" t="s">
        <v>12</v>
      </c>
      <c r="E369" s="193" t="s">
        <v>742</v>
      </c>
      <c r="F369" s="208" t="s">
        <v>743</v>
      </c>
      <c r="G369" s="126"/>
      <c r="H369" s="134">
        <v>0</v>
      </c>
      <c r="I369" s="44"/>
      <c r="J369" s="104"/>
      <c r="K369" s="65"/>
      <c r="L369" s="135">
        <v>0</v>
      </c>
      <c r="M369" s="106"/>
      <c r="N369" s="65">
        <f>VLOOKUP(E369,'[2]BAT (2)'!$C$11:$H$580,6,FALSE)</f>
        <v>0</v>
      </c>
      <c r="P369" s="68" t="b">
        <f>EXACT(L369,N369)</f>
        <v>1</v>
      </c>
      <c r="V369" s="80">
        <f>ROUND(H369,2)</f>
        <v>0</v>
      </c>
      <c r="W369" s="81">
        <f>ROUND(J369,2)</f>
        <v>0</v>
      </c>
      <c r="X369" s="80">
        <f>ROUND(L369,2)</f>
        <v>0</v>
      </c>
    </row>
    <row r="370" spans="1:24" s="45" customFormat="1" ht="15" customHeight="1" x14ac:dyDescent="0.25">
      <c r="A370" s="230"/>
      <c r="B370" s="231" t="s">
        <v>11</v>
      </c>
      <c r="C370" s="71" t="s">
        <v>11</v>
      </c>
      <c r="D370" s="71" t="s">
        <v>12</v>
      </c>
      <c r="E370" s="193" t="s">
        <v>744</v>
      </c>
      <c r="F370" s="208" t="s">
        <v>745</v>
      </c>
      <c r="G370" s="126"/>
      <c r="H370" s="134">
        <v>0</v>
      </c>
      <c r="I370" s="44"/>
      <c r="J370" s="104"/>
      <c r="K370" s="65"/>
      <c r="L370" s="135">
        <v>0</v>
      </c>
      <c r="M370" s="106"/>
      <c r="N370" s="65">
        <f>VLOOKUP(E370,'[2]BAT (2)'!$C$11:$H$580,6,FALSE)</f>
        <v>0</v>
      </c>
      <c r="P370" s="68" t="b">
        <f>EXACT(L370,N370)</f>
        <v>1</v>
      </c>
      <c r="V370" s="80">
        <f>ROUND(H370,2)</f>
        <v>0</v>
      </c>
      <c r="W370" s="81">
        <f>ROUND(J370,2)</f>
        <v>0</v>
      </c>
      <c r="X370" s="80">
        <f>ROUND(L370,2)</f>
        <v>0</v>
      </c>
    </row>
    <row r="371" spans="1:24" s="99" customFormat="1" ht="15" customHeight="1" x14ac:dyDescent="0.25">
      <c r="A371" s="82" t="s">
        <v>15</v>
      </c>
      <c r="B371" s="92"/>
      <c r="C371" s="71" t="s">
        <v>22</v>
      </c>
      <c r="D371" s="71" t="s">
        <v>22</v>
      </c>
      <c r="E371" s="232" t="s">
        <v>746</v>
      </c>
      <c r="F371" s="233" t="s">
        <v>747</v>
      </c>
      <c r="G371" s="234"/>
      <c r="H371" s="235">
        <v>196487686.46000001</v>
      </c>
      <c r="I371" s="44"/>
      <c r="J371" s="76"/>
      <c r="K371" s="65"/>
      <c r="L371" s="236">
        <v>196487686.46000001</v>
      </c>
      <c r="M371" s="78"/>
      <c r="N371" s="65">
        <f>VLOOKUP(E371,'[2]BAT (2)'!$C$11:$H$580,6,FALSE)</f>
        <v>189094305.26492321</v>
      </c>
      <c r="P371" s="68" t="b">
        <f>EXACT(L371,N371)</f>
        <v>0</v>
      </c>
      <c r="V371" s="80">
        <f>ROUND(H371,2)</f>
        <v>196487686.46000001</v>
      </c>
      <c r="W371" s="81">
        <f>ROUND(J371,2)</f>
        <v>0</v>
      </c>
      <c r="X371" s="80">
        <f>ROUND(L371,2)</f>
        <v>196487686.46000001</v>
      </c>
    </row>
    <row r="372" spans="1:24" s="99" customFormat="1" ht="15" customHeight="1" x14ac:dyDescent="0.25">
      <c r="A372" s="82" t="s">
        <v>15</v>
      </c>
      <c r="B372" s="92"/>
      <c r="C372" s="71" t="s">
        <v>22</v>
      </c>
      <c r="D372" s="71" t="s">
        <v>22</v>
      </c>
      <c r="E372" s="191" t="s">
        <v>748</v>
      </c>
      <c r="F372" s="227" t="s">
        <v>749</v>
      </c>
      <c r="G372" s="132">
        <f>+G373+G382</f>
        <v>0</v>
      </c>
      <c r="H372" s="133">
        <v>160692501.20999998</v>
      </c>
      <c r="I372" s="44"/>
      <c r="J372" s="89">
        <v>0</v>
      </c>
      <c r="K372" s="65"/>
      <c r="L372" s="77">
        <v>160692501.20999998</v>
      </c>
      <c r="M372" s="78"/>
      <c r="N372" s="65">
        <f>VLOOKUP(E372,'[2]BAT (2)'!$C$11:$H$580,6,FALSE)</f>
        <v>156010921.7704711</v>
      </c>
      <c r="P372" s="68" t="b">
        <f>EXACT(L372,N372)</f>
        <v>0</v>
      </c>
      <c r="V372" s="80">
        <f>ROUND(H372,2)</f>
        <v>160692501.21000001</v>
      </c>
      <c r="W372" s="81">
        <f>ROUND(J372,2)</f>
        <v>0</v>
      </c>
      <c r="X372" s="80">
        <f>ROUND(L372,2)</f>
        <v>160692501.21000001</v>
      </c>
    </row>
    <row r="373" spans="1:24" s="99" customFormat="1" ht="15" customHeight="1" x14ac:dyDescent="0.25">
      <c r="A373" s="82" t="s">
        <v>15</v>
      </c>
      <c r="B373" s="92"/>
      <c r="C373" s="71" t="s">
        <v>22</v>
      </c>
      <c r="D373" s="71" t="s">
        <v>22</v>
      </c>
      <c r="E373" s="193" t="s">
        <v>750</v>
      </c>
      <c r="F373" s="208" t="s">
        <v>751</v>
      </c>
      <c r="G373" s="161">
        <f>+G374+G378</f>
        <v>0</v>
      </c>
      <c r="H373" s="127">
        <v>80934494.099999994</v>
      </c>
      <c r="I373" s="44"/>
      <c r="J373" s="89">
        <v>0</v>
      </c>
      <c r="K373" s="65"/>
      <c r="L373" s="128">
        <v>80934494.099999994</v>
      </c>
      <c r="M373" s="129"/>
      <c r="N373" s="65">
        <f>VLOOKUP(E373,'[2]BAT (2)'!$C$11:$H$580,6,FALSE)</f>
        <v>81066939.441264004</v>
      </c>
      <c r="P373" s="68" t="b">
        <f>EXACT(L373,N373)</f>
        <v>0</v>
      </c>
      <c r="V373" s="80">
        <f>ROUND(H373,2)</f>
        <v>80934494.099999994</v>
      </c>
      <c r="W373" s="81">
        <f>ROUND(J373,2)</f>
        <v>0</v>
      </c>
      <c r="X373" s="80">
        <f>ROUND(L373,2)</f>
        <v>80934494.099999994</v>
      </c>
    </row>
    <row r="374" spans="1:24" s="99" customFormat="1" ht="15" customHeight="1" x14ac:dyDescent="0.25">
      <c r="A374" s="82" t="s">
        <v>15</v>
      </c>
      <c r="B374" s="92"/>
      <c r="C374" s="71" t="s">
        <v>22</v>
      </c>
      <c r="D374" s="71" t="s">
        <v>22</v>
      </c>
      <c r="E374" s="195" t="s">
        <v>752</v>
      </c>
      <c r="F374" s="200" t="s">
        <v>753</v>
      </c>
      <c r="G374" s="95">
        <f>SUM(G375:G377)</f>
        <v>0</v>
      </c>
      <c r="H374" s="96">
        <v>72223738.889999986</v>
      </c>
      <c r="I374" s="44"/>
      <c r="J374" s="89">
        <v>0</v>
      </c>
      <c r="K374" s="65"/>
      <c r="L374" s="97">
        <v>72223738.889999986</v>
      </c>
      <c r="M374" s="98"/>
      <c r="N374" s="65">
        <f>VLOOKUP(E374,'[2]BAT (2)'!$C$11:$H$580,6,FALSE)</f>
        <v>71115058.087188005</v>
      </c>
      <c r="P374" s="68" t="b">
        <f>EXACT(L374,N374)</f>
        <v>0</v>
      </c>
      <c r="V374" s="80">
        <f>ROUND(H374,2)</f>
        <v>72223738.890000001</v>
      </c>
      <c r="W374" s="81">
        <f>ROUND(J374,2)</f>
        <v>0</v>
      </c>
      <c r="X374" s="80">
        <f>ROUND(L374,2)</f>
        <v>72223738.890000001</v>
      </c>
    </row>
    <row r="375" spans="1:24" s="99" customFormat="1" ht="15" customHeight="1" x14ac:dyDescent="0.25">
      <c r="A375" s="82"/>
      <c r="B375" s="92"/>
      <c r="C375" s="71" t="s">
        <v>22</v>
      </c>
      <c r="D375" s="71" t="s">
        <v>12</v>
      </c>
      <c r="E375" s="195" t="s">
        <v>754</v>
      </c>
      <c r="F375" s="207" t="s">
        <v>755</v>
      </c>
      <c r="G375" s="155"/>
      <c r="H375" s="224">
        <v>67945081.819999993</v>
      </c>
      <c r="I375" s="44"/>
      <c r="J375" s="104"/>
      <c r="K375" s="65"/>
      <c r="L375" s="112">
        <v>67945081.819999993</v>
      </c>
      <c r="M375" s="98"/>
      <c r="N375" s="65">
        <f>VLOOKUP(E375,'[2]BAT (2)'!$C$11:$H$580,6,FALSE)</f>
        <v>65716488.891563088</v>
      </c>
      <c r="P375" s="68" t="b">
        <f>EXACT(L375,N375)</f>
        <v>0</v>
      </c>
      <c r="V375" s="80">
        <f>ROUND(H375,2)</f>
        <v>67945081.819999993</v>
      </c>
      <c r="W375" s="81">
        <f>ROUND(J375,2)</f>
        <v>0</v>
      </c>
      <c r="X375" s="80">
        <f>ROUND(L375,2)</f>
        <v>67945081.819999993</v>
      </c>
    </row>
    <row r="376" spans="1:24" s="99" customFormat="1" ht="15" customHeight="1" x14ac:dyDescent="0.25">
      <c r="A376" s="82"/>
      <c r="B376" s="92"/>
      <c r="C376" s="71" t="s">
        <v>22</v>
      </c>
      <c r="D376" s="71" t="s">
        <v>12</v>
      </c>
      <c r="E376" s="195" t="s">
        <v>756</v>
      </c>
      <c r="F376" s="207" t="s">
        <v>757</v>
      </c>
      <c r="G376" s="155"/>
      <c r="H376" s="224">
        <v>4278657.07</v>
      </c>
      <c r="I376" s="44"/>
      <c r="J376" s="104"/>
      <c r="K376" s="65"/>
      <c r="L376" s="112">
        <v>4278657.07</v>
      </c>
      <c r="M376" s="98"/>
      <c r="N376" s="65">
        <f>VLOOKUP(E376,'[2]BAT (2)'!$C$11:$H$580,6,FALSE)</f>
        <v>5398569.1956249122</v>
      </c>
      <c r="P376" s="68" t="b">
        <f>EXACT(L376,N376)</f>
        <v>0</v>
      </c>
      <c r="V376" s="80">
        <f>ROUND(H376,2)</f>
        <v>4278657.07</v>
      </c>
      <c r="W376" s="81">
        <f>ROUND(J376,2)</f>
        <v>0</v>
      </c>
      <c r="X376" s="80">
        <f>ROUND(L376,2)</f>
        <v>4278657.07</v>
      </c>
    </row>
    <row r="377" spans="1:24" s="99" customFormat="1" ht="15" customHeight="1" x14ac:dyDescent="0.25">
      <c r="A377" s="82"/>
      <c r="B377" s="92"/>
      <c r="C377" s="71" t="s">
        <v>22</v>
      </c>
      <c r="D377" s="71" t="s">
        <v>12</v>
      </c>
      <c r="E377" s="195" t="s">
        <v>758</v>
      </c>
      <c r="F377" s="207" t="s">
        <v>759</v>
      </c>
      <c r="G377" s="155"/>
      <c r="H377" s="224">
        <v>0</v>
      </c>
      <c r="I377" s="44"/>
      <c r="J377" s="104"/>
      <c r="K377" s="65"/>
      <c r="L377" s="112">
        <v>0</v>
      </c>
      <c r="M377" s="98"/>
      <c r="N377" s="65">
        <f>VLOOKUP(E377,'[2]BAT (2)'!$C$11:$H$580,6,FALSE)</f>
        <v>0</v>
      </c>
      <c r="P377" s="68" t="b">
        <f>EXACT(L377,N377)</f>
        <v>1</v>
      </c>
      <c r="V377" s="80">
        <f>ROUND(H377,2)</f>
        <v>0</v>
      </c>
      <c r="W377" s="81">
        <f>ROUND(J377,2)</f>
        <v>0</v>
      </c>
      <c r="X377" s="80">
        <f>ROUND(L377,2)</f>
        <v>0</v>
      </c>
    </row>
    <row r="378" spans="1:24" s="99" customFormat="1" ht="15" customHeight="1" x14ac:dyDescent="0.25">
      <c r="A378" s="82" t="s">
        <v>15</v>
      </c>
      <c r="B378" s="92"/>
      <c r="C378" s="71" t="s">
        <v>22</v>
      </c>
      <c r="D378" s="71" t="s">
        <v>22</v>
      </c>
      <c r="E378" s="195" t="s">
        <v>760</v>
      </c>
      <c r="F378" s="200" t="s">
        <v>761</v>
      </c>
      <c r="G378" s="95">
        <f>SUM(G379:G381)</f>
        <v>0</v>
      </c>
      <c r="H378" s="96">
        <v>8710755.2100000009</v>
      </c>
      <c r="I378" s="44"/>
      <c r="J378" s="89">
        <v>0</v>
      </c>
      <c r="K378" s="65"/>
      <c r="L378" s="97">
        <v>8710755.2100000009</v>
      </c>
      <c r="M378" s="98"/>
      <c r="N378" s="65">
        <f>VLOOKUP(E378,'[2]BAT (2)'!$C$11:$H$580,6,FALSE)</f>
        <v>9951881.3540759981</v>
      </c>
      <c r="P378" s="68" t="b">
        <f>EXACT(L378,N378)</f>
        <v>0</v>
      </c>
      <c r="V378" s="80">
        <f>ROUND(H378,2)</f>
        <v>8710755.2100000009</v>
      </c>
      <c r="W378" s="81">
        <f>ROUND(J378,2)</f>
        <v>0</v>
      </c>
      <c r="X378" s="80">
        <f>ROUND(L378,2)</f>
        <v>8710755.2100000009</v>
      </c>
    </row>
    <row r="379" spans="1:24" s="99" customFormat="1" ht="15" customHeight="1" x14ac:dyDescent="0.25">
      <c r="A379" s="82"/>
      <c r="B379" s="92"/>
      <c r="C379" s="71" t="s">
        <v>22</v>
      </c>
      <c r="D379" s="71" t="s">
        <v>12</v>
      </c>
      <c r="E379" s="195" t="s">
        <v>762</v>
      </c>
      <c r="F379" s="207" t="s">
        <v>763</v>
      </c>
      <c r="G379" s="155"/>
      <c r="H379" s="224">
        <v>7031066.6699999999</v>
      </c>
      <c r="I379" s="44"/>
      <c r="J379" s="104"/>
      <c r="K379" s="65"/>
      <c r="L379" s="112">
        <v>7031066.6699999999</v>
      </c>
      <c r="M379" s="98"/>
      <c r="N379" s="65">
        <f>VLOOKUP(E379,'[2]BAT (2)'!$C$11:$H$580,6,FALSE)</f>
        <v>8559431.6260451898</v>
      </c>
      <c r="P379" s="68" t="b">
        <f>EXACT(L379,N379)</f>
        <v>0</v>
      </c>
      <c r="V379" s="80">
        <f>ROUND(H379,2)</f>
        <v>7031066.6699999999</v>
      </c>
      <c r="W379" s="81">
        <f>ROUND(J379,2)</f>
        <v>0</v>
      </c>
      <c r="X379" s="80">
        <f>ROUND(L379,2)</f>
        <v>7031066.6699999999</v>
      </c>
    </row>
    <row r="380" spans="1:24" s="99" customFormat="1" ht="15" customHeight="1" x14ac:dyDescent="0.25">
      <c r="A380" s="82"/>
      <c r="B380" s="92"/>
      <c r="C380" s="71" t="s">
        <v>22</v>
      </c>
      <c r="D380" s="71" t="s">
        <v>12</v>
      </c>
      <c r="E380" s="195" t="s">
        <v>764</v>
      </c>
      <c r="F380" s="207" t="s">
        <v>765</v>
      </c>
      <c r="G380" s="155"/>
      <c r="H380" s="224">
        <v>1679688.54</v>
      </c>
      <c r="I380" s="44"/>
      <c r="J380" s="104"/>
      <c r="K380" s="65"/>
      <c r="L380" s="112">
        <v>1679688.54</v>
      </c>
      <c r="M380" s="98"/>
      <c r="N380" s="65">
        <f>VLOOKUP(E380,'[2]BAT (2)'!$C$11:$H$580,6,FALSE)</f>
        <v>1392449.7280308087</v>
      </c>
      <c r="P380" s="68" t="b">
        <f>EXACT(L380,N380)</f>
        <v>0</v>
      </c>
      <c r="V380" s="80">
        <f>ROUND(H380,2)</f>
        <v>1679688.54</v>
      </c>
      <c r="W380" s="81">
        <f>ROUND(J380,2)</f>
        <v>0</v>
      </c>
      <c r="X380" s="80">
        <f>ROUND(L380,2)</f>
        <v>1679688.54</v>
      </c>
    </row>
    <row r="381" spans="1:24" s="99" customFormat="1" ht="15" customHeight="1" x14ac:dyDescent="0.25">
      <c r="A381" s="82"/>
      <c r="B381" s="92"/>
      <c r="C381" s="71" t="s">
        <v>22</v>
      </c>
      <c r="D381" s="71" t="s">
        <v>12</v>
      </c>
      <c r="E381" s="195" t="s">
        <v>766</v>
      </c>
      <c r="F381" s="207" t="s">
        <v>767</v>
      </c>
      <c r="G381" s="155"/>
      <c r="H381" s="224">
        <v>0</v>
      </c>
      <c r="I381" s="44"/>
      <c r="J381" s="104"/>
      <c r="K381" s="65"/>
      <c r="L381" s="112">
        <v>0</v>
      </c>
      <c r="M381" s="98"/>
      <c r="N381" s="65">
        <f>VLOOKUP(E381,'[2]BAT (2)'!$C$11:$H$580,6,FALSE)</f>
        <v>0</v>
      </c>
      <c r="P381" s="68" t="b">
        <f>EXACT(L381,N381)</f>
        <v>1</v>
      </c>
      <c r="V381" s="80">
        <f>ROUND(H381,2)</f>
        <v>0</v>
      </c>
      <c r="W381" s="81">
        <f>ROUND(J381,2)</f>
        <v>0</v>
      </c>
      <c r="X381" s="80">
        <f>ROUND(L381,2)</f>
        <v>0</v>
      </c>
    </row>
    <row r="382" spans="1:24" s="99" customFormat="1" ht="15" customHeight="1" x14ac:dyDescent="0.25">
      <c r="A382" s="82" t="s">
        <v>15</v>
      </c>
      <c r="B382" s="92"/>
      <c r="C382" s="71" t="s">
        <v>22</v>
      </c>
      <c r="D382" s="71" t="s">
        <v>22</v>
      </c>
      <c r="E382" s="193" t="s">
        <v>768</v>
      </c>
      <c r="F382" s="208" t="s">
        <v>769</v>
      </c>
      <c r="G382" s="126">
        <v>0</v>
      </c>
      <c r="H382" s="127">
        <v>79758007.109999999</v>
      </c>
      <c r="I382" s="44"/>
      <c r="J382" s="89">
        <v>0</v>
      </c>
      <c r="K382" s="65"/>
      <c r="L382" s="128">
        <v>79758007.109999999</v>
      </c>
      <c r="M382" s="129"/>
      <c r="N382" s="65">
        <f>VLOOKUP(E382,'[2]BAT (2)'!$C$11:$H$580,6,FALSE)</f>
        <v>74943982.329207093</v>
      </c>
      <c r="P382" s="68" t="b">
        <f>EXACT(L382,N382)</f>
        <v>0</v>
      </c>
      <c r="V382" s="80">
        <f>ROUND(H382,2)</f>
        <v>79758007.109999999</v>
      </c>
      <c r="W382" s="81">
        <f>ROUND(J382,2)</f>
        <v>0</v>
      </c>
      <c r="X382" s="80">
        <f>ROUND(L382,2)</f>
        <v>79758007.109999999</v>
      </c>
    </row>
    <row r="383" spans="1:24" s="99" customFormat="1" ht="15" customHeight="1" x14ac:dyDescent="0.25">
      <c r="A383" s="82"/>
      <c r="B383" s="92"/>
      <c r="C383" s="71" t="s">
        <v>22</v>
      </c>
      <c r="D383" s="71" t="s">
        <v>12</v>
      </c>
      <c r="E383" s="195" t="s">
        <v>770</v>
      </c>
      <c r="F383" s="237" t="s">
        <v>771</v>
      </c>
      <c r="G383" s="238"/>
      <c r="H383" s="239">
        <v>72433934.299999997</v>
      </c>
      <c r="I383" s="44"/>
      <c r="J383" s="104"/>
      <c r="K383" s="65"/>
      <c r="L383" s="240">
        <v>72433934.299999997</v>
      </c>
      <c r="M383" s="98"/>
      <c r="N383" s="65">
        <f>VLOOKUP(E383,'[2]BAT (2)'!$C$11:$H$580,6,FALSE)</f>
        <v>71038788.132366911</v>
      </c>
      <c r="P383" s="68" t="b">
        <f>EXACT(L383,N383)</f>
        <v>0</v>
      </c>
      <c r="V383" s="80">
        <f>ROUND(H383,2)</f>
        <v>72433934.299999997</v>
      </c>
      <c r="W383" s="81">
        <f>ROUND(J383,2)</f>
        <v>0</v>
      </c>
      <c r="X383" s="80">
        <f>ROUND(L383,2)</f>
        <v>72433934.299999997</v>
      </c>
    </row>
    <row r="384" spans="1:24" s="99" customFormat="1" ht="15" customHeight="1" x14ac:dyDescent="0.25">
      <c r="A384" s="82"/>
      <c r="B384" s="92"/>
      <c r="C384" s="71" t="s">
        <v>22</v>
      </c>
      <c r="D384" s="71" t="s">
        <v>12</v>
      </c>
      <c r="E384" s="195" t="s">
        <v>772</v>
      </c>
      <c r="F384" s="237" t="s">
        <v>773</v>
      </c>
      <c r="G384" s="238"/>
      <c r="H384" s="239">
        <v>7324072.8099999996</v>
      </c>
      <c r="I384" s="44"/>
      <c r="J384" s="104"/>
      <c r="K384" s="65"/>
      <c r="L384" s="240">
        <v>7324072.8099999996</v>
      </c>
      <c r="M384" s="98"/>
      <c r="N384" s="65">
        <f>VLOOKUP(E384,'[2]BAT (2)'!$C$11:$H$580,6,FALSE)</f>
        <v>3905194.1968401852</v>
      </c>
      <c r="P384" s="68" t="b">
        <f>EXACT(L384,N384)</f>
        <v>0</v>
      </c>
      <c r="V384" s="80">
        <f>ROUND(H384,2)</f>
        <v>7324072.8099999996</v>
      </c>
      <c r="W384" s="81">
        <f>ROUND(J384,2)</f>
        <v>0</v>
      </c>
      <c r="X384" s="80">
        <f>ROUND(L384,2)</f>
        <v>7324072.8099999996</v>
      </c>
    </row>
    <row r="385" spans="1:24" s="99" customFormat="1" ht="15" customHeight="1" x14ac:dyDescent="0.25">
      <c r="A385" s="82"/>
      <c r="B385" s="92"/>
      <c r="C385" s="71" t="s">
        <v>22</v>
      </c>
      <c r="D385" s="71" t="s">
        <v>12</v>
      </c>
      <c r="E385" s="195" t="s">
        <v>774</v>
      </c>
      <c r="F385" s="237" t="s">
        <v>775</v>
      </c>
      <c r="G385" s="238"/>
      <c r="H385" s="239">
        <v>0</v>
      </c>
      <c r="I385" s="44"/>
      <c r="J385" s="104"/>
      <c r="K385" s="65"/>
      <c r="L385" s="240">
        <v>0</v>
      </c>
      <c r="M385" s="98"/>
      <c r="N385" s="65">
        <f>VLOOKUP(E385,'[2]BAT (2)'!$C$11:$H$580,6,FALSE)</f>
        <v>0</v>
      </c>
      <c r="P385" s="68" t="b">
        <f>EXACT(L385,N385)</f>
        <v>1</v>
      </c>
      <c r="V385" s="80">
        <f>ROUND(H385,2)</f>
        <v>0</v>
      </c>
      <c r="W385" s="81">
        <f>ROUND(J385,2)</f>
        <v>0</v>
      </c>
      <c r="X385" s="80">
        <f>ROUND(L385,2)</f>
        <v>0</v>
      </c>
    </row>
    <row r="386" spans="1:24" s="99" customFormat="1" ht="15" customHeight="1" x14ac:dyDescent="0.25">
      <c r="A386" s="82" t="s">
        <v>15</v>
      </c>
      <c r="B386" s="92"/>
      <c r="C386" s="71" t="s">
        <v>22</v>
      </c>
      <c r="D386" s="71" t="s">
        <v>22</v>
      </c>
      <c r="E386" s="191" t="s">
        <v>776</v>
      </c>
      <c r="F386" s="227" t="s">
        <v>777</v>
      </c>
      <c r="G386" s="132">
        <f>+G387+G391</f>
        <v>0</v>
      </c>
      <c r="H386" s="133">
        <v>525203.14999999991</v>
      </c>
      <c r="I386" s="44"/>
      <c r="J386" s="89">
        <v>0</v>
      </c>
      <c r="K386" s="65"/>
      <c r="L386" s="77">
        <v>525203.14999999991</v>
      </c>
      <c r="M386" s="78"/>
      <c r="N386" s="65">
        <f>VLOOKUP(E386,'[2]BAT (2)'!$C$11:$H$580,6,FALSE)</f>
        <v>575132.10746291291</v>
      </c>
      <c r="P386" s="68" t="b">
        <f>EXACT(L386,N386)</f>
        <v>0</v>
      </c>
      <c r="V386" s="80">
        <f>ROUND(H386,2)</f>
        <v>525203.15</v>
      </c>
      <c r="W386" s="81">
        <f>ROUND(J386,2)</f>
        <v>0</v>
      </c>
      <c r="X386" s="80">
        <f>ROUND(L386,2)</f>
        <v>525203.15</v>
      </c>
    </row>
    <row r="387" spans="1:24" s="99" customFormat="1" ht="15" customHeight="1" x14ac:dyDescent="0.25">
      <c r="A387" s="82" t="s">
        <v>15</v>
      </c>
      <c r="B387" s="92"/>
      <c r="C387" s="71" t="s">
        <v>22</v>
      </c>
      <c r="D387" s="71" t="s">
        <v>22</v>
      </c>
      <c r="E387" s="193" t="s">
        <v>778</v>
      </c>
      <c r="F387" s="208" t="s">
        <v>779</v>
      </c>
      <c r="G387" s="161">
        <f>+G388+G389+G390</f>
        <v>0</v>
      </c>
      <c r="H387" s="127">
        <v>370436.23</v>
      </c>
      <c r="I387" s="44"/>
      <c r="J387" s="89">
        <v>0</v>
      </c>
      <c r="K387" s="65"/>
      <c r="L387" s="128">
        <v>370436.23</v>
      </c>
      <c r="M387" s="129"/>
      <c r="N387" s="65">
        <f>VLOOKUP(E387,'[2]BAT (2)'!$C$11:$H$580,6,FALSE)</f>
        <v>409755.65111550229</v>
      </c>
      <c r="P387" s="68" t="b">
        <f>EXACT(L387,N387)</f>
        <v>0</v>
      </c>
      <c r="V387" s="80">
        <f>ROUND(H387,2)</f>
        <v>370436.23</v>
      </c>
      <c r="W387" s="81">
        <f>ROUND(J387,2)</f>
        <v>0</v>
      </c>
      <c r="X387" s="80">
        <f>ROUND(L387,2)</f>
        <v>370436.23</v>
      </c>
    </row>
    <row r="388" spans="1:24" s="99" customFormat="1" ht="15" customHeight="1" x14ac:dyDescent="0.25">
      <c r="A388" s="82"/>
      <c r="B388" s="92"/>
      <c r="C388" s="71" t="s">
        <v>22</v>
      </c>
      <c r="D388" s="71" t="s">
        <v>12</v>
      </c>
      <c r="E388" s="195" t="s">
        <v>780</v>
      </c>
      <c r="F388" s="200" t="s">
        <v>781</v>
      </c>
      <c r="G388" s="113"/>
      <c r="H388" s="96">
        <v>369620.26</v>
      </c>
      <c r="I388" s="44"/>
      <c r="J388" s="104"/>
      <c r="K388" s="65"/>
      <c r="L388" s="97">
        <v>369620.26</v>
      </c>
      <c r="M388" s="98"/>
      <c r="N388" s="65">
        <f>VLOOKUP(E388,'[2]BAT (2)'!$C$11:$H$580,6,FALSE)</f>
        <v>409755.65111550229</v>
      </c>
      <c r="P388" s="68" t="b">
        <f>EXACT(L388,N388)</f>
        <v>0</v>
      </c>
      <c r="V388" s="80">
        <f>ROUND(H388,2)</f>
        <v>369620.26</v>
      </c>
      <c r="W388" s="81">
        <f>ROUND(J388,2)</f>
        <v>0</v>
      </c>
      <c r="X388" s="80">
        <f>ROUND(L388,2)</f>
        <v>369620.26</v>
      </c>
    </row>
    <row r="389" spans="1:24" s="99" customFormat="1" ht="15" customHeight="1" x14ac:dyDescent="0.25">
      <c r="A389" s="82"/>
      <c r="B389" s="92"/>
      <c r="C389" s="71" t="s">
        <v>22</v>
      </c>
      <c r="D389" s="71" t="s">
        <v>12</v>
      </c>
      <c r="E389" s="195" t="s">
        <v>782</v>
      </c>
      <c r="F389" s="200" t="s">
        <v>783</v>
      </c>
      <c r="G389" s="113"/>
      <c r="H389" s="96">
        <v>815.97</v>
      </c>
      <c r="I389" s="44"/>
      <c r="J389" s="104"/>
      <c r="K389" s="65"/>
      <c r="L389" s="97">
        <v>815.97</v>
      </c>
      <c r="M389" s="98"/>
      <c r="N389" s="65">
        <f>VLOOKUP(E389,'[2]BAT (2)'!$C$11:$H$580,6,FALSE)</f>
        <v>0</v>
      </c>
      <c r="P389" s="68" t="b">
        <f>EXACT(L389,N389)</f>
        <v>0</v>
      </c>
      <c r="V389" s="80">
        <f>ROUND(H389,2)</f>
        <v>815.97</v>
      </c>
      <c r="W389" s="81">
        <f>ROUND(J389,2)</f>
        <v>0</v>
      </c>
      <c r="X389" s="80">
        <f>ROUND(L389,2)</f>
        <v>815.97</v>
      </c>
    </row>
    <row r="390" spans="1:24" s="99" customFormat="1" ht="15" customHeight="1" x14ac:dyDescent="0.25">
      <c r="A390" s="82"/>
      <c r="B390" s="92"/>
      <c r="C390" s="71" t="s">
        <v>22</v>
      </c>
      <c r="D390" s="71" t="s">
        <v>12</v>
      </c>
      <c r="E390" s="195" t="s">
        <v>784</v>
      </c>
      <c r="F390" s="200" t="s">
        <v>785</v>
      </c>
      <c r="G390" s="113"/>
      <c r="H390" s="96">
        <v>0</v>
      </c>
      <c r="I390" s="44"/>
      <c r="J390" s="104"/>
      <c r="K390" s="65"/>
      <c r="L390" s="97">
        <v>0</v>
      </c>
      <c r="M390" s="98"/>
      <c r="N390" s="65">
        <f>VLOOKUP(E390,'[2]BAT (2)'!$C$11:$H$580,6,FALSE)</f>
        <v>0</v>
      </c>
      <c r="P390" s="68" t="b">
        <f>EXACT(L390,N390)</f>
        <v>1</v>
      </c>
      <c r="V390" s="80">
        <f>ROUND(H390,2)</f>
        <v>0</v>
      </c>
      <c r="W390" s="81">
        <f>ROUND(J390,2)</f>
        <v>0</v>
      </c>
      <c r="X390" s="80">
        <f>ROUND(L390,2)</f>
        <v>0</v>
      </c>
    </row>
    <row r="391" spans="1:24" s="99" customFormat="1" ht="15" customHeight="1" x14ac:dyDescent="0.25">
      <c r="A391" s="82" t="s">
        <v>15</v>
      </c>
      <c r="B391" s="92"/>
      <c r="C391" s="71" t="s">
        <v>22</v>
      </c>
      <c r="D391" s="71" t="s">
        <v>22</v>
      </c>
      <c r="E391" s="193" t="s">
        <v>786</v>
      </c>
      <c r="F391" s="208" t="s">
        <v>787</v>
      </c>
      <c r="G391" s="161">
        <f>+G392+G393+G394</f>
        <v>0</v>
      </c>
      <c r="H391" s="127">
        <v>154766.91999999998</v>
      </c>
      <c r="I391" s="44"/>
      <c r="J391" s="89">
        <v>0</v>
      </c>
      <c r="K391" s="65"/>
      <c r="L391" s="128">
        <v>154766.91999999998</v>
      </c>
      <c r="M391" s="129"/>
      <c r="N391" s="65">
        <f>VLOOKUP(E391,'[2]BAT (2)'!$C$11:$H$580,6,FALSE)</f>
        <v>165376.45634741063</v>
      </c>
      <c r="P391" s="68" t="b">
        <f>EXACT(L391,N391)</f>
        <v>0</v>
      </c>
      <c r="V391" s="80">
        <f>ROUND(H391,2)</f>
        <v>154766.92000000001</v>
      </c>
      <c r="W391" s="81">
        <f>ROUND(J391,2)</f>
        <v>0</v>
      </c>
      <c r="X391" s="80">
        <f>ROUND(L391,2)</f>
        <v>154766.92000000001</v>
      </c>
    </row>
    <row r="392" spans="1:24" s="99" customFormat="1" ht="15" customHeight="1" x14ac:dyDescent="0.25">
      <c r="A392" s="82"/>
      <c r="B392" s="92"/>
      <c r="C392" s="71" t="s">
        <v>22</v>
      </c>
      <c r="D392" s="71" t="s">
        <v>12</v>
      </c>
      <c r="E392" s="195" t="s">
        <v>788</v>
      </c>
      <c r="F392" s="200" t="s">
        <v>789</v>
      </c>
      <c r="G392" s="113"/>
      <c r="H392" s="115">
        <v>154766.91999999998</v>
      </c>
      <c r="I392" s="44"/>
      <c r="J392" s="104"/>
      <c r="K392" s="65"/>
      <c r="L392" s="116">
        <v>154766.91999999998</v>
      </c>
      <c r="M392" s="106"/>
      <c r="N392" s="65">
        <f>VLOOKUP(E392,'[2]BAT (2)'!$C$11:$H$580,6,FALSE)</f>
        <v>165376.45634741063</v>
      </c>
      <c r="P392" s="68" t="b">
        <f>EXACT(L392,N392)</f>
        <v>0</v>
      </c>
      <c r="V392" s="80">
        <f>ROUND(H392,2)</f>
        <v>154766.92000000001</v>
      </c>
      <c r="W392" s="81">
        <f>ROUND(J392,2)</f>
        <v>0</v>
      </c>
      <c r="X392" s="80">
        <f>ROUND(L392,2)</f>
        <v>154766.92000000001</v>
      </c>
    </row>
    <row r="393" spans="1:24" s="99" customFormat="1" ht="15" customHeight="1" x14ac:dyDescent="0.25">
      <c r="A393" s="82"/>
      <c r="B393" s="92"/>
      <c r="C393" s="71" t="s">
        <v>22</v>
      </c>
      <c r="D393" s="71" t="s">
        <v>12</v>
      </c>
      <c r="E393" s="195" t="s">
        <v>790</v>
      </c>
      <c r="F393" s="200" t="s">
        <v>791</v>
      </c>
      <c r="G393" s="113"/>
      <c r="H393" s="115">
        <v>0</v>
      </c>
      <c r="I393" s="44"/>
      <c r="J393" s="104"/>
      <c r="K393" s="65"/>
      <c r="L393" s="116">
        <v>0</v>
      </c>
      <c r="M393" s="106"/>
      <c r="N393" s="65">
        <f>VLOOKUP(E393,'[2]BAT (2)'!$C$11:$H$580,6,FALSE)</f>
        <v>0</v>
      </c>
      <c r="P393" s="68" t="b">
        <f>EXACT(L393,N393)</f>
        <v>1</v>
      </c>
      <c r="V393" s="80">
        <f>ROUND(H393,2)</f>
        <v>0</v>
      </c>
      <c r="W393" s="81">
        <f>ROUND(J393,2)</f>
        <v>0</v>
      </c>
      <c r="X393" s="80">
        <f>ROUND(L393,2)</f>
        <v>0</v>
      </c>
    </row>
    <row r="394" spans="1:24" s="99" customFormat="1" ht="15" customHeight="1" x14ac:dyDescent="0.25">
      <c r="A394" s="82"/>
      <c r="B394" s="92"/>
      <c r="C394" s="71" t="s">
        <v>22</v>
      </c>
      <c r="D394" s="71" t="s">
        <v>12</v>
      </c>
      <c r="E394" s="195" t="s">
        <v>792</v>
      </c>
      <c r="F394" s="200" t="s">
        <v>793</v>
      </c>
      <c r="G394" s="113"/>
      <c r="H394" s="115">
        <v>0</v>
      </c>
      <c r="I394" s="44"/>
      <c r="J394" s="104"/>
      <c r="K394" s="65"/>
      <c r="L394" s="116">
        <v>0</v>
      </c>
      <c r="M394" s="106"/>
      <c r="N394" s="65">
        <f>VLOOKUP(E394,'[2]BAT (2)'!$C$11:$H$580,6,FALSE)</f>
        <v>0</v>
      </c>
      <c r="P394" s="68" t="b">
        <f>EXACT(L394,N394)</f>
        <v>1</v>
      </c>
      <c r="V394" s="80">
        <f>ROUND(H394,2)</f>
        <v>0</v>
      </c>
      <c r="W394" s="81">
        <f>ROUND(J394,2)</f>
        <v>0</v>
      </c>
      <c r="X394" s="80">
        <f>ROUND(L394,2)</f>
        <v>0</v>
      </c>
    </row>
    <row r="395" spans="1:24" s="99" customFormat="1" ht="15" customHeight="1" x14ac:dyDescent="0.25">
      <c r="A395" s="82" t="s">
        <v>15</v>
      </c>
      <c r="B395" s="92"/>
      <c r="C395" s="71" t="s">
        <v>22</v>
      </c>
      <c r="D395" s="71" t="s">
        <v>22</v>
      </c>
      <c r="E395" s="191" t="s">
        <v>794</v>
      </c>
      <c r="F395" s="227" t="s">
        <v>795</v>
      </c>
      <c r="G395" s="132">
        <f>+G396+G400</f>
        <v>0</v>
      </c>
      <c r="H395" s="133">
        <v>22553128.200000003</v>
      </c>
      <c r="I395" s="44"/>
      <c r="J395" s="89">
        <v>0</v>
      </c>
      <c r="K395" s="65"/>
      <c r="L395" s="77">
        <v>22553128.200000003</v>
      </c>
      <c r="M395" s="78"/>
      <c r="N395" s="65">
        <f>VLOOKUP(E395,'[2]BAT (2)'!$C$11:$H$580,6,FALSE)</f>
        <v>21270657.03956959</v>
      </c>
      <c r="P395" s="68" t="b">
        <f>EXACT(L395,N395)</f>
        <v>0</v>
      </c>
      <c r="V395" s="80">
        <f>ROUND(H395,2)</f>
        <v>22553128.199999999</v>
      </c>
      <c r="W395" s="81">
        <f>ROUND(J395,2)</f>
        <v>0</v>
      </c>
      <c r="X395" s="80">
        <f>ROUND(L395,2)</f>
        <v>22553128.199999999</v>
      </c>
    </row>
    <row r="396" spans="1:24" s="99" customFormat="1" ht="15" customHeight="1" x14ac:dyDescent="0.25">
      <c r="A396" s="82" t="s">
        <v>15</v>
      </c>
      <c r="B396" s="92"/>
      <c r="C396" s="71" t="s">
        <v>22</v>
      </c>
      <c r="D396" s="71" t="s">
        <v>22</v>
      </c>
      <c r="E396" s="193" t="s">
        <v>796</v>
      </c>
      <c r="F396" s="208" t="s">
        <v>797</v>
      </c>
      <c r="G396" s="161">
        <f>SUM(G397:G399)</f>
        <v>0</v>
      </c>
      <c r="H396" s="127">
        <v>242444.50000000003</v>
      </c>
      <c r="I396" s="44"/>
      <c r="J396" s="89">
        <v>0</v>
      </c>
      <c r="K396" s="65"/>
      <c r="L396" s="128">
        <v>242444.50000000003</v>
      </c>
      <c r="M396" s="129"/>
      <c r="N396" s="65">
        <f>VLOOKUP(E396,'[2]BAT (2)'!$C$11:$H$580,6,FALSE)</f>
        <v>197643.34394148306</v>
      </c>
      <c r="P396" s="68" t="b">
        <f>EXACT(L396,N396)</f>
        <v>0</v>
      </c>
      <c r="V396" s="80">
        <f>ROUND(H396,2)</f>
        <v>242444.5</v>
      </c>
      <c r="W396" s="81">
        <f>ROUND(J396,2)</f>
        <v>0</v>
      </c>
      <c r="X396" s="80">
        <f>ROUND(L396,2)</f>
        <v>242444.5</v>
      </c>
    </row>
    <row r="397" spans="1:24" s="99" customFormat="1" ht="15" customHeight="1" x14ac:dyDescent="0.25">
      <c r="A397" s="82"/>
      <c r="B397" s="92"/>
      <c r="C397" s="71" t="s">
        <v>22</v>
      </c>
      <c r="D397" s="71" t="s">
        <v>12</v>
      </c>
      <c r="E397" s="195" t="s">
        <v>798</v>
      </c>
      <c r="F397" s="200" t="s">
        <v>799</v>
      </c>
      <c r="G397" s="113"/>
      <c r="H397" s="115">
        <v>242444.50000000003</v>
      </c>
      <c r="I397" s="44"/>
      <c r="J397" s="104"/>
      <c r="K397" s="65"/>
      <c r="L397" s="116">
        <v>242444.50000000003</v>
      </c>
      <c r="M397" s="106"/>
      <c r="N397" s="65">
        <f>VLOOKUP(E397,'[2]BAT (2)'!$C$11:$H$580,6,FALSE)</f>
        <v>197643.34394148306</v>
      </c>
      <c r="P397" s="68" t="b">
        <f>EXACT(L397,N397)</f>
        <v>0</v>
      </c>
      <c r="V397" s="80">
        <f>ROUND(H397,2)</f>
        <v>242444.5</v>
      </c>
      <c r="W397" s="81">
        <f>ROUND(J397,2)</f>
        <v>0</v>
      </c>
      <c r="X397" s="80">
        <f>ROUND(L397,2)</f>
        <v>242444.5</v>
      </c>
    </row>
    <row r="398" spans="1:24" s="99" customFormat="1" ht="15" customHeight="1" x14ac:dyDescent="0.25">
      <c r="A398" s="82"/>
      <c r="B398" s="92"/>
      <c r="C398" s="71" t="s">
        <v>22</v>
      </c>
      <c r="D398" s="71" t="s">
        <v>12</v>
      </c>
      <c r="E398" s="195" t="s">
        <v>800</v>
      </c>
      <c r="F398" s="200" t="s">
        <v>801</v>
      </c>
      <c r="G398" s="113"/>
      <c r="H398" s="115">
        <v>0</v>
      </c>
      <c r="I398" s="44"/>
      <c r="J398" s="104"/>
      <c r="K398" s="65"/>
      <c r="L398" s="116">
        <v>0</v>
      </c>
      <c r="M398" s="106"/>
      <c r="N398" s="65">
        <f>VLOOKUP(E398,'[2]BAT (2)'!$C$11:$H$580,6,FALSE)</f>
        <v>0</v>
      </c>
      <c r="P398" s="68" t="b">
        <f>EXACT(L398,N398)</f>
        <v>1</v>
      </c>
      <c r="V398" s="80">
        <f>ROUND(H398,2)</f>
        <v>0</v>
      </c>
      <c r="W398" s="81">
        <f>ROUND(J398,2)</f>
        <v>0</v>
      </c>
      <c r="X398" s="80">
        <f>ROUND(L398,2)</f>
        <v>0</v>
      </c>
    </row>
    <row r="399" spans="1:24" s="99" customFormat="1" ht="15" customHeight="1" x14ac:dyDescent="0.25">
      <c r="A399" s="82"/>
      <c r="B399" s="92"/>
      <c r="C399" s="71" t="s">
        <v>22</v>
      </c>
      <c r="D399" s="71" t="s">
        <v>12</v>
      </c>
      <c r="E399" s="195" t="s">
        <v>802</v>
      </c>
      <c r="F399" s="200" t="s">
        <v>803</v>
      </c>
      <c r="G399" s="113"/>
      <c r="H399" s="115">
        <v>0</v>
      </c>
      <c r="I399" s="44"/>
      <c r="J399" s="104"/>
      <c r="K399" s="65"/>
      <c r="L399" s="116">
        <v>0</v>
      </c>
      <c r="M399" s="106"/>
      <c r="N399" s="65">
        <f>VLOOKUP(E399,'[2]BAT (2)'!$C$11:$H$580,6,FALSE)</f>
        <v>0</v>
      </c>
      <c r="P399" s="68" t="b">
        <f>EXACT(L399,N399)</f>
        <v>1</v>
      </c>
      <c r="V399" s="80">
        <f>ROUND(H399,2)</f>
        <v>0</v>
      </c>
      <c r="W399" s="81">
        <f>ROUND(J399,2)</f>
        <v>0</v>
      </c>
      <c r="X399" s="80">
        <f>ROUND(L399,2)</f>
        <v>0</v>
      </c>
    </row>
    <row r="400" spans="1:24" s="99" customFormat="1" ht="15" customHeight="1" x14ac:dyDescent="0.25">
      <c r="A400" s="82" t="s">
        <v>15</v>
      </c>
      <c r="B400" s="92"/>
      <c r="C400" s="71" t="s">
        <v>22</v>
      </c>
      <c r="D400" s="71" t="s">
        <v>22</v>
      </c>
      <c r="E400" s="193" t="s">
        <v>804</v>
      </c>
      <c r="F400" s="208" t="s">
        <v>805</v>
      </c>
      <c r="G400" s="161">
        <f>SUM(G401:G403)</f>
        <v>0</v>
      </c>
      <c r="H400" s="127">
        <v>22310683.700000003</v>
      </c>
      <c r="I400" s="44"/>
      <c r="J400" s="89">
        <v>0</v>
      </c>
      <c r="K400" s="65"/>
      <c r="L400" s="128">
        <v>22310683.700000003</v>
      </c>
      <c r="M400" s="129"/>
      <c r="N400" s="65">
        <f>VLOOKUP(E400,'[2]BAT (2)'!$C$11:$H$580,6,FALSE)</f>
        <v>21073013.695628107</v>
      </c>
      <c r="P400" s="68" t="b">
        <f>EXACT(L400,N400)</f>
        <v>0</v>
      </c>
      <c r="V400" s="80">
        <f>ROUND(H400,2)</f>
        <v>22310683.699999999</v>
      </c>
      <c r="W400" s="81">
        <f>ROUND(J400,2)</f>
        <v>0</v>
      </c>
      <c r="X400" s="80">
        <f>ROUND(L400,2)</f>
        <v>22310683.699999999</v>
      </c>
    </row>
    <row r="401" spans="1:24" s="99" customFormat="1" ht="15" customHeight="1" x14ac:dyDescent="0.25">
      <c r="A401" s="82"/>
      <c r="B401" s="92"/>
      <c r="C401" s="71" t="s">
        <v>22</v>
      </c>
      <c r="D401" s="71" t="s">
        <v>12</v>
      </c>
      <c r="E401" s="195" t="s">
        <v>806</v>
      </c>
      <c r="F401" s="200" t="s">
        <v>807</v>
      </c>
      <c r="G401" s="113"/>
      <c r="H401" s="115">
        <v>14719048.100000001</v>
      </c>
      <c r="I401" s="44"/>
      <c r="J401" s="104"/>
      <c r="K401" s="65"/>
      <c r="L401" s="116">
        <v>14719048.100000001</v>
      </c>
      <c r="M401" s="106"/>
      <c r="N401" s="65">
        <f>VLOOKUP(E401,'[2]BAT (2)'!$C$11:$H$580,6,FALSE)</f>
        <v>15060492.995119309</v>
      </c>
      <c r="P401" s="68" t="b">
        <f>EXACT(L401,N401)</f>
        <v>0</v>
      </c>
      <c r="V401" s="80">
        <f>ROUND(H401,2)</f>
        <v>14719048.1</v>
      </c>
      <c r="W401" s="81">
        <f>ROUND(J401,2)</f>
        <v>0</v>
      </c>
      <c r="X401" s="80">
        <f>ROUND(L401,2)</f>
        <v>14719048.1</v>
      </c>
    </row>
    <row r="402" spans="1:24" s="99" customFormat="1" ht="15" customHeight="1" x14ac:dyDescent="0.25">
      <c r="A402" s="82"/>
      <c r="B402" s="92"/>
      <c r="C402" s="71" t="s">
        <v>22</v>
      </c>
      <c r="D402" s="71" t="s">
        <v>12</v>
      </c>
      <c r="E402" s="195" t="s">
        <v>808</v>
      </c>
      <c r="F402" s="200" t="s">
        <v>809</v>
      </c>
      <c r="G402" s="113"/>
      <c r="H402" s="115">
        <v>7591635.5999999996</v>
      </c>
      <c r="I402" s="44"/>
      <c r="J402" s="104"/>
      <c r="K402" s="65"/>
      <c r="L402" s="116">
        <v>7591635.5999999996</v>
      </c>
      <c r="M402" s="106"/>
      <c r="N402" s="65">
        <f>VLOOKUP(E402,'[2]BAT (2)'!$C$11:$H$580,6,FALSE)</f>
        <v>6012520.7005087994</v>
      </c>
      <c r="P402" s="68" t="b">
        <f>EXACT(L402,N402)</f>
        <v>0</v>
      </c>
      <c r="V402" s="80">
        <f>ROUND(H402,2)</f>
        <v>7591635.5999999996</v>
      </c>
      <c r="W402" s="81">
        <f>ROUND(J402,2)</f>
        <v>0</v>
      </c>
      <c r="X402" s="80">
        <f>ROUND(L402,2)</f>
        <v>7591635.5999999996</v>
      </c>
    </row>
    <row r="403" spans="1:24" s="99" customFormat="1" ht="15" customHeight="1" x14ac:dyDescent="0.25">
      <c r="A403" s="82"/>
      <c r="B403" s="92"/>
      <c r="C403" s="71" t="s">
        <v>22</v>
      </c>
      <c r="D403" s="71" t="s">
        <v>12</v>
      </c>
      <c r="E403" s="195" t="s">
        <v>810</v>
      </c>
      <c r="F403" s="200" t="s">
        <v>811</v>
      </c>
      <c r="G403" s="113"/>
      <c r="H403" s="115">
        <v>0</v>
      </c>
      <c r="I403" s="44"/>
      <c r="J403" s="104"/>
      <c r="K403" s="65"/>
      <c r="L403" s="116">
        <v>0</v>
      </c>
      <c r="M403" s="106"/>
      <c r="N403" s="65">
        <f>VLOOKUP(E403,'[2]BAT (2)'!$C$11:$H$580,6,FALSE)</f>
        <v>0</v>
      </c>
      <c r="P403" s="68" t="b">
        <f>EXACT(L403,N403)</f>
        <v>1</v>
      </c>
      <c r="V403" s="80">
        <f>ROUND(H403,2)</f>
        <v>0</v>
      </c>
      <c r="W403" s="81">
        <f>ROUND(J403,2)</f>
        <v>0</v>
      </c>
      <c r="X403" s="80">
        <f>ROUND(L403,2)</f>
        <v>0</v>
      </c>
    </row>
    <row r="404" spans="1:24" s="99" customFormat="1" ht="15" customHeight="1" x14ac:dyDescent="0.25">
      <c r="A404" s="82" t="s">
        <v>15</v>
      </c>
      <c r="B404" s="92"/>
      <c r="C404" s="71" t="s">
        <v>22</v>
      </c>
      <c r="D404" s="71" t="s">
        <v>22</v>
      </c>
      <c r="E404" s="191" t="s">
        <v>812</v>
      </c>
      <c r="F404" s="227" t="s">
        <v>813</v>
      </c>
      <c r="G404" s="132">
        <f>+G405+G409</f>
        <v>0</v>
      </c>
      <c r="H404" s="133">
        <v>12716853.899999999</v>
      </c>
      <c r="I404" s="44"/>
      <c r="J404" s="89">
        <v>0</v>
      </c>
      <c r="K404" s="65"/>
      <c r="L404" s="77">
        <v>12716853.899999999</v>
      </c>
      <c r="M404" s="78"/>
      <c r="N404" s="65">
        <f>VLOOKUP(E404,'[2]BAT (2)'!$C$11:$H$580,6,FALSE)</f>
        <v>11237594.347419631</v>
      </c>
      <c r="P404" s="68" t="b">
        <f>EXACT(L404,N404)</f>
        <v>0</v>
      </c>
      <c r="V404" s="80">
        <f>ROUND(H404,2)</f>
        <v>12716853.9</v>
      </c>
      <c r="W404" s="81">
        <f>ROUND(J404,2)</f>
        <v>0</v>
      </c>
      <c r="X404" s="80">
        <f>ROUND(L404,2)</f>
        <v>12716853.9</v>
      </c>
    </row>
    <row r="405" spans="1:24" s="99" customFormat="1" ht="15" customHeight="1" x14ac:dyDescent="0.25">
      <c r="A405" s="82" t="s">
        <v>15</v>
      </c>
      <c r="B405" s="92"/>
      <c r="C405" s="71" t="s">
        <v>22</v>
      </c>
      <c r="D405" s="71" t="s">
        <v>22</v>
      </c>
      <c r="E405" s="193" t="s">
        <v>814</v>
      </c>
      <c r="F405" s="208" t="s">
        <v>815</v>
      </c>
      <c r="G405" s="161">
        <f>SUM(G406:G408)</f>
        <v>0</v>
      </c>
      <c r="H405" s="127">
        <v>2532746.0999999996</v>
      </c>
      <c r="I405" s="44"/>
      <c r="J405" s="89">
        <v>0</v>
      </c>
      <c r="K405" s="65"/>
      <c r="L405" s="128">
        <v>2532746.0999999996</v>
      </c>
      <c r="M405" s="129"/>
      <c r="N405" s="65">
        <f>VLOOKUP(E405,'[2]BAT (2)'!$C$11:$H$580,6,FALSE)</f>
        <v>2024514.0324030141</v>
      </c>
      <c r="P405" s="68" t="b">
        <f>EXACT(L405,N405)</f>
        <v>0</v>
      </c>
      <c r="V405" s="80">
        <f>ROUND(H405,2)</f>
        <v>2532746.1</v>
      </c>
      <c r="W405" s="81">
        <f>ROUND(J405,2)</f>
        <v>0</v>
      </c>
      <c r="X405" s="80">
        <f>ROUND(L405,2)</f>
        <v>2532746.1</v>
      </c>
    </row>
    <row r="406" spans="1:24" s="99" customFormat="1" ht="15" customHeight="1" x14ac:dyDescent="0.25">
      <c r="A406" s="82"/>
      <c r="B406" s="92"/>
      <c r="C406" s="71" t="s">
        <v>22</v>
      </c>
      <c r="D406" s="71" t="s">
        <v>12</v>
      </c>
      <c r="E406" s="195" t="s">
        <v>816</v>
      </c>
      <c r="F406" s="200" t="s">
        <v>817</v>
      </c>
      <c r="G406" s="113"/>
      <c r="H406" s="115">
        <v>2508539.8899999997</v>
      </c>
      <c r="I406" s="44"/>
      <c r="J406" s="104"/>
      <c r="K406" s="65"/>
      <c r="L406" s="116">
        <v>2508539.8899999997</v>
      </c>
      <c r="M406" s="106"/>
      <c r="N406" s="65">
        <f>VLOOKUP(E406,'[2]BAT (2)'!$C$11:$H$580,6,FALSE)</f>
        <v>1944701.2874784437</v>
      </c>
      <c r="P406" s="68" t="b">
        <f>EXACT(L406,N406)</f>
        <v>0</v>
      </c>
      <c r="V406" s="80">
        <f>ROUND(H406,2)</f>
        <v>2508539.89</v>
      </c>
      <c r="W406" s="81">
        <f>ROUND(J406,2)</f>
        <v>0</v>
      </c>
      <c r="X406" s="80">
        <f>ROUND(L406,2)</f>
        <v>2508539.89</v>
      </c>
    </row>
    <row r="407" spans="1:24" s="99" customFormat="1" ht="15" customHeight="1" x14ac:dyDescent="0.25">
      <c r="A407" s="82"/>
      <c r="B407" s="92"/>
      <c r="C407" s="71" t="s">
        <v>22</v>
      </c>
      <c r="D407" s="71" t="s">
        <v>12</v>
      </c>
      <c r="E407" s="195" t="s">
        <v>818</v>
      </c>
      <c r="F407" s="200" t="s">
        <v>819</v>
      </c>
      <c r="G407" s="113"/>
      <c r="H407" s="115">
        <v>24206.21</v>
      </c>
      <c r="I407" s="44"/>
      <c r="J407" s="104"/>
      <c r="K407" s="65"/>
      <c r="L407" s="116">
        <v>24206.21</v>
      </c>
      <c r="M407" s="106"/>
      <c r="N407" s="65">
        <f>VLOOKUP(E407,'[2]BAT (2)'!$C$11:$H$580,6,FALSE)</f>
        <v>79812.74492457039</v>
      </c>
      <c r="P407" s="68" t="b">
        <f>EXACT(L407,N407)</f>
        <v>0</v>
      </c>
      <c r="V407" s="80">
        <f>ROUND(H407,2)</f>
        <v>24206.21</v>
      </c>
      <c r="W407" s="81">
        <f>ROUND(J407,2)</f>
        <v>0</v>
      </c>
      <c r="X407" s="80">
        <f>ROUND(L407,2)</f>
        <v>24206.21</v>
      </c>
    </row>
    <row r="408" spans="1:24" s="99" customFormat="1" ht="15" customHeight="1" x14ac:dyDescent="0.25">
      <c r="A408" s="82"/>
      <c r="B408" s="92"/>
      <c r="C408" s="71" t="s">
        <v>22</v>
      </c>
      <c r="D408" s="71" t="s">
        <v>12</v>
      </c>
      <c r="E408" s="195" t="s">
        <v>820</v>
      </c>
      <c r="F408" s="200" t="s">
        <v>821</v>
      </c>
      <c r="G408" s="113"/>
      <c r="H408" s="115">
        <v>0</v>
      </c>
      <c r="I408" s="44"/>
      <c r="J408" s="104"/>
      <c r="K408" s="65"/>
      <c r="L408" s="116">
        <v>0</v>
      </c>
      <c r="M408" s="106"/>
      <c r="N408" s="65">
        <f>VLOOKUP(E408,'[2]BAT (2)'!$C$11:$H$580,6,FALSE)</f>
        <v>0</v>
      </c>
      <c r="P408" s="68" t="b">
        <f>EXACT(L408,N408)</f>
        <v>1</v>
      </c>
      <c r="V408" s="80">
        <f>ROUND(H408,2)</f>
        <v>0</v>
      </c>
      <c r="W408" s="81">
        <f>ROUND(J408,2)</f>
        <v>0</v>
      </c>
      <c r="X408" s="80">
        <f>ROUND(L408,2)</f>
        <v>0</v>
      </c>
    </row>
    <row r="409" spans="1:24" s="99" customFormat="1" ht="15" customHeight="1" x14ac:dyDescent="0.25">
      <c r="A409" s="82" t="s">
        <v>15</v>
      </c>
      <c r="B409" s="92"/>
      <c r="C409" s="71" t="s">
        <v>22</v>
      </c>
      <c r="D409" s="71" t="s">
        <v>22</v>
      </c>
      <c r="E409" s="193" t="s">
        <v>822</v>
      </c>
      <c r="F409" s="208" t="s">
        <v>823</v>
      </c>
      <c r="G409" s="161">
        <f>SUM(G410:G412)</f>
        <v>0</v>
      </c>
      <c r="H409" s="127">
        <v>10184107.799999999</v>
      </c>
      <c r="I409" s="44"/>
      <c r="J409" s="89">
        <v>0</v>
      </c>
      <c r="K409" s="65"/>
      <c r="L409" s="128">
        <v>10184107.799999999</v>
      </c>
      <c r="M409" s="129"/>
      <c r="N409" s="65">
        <f>VLOOKUP(E409,'[2]BAT (2)'!$C$11:$H$580,6,FALSE)</f>
        <v>9213080.3150166161</v>
      </c>
      <c r="P409" s="68" t="b">
        <f>EXACT(L409,N409)</f>
        <v>0</v>
      </c>
      <c r="V409" s="80">
        <f>ROUND(H409,2)</f>
        <v>10184107.800000001</v>
      </c>
      <c r="W409" s="81">
        <f>ROUND(J409,2)</f>
        <v>0</v>
      </c>
      <c r="X409" s="80">
        <f>ROUND(L409,2)</f>
        <v>10184107.800000001</v>
      </c>
    </row>
    <row r="410" spans="1:24" s="99" customFormat="1" ht="15" customHeight="1" x14ac:dyDescent="0.25">
      <c r="A410" s="82"/>
      <c r="B410" s="92"/>
      <c r="C410" s="71" t="s">
        <v>22</v>
      </c>
      <c r="D410" s="71" t="s">
        <v>12</v>
      </c>
      <c r="E410" s="195" t="s">
        <v>824</v>
      </c>
      <c r="F410" s="200" t="s">
        <v>825</v>
      </c>
      <c r="G410" s="113"/>
      <c r="H410" s="115">
        <v>9604179.8499999996</v>
      </c>
      <c r="I410" s="44"/>
      <c r="J410" s="104"/>
      <c r="K410" s="65"/>
      <c r="L410" s="116">
        <v>9604179.8499999996</v>
      </c>
      <c r="M410" s="106"/>
      <c r="N410" s="65">
        <f>VLOOKUP(E410,'[2]BAT (2)'!$C$11:$H$580,6,FALSE)</f>
        <v>8589826.4836966153</v>
      </c>
      <c r="P410" s="68" t="b">
        <f>EXACT(L410,N410)</f>
        <v>0</v>
      </c>
      <c r="V410" s="80">
        <f>ROUND(H410,2)</f>
        <v>9604179.8499999996</v>
      </c>
      <c r="W410" s="81">
        <f>ROUND(J410,2)</f>
        <v>0</v>
      </c>
      <c r="X410" s="80">
        <f>ROUND(L410,2)</f>
        <v>9604179.8499999996</v>
      </c>
    </row>
    <row r="411" spans="1:24" s="99" customFormat="1" ht="15" customHeight="1" x14ac:dyDescent="0.25">
      <c r="A411" s="82"/>
      <c r="B411" s="92"/>
      <c r="C411" s="71" t="s">
        <v>22</v>
      </c>
      <c r="D411" s="71" t="s">
        <v>12</v>
      </c>
      <c r="E411" s="195" t="s">
        <v>826</v>
      </c>
      <c r="F411" s="200" t="s">
        <v>827</v>
      </c>
      <c r="G411" s="113"/>
      <c r="H411" s="115">
        <v>579927.94999999995</v>
      </c>
      <c r="I411" s="44"/>
      <c r="J411" s="104"/>
      <c r="K411" s="65"/>
      <c r="L411" s="116">
        <v>579927.94999999995</v>
      </c>
      <c r="M411" s="106"/>
      <c r="N411" s="65">
        <f>VLOOKUP(E411,'[2]BAT (2)'!$C$11:$H$580,6,FALSE)</f>
        <v>623253.83132000011</v>
      </c>
      <c r="P411" s="68" t="b">
        <f>EXACT(L411,N411)</f>
        <v>0</v>
      </c>
      <c r="V411" s="80">
        <f>ROUND(H411,2)</f>
        <v>579927.94999999995</v>
      </c>
      <c r="W411" s="81">
        <f>ROUND(J411,2)</f>
        <v>0</v>
      </c>
      <c r="X411" s="80">
        <f>ROUND(L411,2)</f>
        <v>579927.94999999995</v>
      </c>
    </row>
    <row r="412" spans="1:24" s="99" customFormat="1" ht="15" customHeight="1" x14ac:dyDescent="0.25">
      <c r="A412" s="82"/>
      <c r="B412" s="92"/>
      <c r="C412" s="71" t="s">
        <v>22</v>
      </c>
      <c r="D412" s="71" t="s">
        <v>12</v>
      </c>
      <c r="E412" s="195" t="s">
        <v>828</v>
      </c>
      <c r="F412" s="200" t="s">
        <v>829</v>
      </c>
      <c r="G412" s="113"/>
      <c r="H412" s="115">
        <v>0</v>
      </c>
      <c r="I412" s="44"/>
      <c r="J412" s="104"/>
      <c r="K412" s="65"/>
      <c r="L412" s="116">
        <v>0</v>
      </c>
      <c r="M412" s="106"/>
      <c r="N412" s="65">
        <f>VLOOKUP(E412,'[2]BAT (2)'!$C$11:$H$580,6,FALSE)</f>
        <v>0</v>
      </c>
      <c r="P412" s="68" t="b">
        <f>EXACT(L412,N412)</f>
        <v>1</v>
      </c>
      <c r="V412" s="80">
        <f>ROUND(H412,2)</f>
        <v>0</v>
      </c>
      <c r="W412" s="81">
        <f>ROUND(J412,2)</f>
        <v>0</v>
      </c>
      <c r="X412" s="80">
        <f>ROUND(L412,2)</f>
        <v>0</v>
      </c>
    </row>
    <row r="413" spans="1:24" s="99" customFormat="1" ht="15" customHeight="1" x14ac:dyDescent="0.25">
      <c r="A413" s="82" t="s">
        <v>15</v>
      </c>
      <c r="B413" s="92"/>
      <c r="C413" s="71" t="s">
        <v>22</v>
      </c>
      <c r="D413" s="71" t="s">
        <v>22</v>
      </c>
      <c r="E413" s="191" t="s">
        <v>830</v>
      </c>
      <c r="F413" s="227" t="s">
        <v>831</v>
      </c>
      <c r="G413" s="132">
        <f>+G414+G415+G416</f>
        <v>0</v>
      </c>
      <c r="H413" s="133">
        <v>3051164.79</v>
      </c>
      <c r="I413" s="44"/>
      <c r="J413" s="76">
        <v>0</v>
      </c>
      <c r="K413" s="65"/>
      <c r="L413" s="77">
        <v>3051164.79</v>
      </c>
      <c r="M413" s="78"/>
      <c r="N413" s="65">
        <f>VLOOKUP(E413,'[2]BAT (2)'!$C$11:$H$580,6,FALSE)</f>
        <v>4020847.3983333334</v>
      </c>
      <c r="P413" s="68" t="b">
        <f>EXACT(L413,N413)</f>
        <v>0</v>
      </c>
      <c r="V413" s="80">
        <f>ROUND(H413,2)</f>
        <v>3051164.79</v>
      </c>
      <c r="W413" s="81">
        <f>ROUND(J413,2)</f>
        <v>0</v>
      </c>
      <c r="X413" s="80">
        <f>ROUND(L413,2)</f>
        <v>3051164.79</v>
      </c>
    </row>
    <row r="414" spans="1:24" s="99" customFormat="1" ht="15" customHeight="1" x14ac:dyDescent="0.25">
      <c r="A414" s="82"/>
      <c r="B414" s="92"/>
      <c r="C414" s="71" t="s">
        <v>22</v>
      </c>
      <c r="D414" s="71" t="s">
        <v>12</v>
      </c>
      <c r="E414" s="193" t="s">
        <v>832</v>
      </c>
      <c r="F414" s="208" t="s">
        <v>833</v>
      </c>
      <c r="G414" s="126"/>
      <c r="H414" s="127">
        <v>819220.44</v>
      </c>
      <c r="I414" s="44"/>
      <c r="J414" s="104"/>
      <c r="K414" s="65"/>
      <c r="L414" s="128">
        <v>819220.44</v>
      </c>
      <c r="M414" s="129"/>
      <c r="N414" s="65">
        <f>VLOOKUP(E414,'[2]BAT (2)'!$C$11:$H$580,6,FALSE)</f>
        <v>717622.31</v>
      </c>
      <c r="P414" s="68" t="b">
        <f>EXACT(L414,N414)</f>
        <v>0</v>
      </c>
      <c r="V414" s="80">
        <f>ROUND(H414,2)</f>
        <v>819220.44</v>
      </c>
      <c r="W414" s="81">
        <f>ROUND(J414,2)</f>
        <v>0</v>
      </c>
      <c r="X414" s="80">
        <f>ROUND(L414,2)</f>
        <v>819220.44</v>
      </c>
    </row>
    <row r="415" spans="1:24" s="99" customFormat="1" ht="15" customHeight="1" x14ac:dyDescent="0.25">
      <c r="A415" s="82"/>
      <c r="B415" s="92"/>
      <c r="C415" s="71" t="s">
        <v>22</v>
      </c>
      <c r="D415" s="71" t="s">
        <v>12</v>
      </c>
      <c r="E415" s="193" t="s">
        <v>834</v>
      </c>
      <c r="F415" s="208" t="s">
        <v>835</v>
      </c>
      <c r="G415" s="126"/>
      <c r="H415" s="127">
        <v>0</v>
      </c>
      <c r="I415" s="44"/>
      <c r="J415" s="104"/>
      <c r="K415" s="65"/>
      <c r="L415" s="128">
        <v>0</v>
      </c>
      <c r="M415" s="129"/>
      <c r="N415" s="65">
        <f>VLOOKUP(E415,'[2]BAT (2)'!$C$11:$H$580,6,FALSE)</f>
        <v>0</v>
      </c>
      <c r="P415" s="68" t="b">
        <f>EXACT(L415,N415)</f>
        <v>1</v>
      </c>
      <c r="V415" s="80">
        <f>ROUND(H415,2)</f>
        <v>0</v>
      </c>
      <c r="W415" s="81">
        <f>ROUND(J415,2)</f>
        <v>0</v>
      </c>
      <c r="X415" s="80">
        <f>ROUND(L415,2)</f>
        <v>0</v>
      </c>
    </row>
    <row r="416" spans="1:24" s="99" customFormat="1" ht="15" customHeight="1" x14ac:dyDescent="0.25">
      <c r="A416" s="82" t="s">
        <v>15</v>
      </c>
      <c r="B416" s="92"/>
      <c r="C416" s="71" t="s">
        <v>22</v>
      </c>
      <c r="D416" s="71" t="s">
        <v>22</v>
      </c>
      <c r="E416" s="193" t="s">
        <v>836</v>
      </c>
      <c r="F416" s="208" t="s">
        <v>837</v>
      </c>
      <c r="G416" s="161">
        <f>SUM(G417:G420)</f>
        <v>0</v>
      </c>
      <c r="H416" s="127">
        <v>2231944.35</v>
      </c>
      <c r="I416" s="44"/>
      <c r="J416" s="89">
        <v>0</v>
      </c>
      <c r="K416" s="65"/>
      <c r="L416" s="128">
        <v>2231944.35</v>
      </c>
      <c r="M416" s="129"/>
      <c r="N416" s="65">
        <f>VLOOKUP(E416,'[2]BAT (2)'!$C$11:$H$580,6,FALSE)</f>
        <v>3303225.0883333334</v>
      </c>
      <c r="P416" s="68" t="b">
        <f>EXACT(L416,N416)</f>
        <v>0</v>
      </c>
      <c r="V416" s="80">
        <f>ROUND(H416,2)</f>
        <v>2231944.35</v>
      </c>
      <c r="W416" s="81">
        <f>ROUND(J416,2)</f>
        <v>0</v>
      </c>
      <c r="X416" s="80">
        <f>ROUND(L416,2)</f>
        <v>2231944.35</v>
      </c>
    </row>
    <row r="417" spans="1:24" s="99" customFormat="1" ht="15" customHeight="1" x14ac:dyDescent="0.25">
      <c r="A417" s="82"/>
      <c r="B417" s="92"/>
      <c r="C417" s="71" t="s">
        <v>22</v>
      </c>
      <c r="D417" s="71" t="s">
        <v>12</v>
      </c>
      <c r="E417" s="195" t="s">
        <v>838</v>
      </c>
      <c r="F417" s="200" t="s">
        <v>839</v>
      </c>
      <c r="G417" s="113"/>
      <c r="H417" s="115">
        <v>1193396.98</v>
      </c>
      <c r="I417" s="44"/>
      <c r="J417" s="104"/>
      <c r="K417" s="65"/>
      <c r="L417" s="116">
        <v>1193396.98</v>
      </c>
      <c r="M417" s="106"/>
      <c r="N417" s="65">
        <f>VLOOKUP(E417,'[2]BAT (2)'!$C$11:$H$580,6,FALSE)</f>
        <v>1418887.7983333333</v>
      </c>
      <c r="P417" s="68" t="b">
        <f>EXACT(L417,N417)</f>
        <v>0</v>
      </c>
      <c r="V417" s="80">
        <f>ROUND(H417,2)</f>
        <v>1193396.98</v>
      </c>
      <c r="W417" s="81">
        <f>ROUND(J417,2)</f>
        <v>0</v>
      </c>
      <c r="X417" s="80">
        <f>ROUND(L417,2)</f>
        <v>1193396.98</v>
      </c>
    </row>
    <row r="418" spans="1:24" s="99" customFormat="1" ht="15" customHeight="1" x14ac:dyDescent="0.25">
      <c r="A418" s="82"/>
      <c r="B418" s="92"/>
      <c r="C418" s="71" t="s">
        <v>22</v>
      </c>
      <c r="D418" s="71" t="s">
        <v>12</v>
      </c>
      <c r="E418" s="195" t="s">
        <v>840</v>
      </c>
      <c r="F418" s="200" t="s">
        <v>841</v>
      </c>
      <c r="G418" s="113"/>
      <c r="H418" s="115">
        <v>997210.1</v>
      </c>
      <c r="I418" s="44"/>
      <c r="J418" s="104"/>
      <c r="K418" s="65"/>
      <c r="L418" s="116">
        <v>997210.1</v>
      </c>
      <c r="M418" s="106"/>
      <c r="N418" s="65">
        <f>VLOOKUP(E418,'[2]BAT (2)'!$C$11:$H$580,6,FALSE)</f>
        <v>1859433.1</v>
      </c>
      <c r="P418" s="68" t="b">
        <f>EXACT(L418,N418)</f>
        <v>0</v>
      </c>
      <c r="V418" s="80">
        <f>ROUND(H418,2)</f>
        <v>997210.1</v>
      </c>
      <c r="W418" s="81">
        <f>ROUND(J418,2)</f>
        <v>0</v>
      </c>
      <c r="X418" s="80">
        <f>ROUND(L418,2)</f>
        <v>997210.1</v>
      </c>
    </row>
    <row r="419" spans="1:24" s="164" customFormat="1" ht="15" customHeight="1" x14ac:dyDescent="0.25">
      <c r="A419" s="82"/>
      <c r="B419" s="92" t="s">
        <v>11</v>
      </c>
      <c r="C419" s="71" t="s">
        <v>11</v>
      </c>
      <c r="D419" s="71" t="s">
        <v>12</v>
      </c>
      <c r="E419" s="195" t="s">
        <v>842</v>
      </c>
      <c r="F419" s="200" t="s">
        <v>843</v>
      </c>
      <c r="G419" s="113"/>
      <c r="H419" s="115">
        <v>41337.269999999997</v>
      </c>
      <c r="I419" s="44"/>
      <c r="J419" s="139"/>
      <c r="K419" s="65"/>
      <c r="L419" s="116">
        <v>41337.269999999997</v>
      </c>
      <c r="M419" s="106"/>
      <c r="N419" s="65">
        <f>VLOOKUP(E419,'[2]BAT (2)'!$C$11:$H$580,6,FALSE)</f>
        <v>24904.19</v>
      </c>
      <c r="P419" s="68" t="b">
        <f>EXACT(L419,N419)</f>
        <v>0</v>
      </c>
      <c r="V419" s="80">
        <f>ROUND(H419,2)</f>
        <v>41337.269999999997</v>
      </c>
      <c r="W419" s="81">
        <f>ROUND(J419,2)</f>
        <v>0</v>
      </c>
      <c r="X419" s="80">
        <f>ROUND(L419,2)</f>
        <v>41337.269999999997</v>
      </c>
    </row>
    <row r="420" spans="1:24" s="164" customFormat="1" ht="15" customHeight="1" x14ac:dyDescent="0.25">
      <c r="A420" s="82"/>
      <c r="B420" s="92"/>
      <c r="C420" s="71" t="s">
        <v>22</v>
      </c>
      <c r="D420" s="71" t="s">
        <v>12</v>
      </c>
      <c r="E420" s="195" t="s">
        <v>844</v>
      </c>
      <c r="F420" s="200" t="s">
        <v>845</v>
      </c>
      <c r="G420" s="113"/>
      <c r="H420" s="115">
        <v>0</v>
      </c>
      <c r="I420" s="44"/>
      <c r="J420" s="139"/>
      <c r="K420" s="65"/>
      <c r="L420" s="116">
        <v>0</v>
      </c>
      <c r="M420" s="106"/>
      <c r="N420" s="65">
        <f>VLOOKUP(E420,'[2]BAT (2)'!$C$11:$H$580,6,FALSE)</f>
        <v>0</v>
      </c>
      <c r="P420" s="68" t="b">
        <f>EXACT(L420,N420)</f>
        <v>1</v>
      </c>
      <c r="V420" s="80">
        <f>ROUND(H420,2)</f>
        <v>0</v>
      </c>
      <c r="W420" s="81">
        <f>ROUND(J420,2)</f>
        <v>0</v>
      </c>
      <c r="X420" s="80">
        <f>ROUND(L420,2)</f>
        <v>0</v>
      </c>
    </row>
    <row r="421" spans="1:24" s="99" customFormat="1" ht="15" customHeight="1" x14ac:dyDescent="0.25">
      <c r="A421" s="82" t="s">
        <v>15</v>
      </c>
      <c r="B421" s="92"/>
      <c r="C421" s="71" t="s">
        <v>22</v>
      </c>
      <c r="D421" s="71" t="s">
        <v>22</v>
      </c>
      <c r="E421" s="232" t="s">
        <v>846</v>
      </c>
      <c r="F421" s="233" t="s">
        <v>847</v>
      </c>
      <c r="G421" s="234"/>
      <c r="H421" s="103">
        <v>10196858.809999999</v>
      </c>
      <c r="I421" s="44"/>
      <c r="J421" s="76"/>
      <c r="K421" s="65"/>
      <c r="L421" s="105">
        <v>10196858.809999999</v>
      </c>
      <c r="M421" s="106"/>
      <c r="N421" s="65">
        <f>VLOOKUP(E421,'[2]BAT (2)'!$C$11:$H$580,6,FALSE)</f>
        <v>7766372.5177250039</v>
      </c>
      <c r="P421" s="68" t="b">
        <f>EXACT(L421,N421)</f>
        <v>0</v>
      </c>
      <c r="V421" s="80">
        <f>ROUND(H421,2)</f>
        <v>10196858.810000001</v>
      </c>
      <c r="W421" s="81">
        <f>ROUND(J421,2)</f>
        <v>0</v>
      </c>
      <c r="X421" s="80">
        <f>ROUND(L421,2)</f>
        <v>10196858.810000001</v>
      </c>
    </row>
    <row r="422" spans="1:24" s="99" customFormat="1" ht="15" customHeight="1" x14ac:dyDescent="0.25">
      <c r="A422" s="82"/>
      <c r="B422" s="92"/>
      <c r="C422" s="71" t="s">
        <v>22</v>
      </c>
      <c r="D422" s="71" t="s">
        <v>12</v>
      </c>
      <c r="E422" s="191" t="s">
        <v>848</v>
      </c>
      <c r="F422" s="227" t="s">
        <v>849</v>
      </c>
      <c r="G422" s="169"/>
      <c r="H422" s="137">
        <v>617671</v>
      </c>
      <c r="I422" s="44"/>
      <c r="J422" s="104"/>
      <c r="K422" s="65"/>
      <c r="L422" s="138">
        <v>617671</v>
      </c>
      <c r="M422" s="106"/>
      <c r="N422" s="65">
        <f>VLOOKUP(E422,'[2]BAT (2)'!$C$11:$H$580,6,FALSE)</f>
        <v>611758.12599999993</v>
      </c>
      <c r="P422" s="68" t="b">
        <f>EXACT(L422,N422)</f>
        <v>0</v>
      </c>
      <c r="V422" s="80">
        <f>ROUND(H422,2)</f>
        <v>617671</v>
      </c>
      <c r="W422" s="81">
        <f>ROUND(J422,2)</f>
        <v>0</v>
      </c>
      <c r="X422" s="80">
        <f>ROUND(L422,2)</f>
        <v>617671</v>
      </c>
    </row>
    <row r="423" spans="1:24" s="99" customFormat="1" ht="15" customHeight="1" x14ac:dyDescent="0.25">
      <c r="A423" s="82" t="s">
        <v>15</v>
      </c>
      <c r="B423" s="92"/>
      <c r="C423" s="71" t="s">
        <v>22</v>
      </c>
      <c r="D423" s="71" t="s">
        <v>22</v>
      </c>
      <c r="E423" s="191" t="s">
        <v>850</v>
      </c>
      <c r="F423" s="227" t="s">
        <v>851</v>
      </c>
      <c r="G423" s="132">
        <f>+G424</f>
        <v>0</v>
      </c>
      <c r="H423" s="133">
        <v>9579187.8099999987</v>
      </c>
      <c r="I423" s="44"/>
      <c r="J423" s="89">
        <v>0</v>
      </c>
      <c r="K423" s="65"/>
      <c r="L423" s="77">
        <v>9579187.8099999987</v>
      </c>
      <c r="M423" s="78"/>
      <c r="N423" s="65">
        <f>VLOOKUP(E423,'[2]BAT (2)'!$C$11:$H$580,6,FALSE)</f>
        <v>7154614.3917250037</v>
      </c>
      <c r="P423" s="68" t="b">
        <f>EXACT(L423,N423)</f>
        <v>0</v>
      </c>
      <c r="V423" s="80">
        <f>ROUND(H423,2)</f>
        <v>9579187.8100000005</v>
      </c>
      <c r="W423" s="81">
        <f>ROUND(J423,2)</f>
        <v>0</v>
      </c>
      <c r="X423" s="80">
        <f>ROUND(L423,2)</f>
        <v>9579187.8100000005</v>
      </c>
    </row>
    <row r="424" spans="1:24" s="45" customFormat="1" ht="15" customHeight="1" x14ac:dyDescent="0.25">
      <c r="A424" s="120" t="s">
        <v>15</v>
      </c>
      <c r="B424" s="121"/>
      <c r="C424" s="71" t="s">
        <v>22</v>
      </c>
      <c r="D424" s="71" t="s">
        <v>22</v>
      </c>
      <c r="E424" s="193" t="s">
        <v>852</v>
      </c>
      <c r="F424" s="208" t="s">
        <v>853</v>
      </c>
      <c r="G424" s="161">
        <f>+G425+G426</f>
        <v>0</v>
      </c>
      <c r="H424" s="127">
        <v>3297753.12</v>
      </c>
      <c r="I424" s="44"/>
      <c r="J424" s="89">
        <v>0</v>
      </c>
      <c r="K424" s="65"/>
      <c r="L424" s="128">
        <v>3297753.12</v>
      </c>
      <c r="M424" s="129"/>
      <c r="N424" s="65">
        <f>VLOOKUP(E424,'[2]BAT (2)'!$C$11:$H$580,6,FALSE)</f>
        <v>3251173.377600003</v>
      </c>
      <c r="P424" s="68" t="b">
        <f>EXACT(L424,N424)</f>
        <v>0</v>
      </c>
      <c r="V424" s="80">
        <f>ROUND(H424,2)</f>
        <v>3297753.12</v>
      </c>
      <c r="W424" s="81">
        <f>ROUND(J424,2)</f>
        <v>0</v>
      </c>
      <c r="X424" s="80">
        <f>ROUND(L424,2)</f>
        <v>3297753.12</v>
      </c>
    </row>
    <row r="425" spans="1:24" s="45" customFormat="1" ht="15" customHeight="1" x14ac:dyDescent="0.25">
      <c r="A425" s="120"/>
      <c r="B425" s="121"/>
      <c r="C425" s="71" t="s">
        <v>22</v>
      </c>
      <c r="D425" s="71" t="s">
        <v>12</v>
      </c>
      <c r="E425" s="195" t="s">
        <v>854</v>
      </c>
      <c r="F425" s="200" t="s">
        <v>855</v>
      </c>
      <c r="G425" s="113"/>
      <c r="H425" s="115">
        <v>0</v>
      </c>
      <c r="I425" s="44"/>
      <c r="J425" s="104"/>
      <c r="K425" s="65"/>
      <c r="L425" s="116">
        <v>0</v>
      </c>
      <c r="M425" s="106"/>
      <c r="N425" s="65">
        <f>VLOOKUP(E425,'[2]BAT (2)'!$C$11:$H$580,6,FALSE)</f>
        <v>0</v>
      </c>
      <c r="P425" s="68" t="b">
        <f>EXACT(L425,N425)</f>
        <v>1</v>
      </c>
      <c r="V425" s="80">
        <f>ROUND(H425,2)</f>
        <v>0</v>
      </c>
      <c r="W425" s="81">
        <f>ROUND(J425,2)</f>
        <v>0</v>
      </c>
      <c r="X425" s="80">
        <f>ROUND(L425,2)</f>
        <v>0</v>
      </c>
    </row>
    <row r="426" spans="1:24" s="45" customFormat="1" ht="15" customHeight="1" x14ac:dyDescent="0.25">
      <c r="A426" s="120"/>
      <c r="B426" s="121"/>
      <c r="C426" s="71" t="s">
        <v>22</v>
      </c>
      <c r="D426" s="71" t="s">
        <v>12</v>
      </c>
      <c r="E426" s="195" t="s">
        <v>856</v>
      </c>
      <c r="F426" s="200" t="s">
        <v>857</v>
      </c>
      <c r="G426" s="113"/>
      <c r="H426" s="115">
        <v>3297753.12</v>
      </c>
      <c r="I426" s="44"/>
      <c r="J426" s="104"/>
      <c r="K426" s="65"/>
      <c r="L426" s="116">
        <v>3297753.12</v>
      </c>
      <c r="M426" s="106"/>
      <c r="N426" s="65">
        <f>VLOOKUP(E426,'[2]BAT (2)'!$C$11:$H$580,6,FALSE)</f>
        <v>3251173.377600003</v>
      </c>
      <c r="P426" s="68" t="b">
        <f>EXACT(L426,N426)</f>
        <v>0</v>
      </c>
      <c r="V426" s="80">
        <f>ROUND(H426,2)</f>
        <v>3297753.12</v>
      </c>
      <c r="W426" s="81">
        <f>ROUND(J426,2)</f>
        <v>0</v>
      </c>
      <c r="X426" s="80">
        <f>ROUND(L426,2)</f>
        <v>3297753.12</v>
      </c>
    </row>
    <row r="427" spans="1:24" s="45" customFormat="1" ht="15" customHeight="1" x14ac:dyDescent="0.25">
      <c r="A427" s="120"/>
      <c r="B427" s="121"/>
      <c r="C427" s="71" t="s">
        <v>22</v>
      </c>
      <c r="D427" s="71" t="s">
        <v>12</v>
      </c>
      <c r="E427" s="191" t="s">
        <v>858</v>
      </c>
      <c r="F427" s="241" t="s">
        <v>859</v>
      </c>
      <c r="G427" s="242"/>
      <c r="H427" s="134">
        <v>6281434.6899999995</v>
      </c>
      <c r="I427" s="44"/>
      <c r="J427" s="104"/>
      <c r="K427" s="65"/>
      <c r="L427" s="135">
        <v>6281434.6899999995</v>
      </c>
      <c r="M427" s="106"/>
      <c r="N427" s="65">
        <f>VLOOKUP(E427,'[2]BAT (2)'!$C$11:$H$580,6,FALSE)</f>
        <v>3903441.0141250002</v>
      </c>
      <c r="P427" s="68" t="b">
        <f>EXACT(L427,N427)</f>
        <v>0</v>
      </c>
      <c r="V427" s="80">
        <f>ROUND(H427,2)</f>
        <v>6281434.6900000004</v>
      </c>
      <c r="W427" s="81">
        <f>ROUND(J427,2)</f>
        <v>0</v>
      </c>
      <c r="X427" s="80">
        <f>ROUND(L427,2)</f>
        <v>6281434.6900000004</v>
      </c>
    </row>
    <row r="428" spans="1:24" s="45" customFormat="1" ht="15" customHeight="1" x14ac:dyDescent="0.25">
      <c r="A428" s="120" t="s">
        <v>15</v>
      </c>
      <c r="B428" s="121"/>
      <c r="C428" s="71" t="s">
        <v>22</v>
      </c>
      <c r="D428" s="71" t="s">
        <v>22</v>
      </c>
      <c r="E428" s="191" t="s">
        <v>860</v>
      </c>
      <c r="F428" s="227" t="s">
        <v>861</v>
      </c>
      <c r="G428" s="132">
        <f>+G429+G430</f>
        <v>0</v>
      </c>
      <c r="H428" s="133">
        <v>51501.02</v>
      </c>
      <c r="I428" s="44"/>
      <c r="J428" s="89">
        <v>0</v>
      </c>
      <c r="K428" s="65"/>
      <c r="L428" s="77">
        <v>51501.02</v>
      </c>
      <c r="M428" s="78"/>
      <c r="N428" s="65">
        <f>VLOOKUP(E428,'[2]BAT (2)'!$C$11:$H$580,6,FALSE)</f>
        <v>0</v>
      </c>
      <c r="P428" s="68" t="b">
        <f>EXACT(L428,N428)</f>
        <v>0</v>
      </c>
      <c r="V428" s="80">
        <f>ROUND(H428,2)</f>
        <v>51501.02</v>
      </c>
      <c r="W428" s="81">
        <f>ROUND(J428,2)</f>
        <v>0</v>
      </c>
      <c r="X428" s="80">
        <f>ROUND(L428,2)</f>
        <v>51501.02</v>
      </c>
    </row>
    <row r="429" spans="1:24" s="45" customFormat="1" ht="15" customHeight="1" x14ac:dyDescent="0.25">
      <c r="A429" s="120"/>
      <c r="B429" s="121"/>
      <c r="C429" s="71" t="s">
        <v>22</v>
      </c>
      <c r="D429" s="71" t="s">
        <v>12</v>
      </c>
      <c r="E429" s="193" t="s">
        <v>862</v>
      </c>
      <c r="F429" s="208" t="s">
        <v>863</v>
      </c>
      <c r="G429" s="126"/>
      <c r="H429" s="134">
        <v>0</v>
      </c>
      <c r="I429" s="44"/>
      <c r="J429" s="104"/>
      <c r="K429" s="65"/>
      <c r="L429" s="135">
        <v>0</v>
      </c>
      <c r="M429" s="106"/>
      <c r="N429" s="65">
        <f>VLOOKUP(E429,'[2]BAT (2)'!$C$11:$H$580,6,FALSE)</f>
        <v>0</v>
      </c>
      <c r="P429" s="68" t="b">
        <f>EXACT(L429,N429)</f>
        <v>1</v>
      </c>
      <c r="V429" s="80">
        <f>ROUND(H429,2)</f>
        <v>0</v>
      </c>
      <c r="W429" s="81">
        <f>ROUND(J429,2)</f>
        <v>0</v>
      </c>
      <c r="X429" s="80">
        <f>ROUND(L429,2)</f>
        <v>0</v>
      </c>
    </row>
    <row r="430" spans="1:24" s="45" customFormat="1" ht="15" customHeight="1" x14ac:dyDescent="0.25">
      <c r="A430" s="120"/>
      <c r="B430" s="121"/>
      <c r="C430" s="71" t="s">
        <v>22</v>
      </c>
      <c r="D430" s="71" t="s">
        <v>12</v>
      </c>
      <c r="E430" s="193" t="s">
        <v>864</v>
      </c>
      <c r="F430" s="208" t="s">
        <v>865</v>
      </c>
      <c r="G430" s="126"/>
      <c r="H430" s="134">
        <v>51501.02</v>
      </c>
      <c r="I430" s="44"/>
      <c r="J430" s="104"/>
      <c r="K430" s="65"/>
      <c r="L430" s="135">
        <v>51501.02</v>
      </c>
      <c r="M430" s="106"/>
      <c r="N430" s="65">
        <f>VLOOKUP(E430,'[2]BAT (2)'!$C$11:$H$580,6,FALSE)</f>
        <v>0</v>
      </c>
      <c r="P430" s="68" t="b">
        <f>EXACT(L430,N430)</f>
        <v>0</v>
      </c>
      <c r="V430" s="80">
        <f>ROUND(H430,2)</f>
        <v>51501.02</v>
      </c>
      <c r="W430" s="81">
        <f>ROUND(J430,2)</f>
        <v>0</v>
      </c>
      <c r="X430" s="80">
        <f>ROUND(L430,2)</f>
        <v>51501.02</v>
      </c>
    </row>
    <row r="431" spans="1:24" s="45" customFormat="1" ht="15" customHeight="1" x14ac:dyDescent="0.25">
      <c r="A431" s="120" t="s">
        <v>15</v>
      </c>
      <c r="B431" s="121"/>
      <c r="C431" s="71" t="s">
        <v>22</v>
      </c>
      <c r="D431" s="71" t="s">
        <v>22</v>
      </c>
      <c r="E431" s="191" t="s">
        <v>866</v>
      </c>
      <c r="F431" s="227" t="s">
        <v>867</v>
      </c>
      <c r="G431" s="132">
        <f>+G432+G441</f>
        <v>0</v>
      </c>
      <c r="H431" s="133">
        <v>756517.36999999976</v>
      </c>
      <c r="I431" s="44"/>
      <c r="J431" s="76">
        <v>0</v>
      </c>
      <c r="K431" s="65"/>
      <c r="L431" s="77">
        <v>756517.36999999976</v>
      </c>
      <c r="M431" s="78"/>
      <c r="N431" s="65">
        <f>VLOOKUP(E431,'[2]BAT (2)'!$C$11:$H$580,6,FALSE)</f>
        <v>-1444030.1395787098</v>
      </c>
      <c r="P431" s="68" t="b">
        <f>EXACT(L431,N431)</f>
        <v>0</v>
      </c>
      <c r="V431" s="80">
        <f>ROUND(H431,2)</f>
        <v>756517.37</v>
      </c>
      <c r="W431" s="81">
        <f>ROUND(J431,2)</f>
        <v>0</v>
      </c>
      <c r="X431" s="80">
        <f>ROUND(L431,2)</f>
        <v>756517.37</v>
      </c>
    </row>
    <row r="432" spans="1:24" s="45" customFormat="1" ht="15" customHeight="1" x14ac:dyDescent="0.25">
      <c r="A432" s="120" t="s">
        <v>15</v>
      </c>
      <c r="B432" s="121"/>
      <c r="C432" s="71" t="s">
        <v>22</v>
      </c>
      <c r="D432" s="71" t="s">
        <v>22</v>
      </c>
      <c r="E432" s="193" t="s">
        <v>868</v>
      </c>
      <c r="F432" s="208" t="s">
        <v>869</v>
      </c>
      <c r="G432" s="161">
        <f>SUM(G433:G440)</f>
        <v>0</v>
      </c>
      <c r="H432" s="127">
        <v>913946.90999999968</v>
      </c>
      <c r="I432" s="44"/>
      <c r="J432" s="89">
        <v>0</v>
      </c>
      <c r="K432" s="65"/>
      <c r="L432" s="128">
        <v>913946.90999999968</v>
      </c>
      <c r="M432" s="129"/>
      <c r="N432" s="65">
        <f>VLOOKUP(E432,'[2]BAT (2)'!$C$11:$H$580,6,FALSE)</f>
        <v>-1472767.7075074662</v>
      </c>
      <c r="P432" s="68" t="b">
        <f>EXACT(L432,N432)</f>
        <v>0</v>
      </c>
      <c r="V432" s="80">
        <f>ROUND(H432,2)</f>
        <v>913946.91</v>
      </c>
      <c r="W432" s="81">
        <f>ROUND(J432,2)</f>
        <v>0</v>
      </c>
      <c r="X432" s="80">
        <f>ROUND(L432,2)</f>
        <v>913946.91</v>
      </c>
    </row>
    <row r="433" spans="1:24" s="45" customFormat="1" ht="15" customHeight="1" x14ac:dyDescent="0.25">
      <c r="A433" s="120"/>
      <c r="B433" s="121"/>
      <c r="C433" s="71" t="s">
        <v>22</v>
      </c>
      <c r="D433" s="71" t="s">
        <v>12</v>
      </c>
      <c r="E433" s="195" t="s">
        <v>870</v>
      </c>
      <c r="F433" s="200" t="s">
        <v>871</v>
      </c>
      <c r="G433" s="113"/>
      <c r="H433" s="115">
        <v>968887.98999999929</v>
      </c>
      <c r="I433" s="44"/>
      <c r="J433" s="104"/>
      <c r="K433" s="65"/>
      <c r="L433" s="116">
        <v>968887.98999999929</v>
      </c>
      <c r="M433" s="106"/>
      <c r="N433" s="65">
        <f>VLOOKUP(E433,'[2]BAT (2)'!$C$11:$H$580,6,FALSE)</f>
        <v>-139111.78892894834</v>
      </c>
      <c r="P433" s="68" t="b">
        <f>EXACT(L433,N433)</f>
        <v>0</v>
      </c>
      <c r="V433" s="80">
        <f>ROUND(H433,2)</f>
        <v>968887.99</v>
      </c>
      <c r="W433" s="81">
        <f>ROUND(J433,2)</f>
        <v>0</v>
      </c>
      <c r="X433" s="80">
        <f>ROUND(L433,2)</f>
        <v>968887.99</v>
      </c>
    </row>
    <row r="434" spans="1:24" s="45" customFormat="1" ht="15" customHeight="1" x14ac:dyDescent="0.25">
      <c r="A434" s="120"/>
      <c r="B434" s="121"/>
      <c r="C434" s="71" t="s">
        <v>22</v>
      </c>
      <c r="D434" s="71" t="s">
        <v>12</v>
      </c>
      <c r="E434" s="195" t="s">
        <v>872</v>
      </c>
      <c r="F434" s="200" t="s">
        <v>873</v>
      </c>
      <c r="G434" s="113"/>
      <c r="H434" s="115">
        <v>-14890.900000000009</v>
      </c>
      <c r="I434" s="44"/>
      <c r="J434" s="104"/>
      <c r="K434" s="65"/>
      <c r="L434" s="116">
        <v>-14890.900000000009</v>
      </c>
      <c r="M434" s="106"/>
      <c r="N434" s="65">
        <f>VLOOKUP(E434,'[2]BAT (2)'!$C$11:$H$580,6,FALSE)</f>
        <v>12638.079184845366</v>
      </c>
      <c r="P434" s="68" t="b">
        <f>EXACT(L434,N434)</f>
        <v>0</v>
      </c>
      <c r="V434" s="80">
        <f>ROUND(H434,2)</f>
        <v>-14890.9</v>
      </c>
      <c r="W434" s="81">
        <f>ROUND(J434,2)</f>
        <v>0</v>
      </c>
      <c r="X434" s="80">
        <f>ROUND(L434,2)</f>
        <v>-14890.9</v>
      </c>
    </row>
    <row r="435" spans="1:24" s="45" customFormat="1" ht="15" customHeight="1" x14ac:dyDescent="0.25">
      <c r="A435" s="120"/>
      <c r="B435" s="121"/>
      <c r="C435" s="71" t="s">
        <v>22</v>
      </c>
      <c r="D435" s="71" t="s">
        <v>12</v>
      </c>
      <c r="E435" s="195" t="s">
        <v>874</v>
      </c>
      <c r="F435" s="200" t="s">
        <v>875</v>
      </c>
      <c r="G435" s="113"/>
      <c r="H435" s="115">
        <v>-26560.429999999702</v>
      </c>
      <c r="I435" s="44"/>
      <c r="J435" s="104"/>
      <c r="K435" s="65"/>
      <c r="L435" s="116">
        <v>-26560.429999999702</v>
      </c>
      <c r="M435" s="106"/>
      <c r="N435" s="65">
        <f>VLOOKUP(E435,'[2]BAT (2)'!$C$11:$H$580,6,FALSE)</f>
        <v>-1007911.852837611</v>
      </c>
      <c r="P435" s="68" t="b">
        <f>EXACT(L435,N435)</f>
        <v>0</v>
      </c>
      <c r="V435" s="80">
        <f>ROUND(H435,2)</f>
        <v>-26560.43</v>
      </c>
      <c r="W435" s="81">
        <f>ROUND(J435,2)</f>
        <v>0</v>
      </c>
      <c r="X435" s="80">
        <f>ROUND(L435,2)</f>
        <v>-26560.43</v>
      </c>
    </row>
    <row r="436" spans="1:24" s="45" customFormat="1" ht="15" customHeight="1" x14ac:dyDescent="0.25">
      <c r="A436" s="120"/>
      <c r="B436" s="121"/>
      <c r="C436" s="71" t="s">
        <v>22</v>
      </c>
      <c r="D436" s="71" t="s">
        <v>12</v>
      </c>
      <c r="E436" s="195" t="s">
        <v>876</v>
      </c>
      <c r="F436" s="200" t="s">
        <v>877</v>
      </c>
      <c r="G436" s="113"/>
      <c r="H436" s="115">
        <v>-12326.380000000005</v>
      </c>
      <c r="I436" s="44"/>
      <c r="J436" s="104"/>
      <c r="K436" s="65"/>
      <c r="L436" s="116">
        <v>-12326.380000000005</v>
      </c>
      <c r="M436" s="106"/>
      <c r="N436" s="65">
        <f>VLOOKUP(E436,'[2]BAT (2)'!$C$11:$H$580,6,FALSE)</f>
        <v>-27513.825691205107</v>
      </c>
      <c r="P436" s="68" t="b">
        <f>EXACT(L436,N436)</f>
        <v>0</v>
      </c>
      <c r="V436" s="80">
        <f>ROUND(H436,2)</f>
        <v>-12326.38</v>
      </c>
      <c r="W436" s="81">
        <f>ROUND(J436,2)</f>
        <v>0</v>
      </c>
      <c r="X436" s="80">
        <f>ROUND(L436,2)</f>
        <v>-12326.38</v>
      </c>
    </row>
    <row r="437" spans="1:24" s="45" customFormat="1" ht="15" customHeight="1" x14ac:dyDescent="0.25">
      <c r="A437" s="120"/>
      <c r="B437" s="121"/>
      <c r="C437" s="71" t="s">
        <v>22</v>
      </c>
      <c r="D437" s="71" t="s">
        <v>12</v>
      </c>
      <c r="E437" s="195" t="s">
        <v>878</v>
      </c>
      <c r="F437" s="200" t="s">
        <v>879</v>
      </c>
      <c r="G437" s="113"/>
      <c r="H437" s="115">
        <v>1525.6100000001024</v>
      </c>
      <c r="I437" s="44"/>
      <c r="J437" s="104"/>
      <c r="K437" s="65"/>
      <c r="L437" s="116">
        <v>1525.6100000001024</v>
      </c>
      <c r="M437" s="106"/>
      <c r="N437" s="65">
        <f>VLOOKUP(E437,'[2]BAT (2)'!$C$11:$H$580,6,FALSE)</f>
        <v>-267583.29132980003</v>
      </c>
      <c r="P437" s="68" t="b">
        <f>EXACT(L437,N437)</f>
        <v>0</v>
      </c>
      <c r="V437" s="80">
        <f>ROUND(H437,2)</f>
        <v>1525.61</v>
      </c>
      <c r="W437" s="81">
        <f>ROUND(J437,2)</f>
        <v>0</v>
      </c>
      <c r="X437" s="80">
        <f>ROUND(L437,2)</f>
        <v>1525.61</v>
      </c>
    </row>
    <row r="438" spans="1:24" s="45" customFormat="1" ht="15" customHeight="1" x14ac:dyDescent="0.25">
      <c r="A438" s="120"/>
      <c r="B438" s="121"/>
      <c r="C438" s="71" t="s">
        <v>22</v>
      </c>
      <c r="D438" s="71" t="s">
        <v>12</v>
      </c>
      <c r="E438" s="195" t="s">
        <v>880</v>
      </c>
      <c r="F438" s="200" t="s">
        <v>881</v>
      </c>
      <c r="G438" s="113"/>
      <c r="H438" s="115">
        <v>0</v>
      </c>
      <c r="I438" s="44"/>
      <c r="J438" s="104"/>
      <c r="K438" s="65"/>
      <c r="L438" s="116">
        <v>0</v>
      </c>
      <c r="M438" s="106"/>
      <c r="N438" s="65">
        <f>VLOOKUP(E438,'[2]BAT (2)'!$C$11:$H$580,6,FALSE)</f>
        <v>0</v>
      </c>
      <c r="P438" s="68" t="b">
        <f>EXACT(L438,N438)</f>
        <v>1</v>
      </c>
      <c r="V438" s="80">
        <f>ROUND(H438,2)</f>
        <v>0</v>
      </c>
      <c r="W438" s="81">
        <f>ROUND(J438,2)</f>
        <v>0</v>
      </c>
      <c r="X438" s="80">
        <f>ROUND(L438,2)</f>
        <v>0</v>
      </c>
    </row>
    <row r="439" spans="1:24" s="45" customFormat="1" ht="15" customHeight="1" x14ac:dyDescent="0.25">
      <c r="A439" s="120"/>
      <c r="B439" s="121"/>
      <c r="C439" s="71" t="s">
        <v>22</v>
      </c>
      <c r="D439" s="71" t="s">
        <v>12</v>
      </c>
      <c r="E439" s="195" t="s">
        <v>882</v>
      </c>
      <c r="F439" s="200" t="s">
        <v>883</v>
      </c>
      <c r="G439" s="113"/>
      <c r="H439" s="115">
        <v>0</v>
      </c>
      <c r="I439" s="44"/>
      <c r="J439" s="104"/>
      <c r="K439" s="65"/>
      <c r="L439" s="116">
        <v>0</v>
      </c>
      <c r="M439" s="106"/>
      <c r="N439" s="65">
        <f>VLOOKUP(E439,'[2]BAT (2)'!$C$11:$H$580,6,FALSE)</f>
        <v>0</v>
      </c>
      <c r="P439" s="68" t="b">
        <f>EXACT(L439,N439)</f>
        <v>1</v>
      </c>
      <c r="V439" s="80">
        <f>ROUND(H439,2)</f>
        <v>0</v>
      </c>
      <c r="W439" s="81">
        <f>ROUND(J439,2)</f>
        <v>0</v>
      </c>
      <c r="X439" s="80">
        <f>ROUND(L439,2)</f>
        <v>0</v>
      </c>
    </row>
    <row r="440" spans="1:24" s="45" customFormat="1" ht="15" customHeight="1" x14ac:dyDescent="0.25">
      <c r="A440" s="120"/>
      <c r="B440" s="121"/>
      <c r="C440" s="71" t="s">
        <v>22</v>
      </c>
      <c r="D440" s="71" t="s">
        <v>12</v>
      </c>
      <c r="E440" s="195" t="s">
        <v>884</v>
      </c>
      <c r="F440" s="200" t="s">
        <v>885</v>
      </c>
      <c r="G440" s="113"/>
      <c r="H440" s="115">
        <v>-2688.9800000000032</v>
      </c>
      <c r="I440" s="44"/>
      <c r="J440" s="104"/>
      <c r="K440" s="65"/>
      <c r="L440" s="116">
        <v>-2688.9800000000032</v>
      </c>
      <c r="M440" s="106"/>
      <c r="N440" s="65">
        <f>VLOOKUP(E440,'[2]BAT (2)'!$C$11:$H$580,6,FALSE)</f>
        <v>-43285.02790474677</v>
      </c>
      <c r="P440" s="68" t="b">
        <f>EXACT(L440,N440)</f>
        <v>0</v>
      </c>
      <c r="V440" s="80">
        <f>ROUND(H440,2)</f>
        <v>-2688.98</v>
      </c>
      <c r="W440" s="81">
        <f>ROUND(J440,2)</f>
        <v>0</v>
      </c>
      <c r="X440" s="80">
        <f>ROUND(L440,2)</f>
        <v>-2688.98</v>
      </c>
    </row>
    <row r="441" spans="1:24" s="45" customFormat="1" ht="15" customHeight="1" x14ac:dyDescent="0.25">
      <c r="A441" s="120" t="s">
        <v>15</v>
      </c>
      <c r="B441" s="121"/>
      <c r="C441" s="71" t="s">
        <v>22</v>
      </c>
      <c r="D441" s="71" t="s">
        <v>22</v>
      </c>
      <c r="E441" s="193" t="s">
        <v>886</v>
      </c>
      <c r="F441" s="208" t="s">
        <v>887</v>
      </c>
      <c r="G441" s="161">
        <f>+SUM(G442:G447)</f>
        <v>0</v>
      </c>
      <c r="H441" s="127">
        <v>-157429.53999999995</v>
      </c>
      <c r="I441" s="44"/>
      <c r="J441" s="89">
        <v>0</v>
      </c>
      <c r="K441" s="65"/>
      <c r="L441" s="128">
        <v>-157429.53999999995</v>
      </c>
      <c r="M441" s="129"/>
      <c r="N441" s="65">
        <f>VLOOKUP(E441,'[2]BAT (2)'!$C$11:$H$580,6,FALSE)</f>
        <v>28737.5679287563</v>
      </c>
      <c r="P441" s="68" t="b">
        <f>EXACT(L441,N441)</f>
        <v>0</v>
      </c>
      <c r="V441" s="80">
        <f>ROUND(H441,2)</f>
        <v>-157429.54</v>
      </c>
      <c r="W441" s="81">
        <f>ROUND(J441,2)</f>
        <v>0</v>
      </c>
      <c r="X441" s="80">
        <f>ROUND(L441,2)</f>
        <v>-157429.54</v>
      </c>
    </row>
    <row r="442" spans="1:24" s="45" customFormat="1" ht="15" customHeight="1" x14ac:dyDescent="0.25">
      <c r="A442" s="120"/>
      <c r="B442" s="121"/>
      <c r="C442" s="71" t="s">
        <v>22</v>
      </c>
      <c r="D442" s="71" t="s">
        <v>12</v>
      </c>
      <c r="E442" s="195" t="s">
        <v>888</v>
      </c>
      <c r="F442" s="200" t="s">
        <v>889</v>
      </c>
      <c r="G442" s="113"/>
      <c r="H442" s="115">
        <v>-2726.15</v>
      </c>
      <c r="I442" s="44"/>
      <c r="J442" s="104"/>
      <c r="K442" s="65"/>
      <c r="L442" s="116">
        <v>-2726.15</v>
      </c>
      <c r="M442" s="106"/>
      <c r="N442" s="65">
        <f>VLOOKUP(E442,'[2]BAT (2)'!$C$11:$H$580,6,FALSE)</f>
        <v>-737.68935019664286</v>
      </c>
      <c r="P442" s="68" t="b">
        <f>EXACT(L442,N442)</f>
        <v>0</v>
      </c>
      <c r="V442" s="80">
        <f>ROUND(H442,2)</f>
        <v>-2726.15</v>
      </c>
      <c r="W442" s="81">
        <f>ROUND(J442,2)</f>
        <v>0</v>
      </c>
      <c r="X442" s="80">
        <f>ROUND(L442,2)</f>
        <v>-2726.15</v>
      </c>
    </row>
    <row r="443" spans="1:24" s="45" customFormat="1" ht="15" customHeight="1" x14ac:dyDescent="0.25">
      <c r="A443" s="120"/>
      <c r="B443" s="121"/>
      <c r="C443" s="71" t="s">
        <v>22</v>
      </c>
      <c r="D443" s="71" t="s">
        <v>12</v>
      </c>
      <c r="E443" s="195" t="s">
        <v>890</v>
      </c>
      <c r="F443" s="200" t="s">
        <v>891</v>
      </c>
      <c r="G443" s="113"/>
      <c r="H443" s="115">
        <v>-51213.409999999974</v>
      </c>
      <c r="I443" s="44"/>
      <c r="J443" s="104"/>
      <c r="K443" s="65"/>
      <c r="L443" s="116">
        <v>-51213.409999999974</v>
      </c>
      <c r="M443" s="106"/>
      <c r="N443" s="65">
        <f>VLOOKUP(E443,'[2]BAT (2)'!$C$11:$H$580,6,FALSE)</f>
        <v>-5448.2898856384272</v>
      </c>
      <c r="P443" s="68" t="b">
        <f>EXACT(L443,N443)</f>
        <v>0</v>
      </c>
      <c r="V443" s="80">
        <f>ROUND(H443,2)</f>
        <v>-51213.41</v>
      </c>
      <c r="W443" s="81">
        <f>ROUND(J443,2)</f>
        <v>0</v>
      </c>
      <c r="X443" s="80">
        <f>ROUND(L443,2)</f>
        <v>-51213.41</v>
      </c>
    </row>
    <row r="444" spans="1:24" s="45" customFormat="1" ht="15" customHeight="1" x14ac:dyDescent="0.25">
      <c r="A444" s="120"/>
      <c r="B444" s="121"/>
      <c r="C444" s="71" t="s">
        <v>22</v>
      </c>
      <c r="D444" s="71" t="s">
        <v>12</v>
      </c>
      <c r="E444" s="195" t="s">
        <v>892</v>
      </c>
      <c r="F444" s="200" t="s">
        <v>893</v>
      </c>
      <c r="G444" s="113"/>
      <c r="H444" s="115">
        <v>-3487.2999999999956</v>
      </c>
      <c r="I444" s="44"/>
      <c r="J444" s="104"/>
      <c r="K444" s="65"/>
      <c r="L444" s="116">
        <v>-3487.2999999999956</v>
      </c>
      <c r="M444" s="106"/>
      <c r="N444" s="65">
        <f>VLOOKUP(E444,'[2]BAT (2)'!$C$11:$H$580,6,FALSE)</f>
        <v>67688.665951004994</v>
      </c>
      <c r="P444" s="68" t="b">
        <f>EXACT(L444,N444)</f>
        <v>0</v>
      </c>
      <c r="V444" s="80">
        <f>ROUND(H444,2)</f>
        <v>-3487.3</v>
      </c>
      <c r="W444" s="81">
        <f>ROUND(J444,2)</f>
        <v>0</v>
      </c>
      <c r="X444" s="80">
        <f>ROUND(L444,2)</f>
        <v>-3487.3</v>
      </c>
    </row>
    <row r="445" spans="1:24" s="45" customFormat="1" ht="15" customHeight="1" x14ac:dyDescent="0.25">
      <c r="A445" s="120"/>
      <c r="B445" s="121"/>
      <c r="C445" s="71" t="s">
        <v>22</v>
      </c>
      <c r="D445" s="71" t="s">
        <v>12</v>
      </c>
      <c r="E445" s="195" t="s">
        <v>894</v>
      </c>
      <c r="F445" s="200" t="s">
        <v>895</v>
      </c>
      <c r="G445" s="113"/>
      <c r="H445" s="115">
        <v>-46541.209999999992</v>
      </c>
      <c r="I445" s="44"/>
      <c r="J445" s="104"/>
      <c r="K445" s="65"/>
      <c r="L445" s="116">
        <v>-46541.209999999992</v>
      </c>
      <c r="M445" s="106"/>
      <c r="N445" s="65">
        <f>VLOOKUP(E445,'[2]BAT (2)'!$C$11:$H$580,6,FALSE)</f>
        <v>-32930.340142268018</v>
      </c>
      <c r="P445" s="68" t="b">
        <f>EXACT(L445,N445)</f>
        <v>0</v>
      </c>
      <c r="V445" s="80">
        <f>ROUND(H445,2)</f>
        <v>-46541.21</v>
      </c>
      <c r="W445" s="81">
        <f>ROUND(J445,2)</f>
        <v>0</v>
      </c>
      <c r="X445" s="80">
        <f>ROUND(L445,2)</f>
        <v>-46541.21</v>
      </c>
    </row>
    <row r="446" spans="1:24" s="45" customFormat="1" ht="15" customHeight="1" x14ac:dyDescent="0.25">
      <c r="A446" s="120"/>
      <c r="B446" s="121"/>
      <c r="C446" s="71" t="s">
        <v>22</v>
      </c>
      <c r="D446" s="71" t="s">
        <v>12</v>
      </c>
      <c r="E446" s="195" t="s">
        <v>896</v>
      </c>
      <c r="F446" s="200" t="s">
        <v>897</v>
      </c>
      <c r="G446" s="113"/>
      <c r="H446" s="115">
        <v>0</v>
      </c>
      <c r="I446" s="44"/>
      <c r="J446" s="104"/>
      <c r="K446" s="65"/>
      <c r="L446" s="116">
        <v>0</v>
      </c>
      <c r="M446" s="106"/>
      <c r="N446" s="65">
        <f>VLOOKUP(E446,'[2]BAT (2)'!$C$11:$H$580,6,FALSE)</f>
        <v>3.7775999999212218E-3</v>
      </c>
      <c r="P446" s="68" t="b">
        <f>EXACT(L446,N446)</f>
        <v>0</v>
      </c>
      <c r="V446" s="80">
        <f>ROUND(H446,2)</f>
        <v>0</v>
      </c>
      <c r="W446" s="81">
        <f>ROUND(J446,2)</f>
        <v>0</v>
      </c>
      <c r="X446" s="80">
        <f>ROUND(L446,2)</f>
        <v>0</v>
      </c>
    </row>
    <row r="447" spans="1:24" s="45" customFormat="1" ht="15" customHeight="1" x14ac:dyDescent="0.25">
      <c r="A447" s="120"/>
      <c r="B447" s="121"/>
      <c r="C447" s="71" t="s">
        <v>22</v>
      </c>
      <c r="D447" s="71" t="s">
        <v>12</v>
      </c>
      <c r="E447" s="195" t="s">
        <v>898</v>
      </c>
      <c r="F447" s="200" t="s">
        <v>899</v>
      </c>
      <c r="G447" s="113"/>
      <c r="H447" s="115">
        <v>-53461.469999999994</v>
      </c>
      <c r="I447" s="44"/>
      <c r="J447" s="104"/>
      <c r="K447" s="65"/>
      <c r="L447" s="116">
        <v>-53461.469999999994</v>
      </c>
      <c r="M447" s="106"/>
      <c r="N447" s="65">
        <f>VLOOKUP(E447,'[2]BAT (2)'!$C$11:$H$580,6,FALSE)</f>
        <v>165.21757825439272</v>
      </c>
      <c r="P447" s="68" t="b">
        <f>EXACT(L447,N447)</f>
        <v>0</v>
      </c>
      <c r="V447" s="80">
        <f>ROUND(H447,2)</f>
        <v>-53461.47</v>
      </c>
      <c r="W447" s="81">
        <f>ROUND(J447,2)</f>
        <v>0</v>
      </c>
      <c r="X447" s="80">
        <f>ROUND(L447,2)</f>
        <v>-53461.47</v>
      </c>
    </row>
    <row r="448" spans="1:24" s="45" customFormat="1" ht="15" customHeight="1" x14ac:dyDescent="0.25">
      <c r="A448" s="120" t="s">
        <v>15</v>
      </c>
      <c r="B448" s="121"/>
      <c r="C448" s="71" t="s">
        <v>22</v>
      </c>
      <c r="D448" s="71" t="s">
        <v>22</v>
      </c>
      <c r="E448" s="191" t="s">
        <v>900</v>
      </c>
      <c r="F448" s="227" t="s">
        <v>901</v>
      </c>
      <c r="G448" s="132">
        <f>+G449+G457+G458+G465</f>
        <v>0</v>
      </c>
      <c r="H448" s="133">
        <v>11818071.25</v>
      </c>
      <c r="I448" s="44"/>
      <c r="J448" s="76">
        <v>817386.31</v>
      </c>
      <c r="K448" s="65"/>
      <c r="L448" s="77">
        <v>11000684.939999999</v>
      </c>
      <c r="M448" s="78"/>
      <c r="N448" s="65">
        <f>VLOOKUP(E448,'[2]BAT (2)'!$C$11:$H$580,6,FALSE)</f>
        <v>5519759.1680000005</v>
      </c>
      <c r="P448" s="68" t="b">
        <f>EXACT(L448,N448)</f>
        <v>0</v>
      </c>
      <c r="V448" s="80">
        <f>ROUND(H448,2)</f>
        <v>11818071.25</v>
      </c>
      <c r="W448" s="81">
        <f>ROUND(J448,2)</f>
        <v>817386.31</v>
      </c>
      <c r="X448" s="80">
        <f>ROUND(L448,2)</f>
        <v>11000684.939999999</v>
      </c>
    </row>
    <row r="449" spans="1:24" s="45" customFormat="1" ht="15" customHeight="1" x14ac:dyDescent="0.25">
      <c r="A449" s="120" t="s">
        <v>15</v>
      </c>
      <c r="B449" s="121"/>
      <c r="C449" s="71" t="s">
        <v>22</v>
      </c>
      <c r="D449" s="71" t="s">
        <v>22</v>
      </c>
      <c r="E449" s="193" t="s">
        <v>902</v>
      </c>
      <c r="F449" s="208" t="s">
        <v>903</v>
      </c>
      <c r="G449" s="161">
        <f>SUM(G450:G456)</f>
        <v>0</v>
      </c>
      <c r="H449" s="127">
        <v>6792303.3599999994</v>
      </c>
      <c r="I449" s="44"/>
      <c r="J449" s="89">
        <v>0</v>
      </c>
      <c r="K449" s="65"/>
      <c r="L449" s="128">
        <v>6792303.3599999994</v>
      </c>
      <c r="M449" s="129"/>
      <c r="N449" s="65">
        <f>VLOOKUP(E449,'[2]BAT (2)'!$C$11:$H$580,6,FALSE)</f>
        <v>854123.30799999996</v>
      </c>
      <c r="P449" s="68" t="b">
        <f>EXACT(L449,N449)</f>
        <v>0</v>
      </c>
      <c r="V449" s="80">
        <f>ROUND(H449,2)</f>
        <v>6792303.3600000003</v>
      </c>
      <c r="W449" s="81">
        <f>ROUND(J449,2)</f>
        <v>0</v>
      </c>
      <c r="X449" s="80">
        <f>ROUND(L449,2)</f>
        <v>6792303.3600000003</v>
      </c>
    </row>
    <row r="450" spans="1:24" s="45" customFormat="1" ht="15" customHeight="1" x14ac:dyDescent="0.25">
      <c r="A450" s="120"/>
      <c r="B450" s="121"/>
      <c r="C450" s="71" t="s">
        <v>22</v>
      </c>
      <c r="D450" s="71" t="s">
        <v>12</v>
      </c>
      <c r="E450" s="195" t="s">
        <v>904</v>
      </c>
      <c r="F450" s="200" t="s">
        <v>905</v>
      </c>
      <c r="G450" s="113"/>
      <c r="H450" s="115">
        <v>19720.560000000001</v>
      </c>
      <c r="I450" s="44"/>
      <c r="J450" s="104"/>
      <c r="K450" s="65"/>
      <c r="L450" s="116">
        <v>19720.560000000001</v>
      </c>
      <c r="M450" s="106"/>
      <c r="N450" s="65">
        <f>VLOOKUP(E450,'[2]BAT (2)'!$C$11:$H$580,6,FALSE)</f>
        <v>38927.485076563717</v>
      </c>
      <c r="P450" s="68" t="b">
        <f>EXACT(L450,N450)</f>
        <v>0</v>
      </c>
      <c r="V450" s="80">
        <f>ROUND(H450,2)</f>
        <v>19720.560000000001</v>
      </c>
      <c r="W450" s="81">
        <f>ROUND(J450,2)</f>
        <v>0</v>
      </c>
      <c r="X450" s="80">
        <f>ROUND(L450,2)</f>
        <v>19720.560000000001</v>
      </c>
    </row>
    <row r="451" spans="1:24" s="45" customFormat="1" ht="15" customHeight="1" x14ac:dyDescent="0.25">
      <c r="A451" s="120"/>
      <c r="B451" s="121"/>
      <c r="C451" s="71" t="s">
        <v>22</v>
      </c>
      <c r="D451" s="71" t="s">
        <v>12</v>
      </c>
      <c r="E451" s="195" t="s">
        <v>906</v>
      </c>
      <c r="F451" s="200" t="s">
        <v>907</v>
      </c>
      <c r="G451" s="113"/>
      <c r="H451" s="115">
        <v>302000</v>
      </c>
      <c r="I451" s="44"/>
      <c r="J451" s="104"/>
      <c r="K451" s="65"/>
      <c r="L451" s="116">
        <v>302000</v>
      </c>
      <c r="M451" s="106"/>
      <c r="N451" s="65">
        <f>VLOOKUP(E451,'[2]BAT (2)'!$C$11:$H$580,6,FALSE)</f>
        <v>170992.2138593304</v>
      </c>
      <c r="P451" s="68" t="b">
        <f>EXACT(L451,N451)</f>
        <v>0</v>
      </c>
      <c r="V451" s="80">
        <f>ROUND(H451,2)</f>
        <v>302000</v>
      </c>
      <c r="W451" s="81">
        <f>ROUND(J451,2)</f>
        <v>0</v>
      </c>
      <c r="X451" s="80">
        <f>ROUND(L451,2)</f>
        <v>302000</v>
      </c>
    </row>
    <row r="452" spans="1:24" s="45" customFormat="1" ht="15" customHeight="1" x14ac:dyDescent="0.25">
      <c r="A452" s="120"/>
      <c r="B452" s="121"/>
      <c r="C452" s="71" t="s">
        <v>22</v>
      </c>
      <c r="D452" s="71" t="s">
        <v>12</v>
      </c>
      <c r="E452" s="195" t="s">
        <v>908</v>
      </c>
      <c r="F452" s="200" t="s">
        <v>909</v>
      </c>
      <c r="G452" s="113"/>
      <c r="H452" s="115">
        <v>0</v>
      </c>
      <c r="I452" s="44"/>
      <c r="J452" s="104"/>
      <c r="K452" s="65"/>
      <c r="L452" s="116">
        <v>0</v>
      </c>
      <c r="M452" s="106"/>
      <c r="N452" s="65">
        <f>VLOOKUP(E452,'[2]BAT (2)'!$C$11:$H$580,6,FALSE)</f>
        <v>0</v>
      </c>
      <c r="P452" s="68" t="b">
        <f>EXACT(L452,N452)</f>
        <v>1</v>
      </c>
      <c r="V452" s="80">
        <f>ROUND(H452,2)</f>
        <v>0</v>
      </c>
      <c r="W452" s="81">
        <f>ROUND(J452,2)</f>
        <v>0</v>
      </c>
      <c r="X452" s="80">
        <f>ROUND(L452,2)</f>
        <v>0</v>
      </c>
    </row>
    <row r="453" spans="1:24" s="45" customFormat="1" ht="15" customHeight="1" x14ac:dyDescent="0.25">
      <c r="A453" s="120"/>
      <c r="B453" s="121"/>
      <c r="C453" s="71" t="s">
        <v>22</v>
      </c>
      <c r="D453" s="71" t="s">
        <v>12</v>
      </c>
      <c r="E453" s="195" t="s">
        <v>910</v>
      </c>
      <c r="F453" s="200" t="s">
        <v>911</v>
      </c>
      <c r="G453" s="113"/>
      <c r="H453" s="115">
        <v>6394439.9199999999</v>
      </c>
      <c r="I453" s="44"/>
      <c r="J453" s="104"/>
      <c r="K453" s="65"/>
      <c r="L453" s="116">
        <v>6394439.9199999999</v>
      </c>
      <c r="M453" s="106"/>
      <c r="N453" s="65">
        <f>VLOOKUP(E453,'[2]BAT (2)'!$C$11:$H$580,6,FALSE)</f>
        <v>557280.30106410582</v>
      </c>
      <c r="P453" s="68" t="b">
        <f>EXACT(L453,N453)</f>
        <v>0</v>
      </c>
      <c r="V453" s="80">
        <f>ROUND(H453,2)</f>
        <v>6394439.9199999999</v>
      </c>
      <c r="W453" s="81">
        <f>ROUND(J453,2)</f>
        <v>0</v>
      </c>
      <c r="X453" s="80">
        <f>ROUND(L453,2)</f>
        <v>6394439.9199999999</v>
      </c>
    </row>
    <row r="454" spans="1:24" s="45" customFormat="1" ht="15" customHeight="1" x14ac:dyDescent="0.25">
      <c r="A454" s="120"/>
      <c r="B454" s="121"/>
      <c r="C454" s="71" t="s">
        <v>22</v>
      </c>
      <c r="D454" s="71" t="s">
        <v>12</v>
      </c>
      <c r="E454" s="195" t="s">
        <v>912</v>
      </c>
      <c r="F454" s="200" t="s">
        <v>913</v>
      </c>
      <c r="G454" s="113"/>
      <c r="H454" s="115">
        <v>0</v>
      </c>
      <c r="I454" s="44"/>
      <c r="J454" s="104"/>
      <c r="K454" s="65"/>
      <c r="L454" s="116">
        <v>0</v>
      </c>
      <c r="M454" s="106"/>
      <c r="N454" s="65">
        <f>VLOOKUP(E454,'[2]BAT (2)'!$C$11:$H$580,6,FALSE)</f>
        <v>0</v>
      </c>
      <c r="P454" s="68" t="b">
        <f>EXACT(L454,N454)</f>
        <v>1</v>
      </c>
      <c r="V454" s="80">
        <f>ROUND(H454,2)</f>
        <v>0</v>
      </c>
      <c r="W454" s="81">
        <f>ROUND(J454,2)</f>
        <v>0</v>
      </c>
      <c r="X454" s="80">
        <f>ROUND(L454,2)</f>
        <v>0</v>
      </c>
    </row>
    <row r="455" spans="1:24" s="45" customFormat="1" ht="15" customHeight="1" x14ac:dyDescent="0.25">
      <c r="A455" s="120"/>
      <c r="B455" s="121"/>
      <c r="C455" s="71" t="s">
        <v>22</v>
      </c>
      <c r="D455" s="71" t="s">
        <v>12</v>
      </c>
      <c r="E455" s="195" t="s">
        <v>914</v>
      </c>
      <c r="F455" s="200" t="s">
        <v>915</v>
      </c>
      <c r="G455" s="113"/>
      <c r="H455" s="115">
        <v>26596.880000000001</v>
      </c>
      <c r="I455" s="44"/>
      <c r="J455" s="104"/>
      <c r="K455" s="65"/>
      <c r="L455" s="116">
        <v>26596.880000000001</v>
      </c>
      <c r="M455" s="106"/>
      <c r="N455" s="65">
        <f>VLOOKUP(E455,'[2]BAT (2)'!$C$11:$H$580,6,FALSE)</f>
        <v>86923.308000000019</v>
      </c>
      <c r="P455" s="68" t="b">
        <f>EXACT(L455,N455)</f>
        <v>0</v>
      </c>
      <c r="V455" s="80">
        <f>ROUND(H455,2)</f>
        <v>26596.880000000001</v>
      </c>
      <c r="W455" s="81">
        <f>ROUND(J455,2)</f>
        <v>0</v>
      </c>
      <c r="X455" s="80">
        <f>ROUND(L455,2)</f>
        <v>26596.880000000001</v>
      </c>
    </row>
    <row r="456" spans="1:24" s="44" customFormat="1" ht="15" customHeight="1" x14ac:dyDescent="0.25">
      <c r="A456" s="120"/>
      <c r="B456" s="121"/>
      <c r="C456" s="71" t="s">
        <v>22</v>
      </c>
      <c r="D456" s="71" t="s">
        <v>12</v>
      </c>
      <c r="E456" s="195" t="s">
        <v>916</v>
      </c>
      <c r="F456" s="200" t="s">
        <v>917</v>
      </c>
      <c r="G456" s="113"/>
      <c r="H456" s="115">
        <v>49546</v>
      </c>
      <c r="J456" s="139"/>
      <c r="K456" s="65"/>
      <c r="L456" s="116">
        <v>49546</v>
      </c>
      <c r="M456" s="106"/>
      <c r="N456" s="65">
        <f>VLOOKUP(E456,'[2]BAT (2)'!$C$11:$H$580,6,FALSE)</f>
        <v>0</v>
      </c>
      <c r="P456" s="68" t="b">
        <f>EXACT(L456,N456)</f>
        <v>0</v>
      </c>
      <c r="V456" s="80">
        <f>ROUND(H456,2)</f>
        <v>49546</v>
      </c>
      <c r="W456" s="81">
        <f>ROUND(J456,2)</f>
        <v>0</v>
      </c>
      <c r="X456" s="80">
        <f>ROUND(L456,2)</f>
        <v>49546</v>
      </c>
    </row>
    <row r="457" spans="1:24" s="45" customFormat="1" ht="15" customHeight="1" x14ac:dyDescent="0.25">
      <c r="A457" s="120"/>
      <c r="B457" s="121"/>
      <c r="C457" s="71" t="s">
        <v>22</v>
      </c>
      <c r="D457" s="71" t="s">
        <v>12</v>
      </c>
      <c r="E457" s="193" t="s">
        <v>918</v>
      </c>
      <c r="F457" s="208" t="s">
        <v>919</v>
      </c>
      <c r="G457" s="126"/>
      <c r="H457" s="134">
        <v>369340.04</v>
      </c>
      <c r="I457" s="44"/>
      <c r="J457" s="104"/>
      <c r="K457" s="65"/>
      <c r="L457" s="135">
        <v>369340.04</v>
      </c>
      <c r="M457" s="106"/>
      <c r="N457" s="65">
        <f>VLOOKUP(E457,'[2]BAT (2)'!$C$11:$H$580,6,FALSE)</f>
        <v>0</v>
      </c>
      <c r="P457" s="68" t="b">
        <f>EXACT(L457,N457)</f>
        <v>0</v>
      </c>
      <c r="V457" s="80">
        <f>ROUND(H457,2)</f>
        <v>369340.04</v>
      </c>
      <c r="W457" s="81">
        <f>ROUND(J457,2)</f>
        <v>0</v>
      </c>
      <c r="X457" s="80">
        <f>ROUND(L457,2)</f>
        <v>369340.04</v>
      </c>
    </row>
    <row r="458" spans="1:24" s="45" customFormat="1" ht="15" customHeight="1" x14ac:dyDescent="0.25">
      <c r="A458" s="120" t="s">
        <v>15</v>
      </c>
      <c r="B458" s="121"/>
      <c r="C458" s="71" t="s">
        <v>22</v>
      </c>
      <c r="D458" s="71" t="s">
        <v>22</v>
      </c>
      <c r="E458" s="193" t="s">
        <v>920</v>
      </c>
      <c r="F458" s="208" t="s">
        <v>921</v>
      </c>
      <c r="G458" s="161">
        <f>SUM(G459:G464)</f>
        <v>0</v>
      </c>
      <c r="H458" s="127">
        <v>165951.67999999999</v>
      </c>
      <c r="I458" s="44"/>
      <c r="J458" s="89">
        <v>0</v>
      </c>
      <c r="K458" s="65"/>
      <c r="L458" s="128">
        <v>165951.67999999999</v>
      </c>
      <c r="M458" s="129"/>
      <c r="N458" s="65">
        <f>VLOOKUP(E458,'[2]BAT (2)'!$C$11:$H$580,6,FALSE)</f>
        <v>0</v>
      </c>
      <c r="P458" s="68" t="b">
        <f>EXACT(L458,N458)</f>
        <v>0</v>
      </c>
      <c r="V458" s="80">
        <f>ROUND(H458,2)</f>
        <v>165951.67999999999</v>
      </c>
      <c r="W458" s="81">
        <f>ROUND(J458,2)</f>
        <v>0</v>
      </c>
      <c r="X458" s="80">
        <f>ROUND(L458,2)</f>
        <v>165951.67999999999</v>
      </c>
    </row>
    <row r="459" spans="1:24" s="45" customFormat="1" ht="15" customHeight="1" x14ac:dyDescent="0.25">
      <c r="A459" s="120"/>
      <c r="B459" s="121"/>
      <c r="C459" s="71" t="s">
        <v>22</v>
      </c>
      <c r="D459" s="71" t="s">
        <v>12</v>
      </c>
      <c r="E459" s="195" t="s">
        <v>922</v>
      </c>
      <c r="F459" s="200" t="s">
        <v>923</v>
      </c>
      <c r="G459" s="113"/>
      <c r="H459" s="115">
        <v>0</v>
      </c>
      <c r="I459" s="44"/>
      <c r="J459" s="104"/>
      <c r="K459" s="65"/>
      <c r="L459" s="116">
        <v>0</v>
      </c>
      <c r="M459" s="106"/>
      <c r="N459" s="65">
        <f>VLOOKUP(E459,'[2]BAT (2)'!$C$11:$H$580,6,FALSE)</f>
        <v>0</v>
      </c>
      <c r="P459" s="68" t="b">
        <f>EXACT(L459,N459)</f>
        <v>1</v>
      </c>
      <c r="V459" s="80">
        <f>ROUND(H459,2)</f>
        <v>0</v>
      </c>
      <c r="W459" s="81">
        <f>ROUND(J459,2)</f>
        <v>0</v>
      </c>
      <c r="X459" s="80">
        <f>ROUND(L459,2)</f>
        <v>0</v>
      </c>
    </row>
    <row r="460" spans="1:24" s="45" customFormat="1" ht="15" customHeight="1" x14ac:dyDescent="0.25">
      <c r="A460" s="120"/>
      <c r="B460" s="121"/>
      <c r="C460" s="71" t="s">
        <v>22</v>
      </c>
      <c r="D460" s="71" t="s">
        <v>12</v>
      </c>
      <c r="E460" s="195" t="s">
        <v>924</v>
      </c>
      <c r="F460" s="200" t="s">
        <v>925</v>
      </c>
      <c r="G460" s="113"/>
      <c r="H460" s="115">
        <v>0</v>
      </c>
      <c r="I460" s="44"/>
      <c r="J460" s="104"/>
      <c r="K460" s="65"/>
      <c r="L460" s="116">
        <v>0</v>
      </c>
      <c r="M460" s="106"/>
      <c r="N460" s="65">
        <f>VLOOKUP(E460,'[2]BAT (2)'!$C$11:$H$580,6,FALSE)</f>
        <v>0</v>
      </c>
      <c r="P460" s="68" t="b">
        <f>EXACT(L460,N460)</f>
        <v>1</v>
      </c>
      <c r="V460" s="80">
        <f>ROUND(H460,2)</f>
        <v>0</v>
      </c>
      <c r="W460" s="81">
        <f>ROUND(J460,2)</f>
        <v>0</v>
      </c>
      <c r="X460" s="80">
        <f>ROUND(L460,2)</f>
        <v>0</v>
      </c>
    </row>
    <row r="461" spans="1:24" s="45" customFormat="1" ht="15" customHeight="1" x14ac:dyDescent="0.25">
      <c r="A461" s="120"/>
      <c r="B461" s="121"/>
      <c r="C461" s="71" t="s">
        <v>22</v>
      </c>
      <c r="D461" s="71" t="s">
        <v>12</v>
      </c>
      <c r="E461" s="195" t="s">
        <v>926</v>
      </c>
      <c r="F461" s="200" t="s">
        <v>927</v>
      </c>
      <c r="G461" s="113"/>
      <c r="H461" s="115">
        <v>44125</v>
      </c>
      <c r="I461" s="44"/>
      <c r="J461" s="104"/>
      <c r="K461" s="65"/>
      <c r="L461" s="116">
        <v>44125</v>
      </c>
      <c r="M461" s="106"/>
      <c r="N461" s="65">
        <f>VLOOKUP(E461,'[2]BAT (2)'!$C$11:$H$580,6,FALSE)</f>
        <v>0</v>
      </c>
      <c r="P461" s="68" t="b">
        <f>EXACT(L461,N461)</f>
        <v>0</v>
      </c>
      <c r="V461" s="80">
        <f>ROUND(H461,2)</f>
        <v>44125</v>
      </c>
      <c r="W461" s="81">
        <f>ROUND(J461,2)</f>
        <v>0</v>
      </c>
      <c r="X461" s="80">
        <f>ROUND(L461,2)</f>
        <v>44125</v>
      </c>
    </row>
    <row r="462" spans="1:24" s="45" customFormat="1" ht="15" customHeight="1" x14ac:dyDescent="0.25">
      <c r="A462" s="120"/>
      <c r="B462" s="121"/>
      <c r="C462" s="71" t="s">
        <v>22</v>
      </c>
      <c r="D462" s="71" t="s">
        <v>12</v>
      </c>
      <c r="E462" s="195" t="s">
        <v>928</v>
      </c>
      <c r="F462" s="200" t="s">
        <v>929</v>
      </c>
      <c r="G462" s="113"/>
      <c r="H462" s="115">
        <v>0</v>
      </c>
      <c r="I462" s="44"/>
      <c r="J462" s="104"/>
      <c r="K462" s="65"/>
      <c r="L462" s="116">
        <v>0</v>
      </c>
      <c r="M462" s="106"/>
      <c r="N462" s="65">
        <f>VLOOKUP(E462,'[2]BAT (2)'!$C$11:$H$580,6,FALSE)</f>
        <v>0</v>
      </c>
      <c r="P462" s="68" t="b">
        <f>EXACT(L462,N462)</f>
        <v>1</v>
      </c>
      <c r="V462" s="80">
        <f>ROUND(H462,2)</f>
        <v>0</v>
      </c>
      <c r="W462" s="81">
        <f>ROUND(J462,2)</f>
        <v>0</v>
      </c>
      <c r="X462" s="80">
        <f>ROUND(L462,2)</f>
        <v>0</v>
      </c>
    </row>
    <row r="463" spans="1:24" s="45" customFormat="1" ht="15" customHeight="1" x14ac:dyDescent="0.25">
      <c r="A463" s="120"/>
      <c r="B463" s="121"/>
      <c r="C463" s="71" t="s">
        <v>22</v>
      </c>
      <c r="D463" s="71" t="s">
        <v>12</v>
      </c>
      <c r="E463" s="195" t="s">
        <v>930</v>
      </c>
      <c r="F463" s="200" t="s">
        <v>931</v>
      </c>
      <c r="G463" s="113"/>
      <c r="H463" s="115">
        <v>121826.68</v>
      </c>
      <c r="I463" s="44"/>
      <c r="J463" s="104"/>
      <c r="K463" s="65"/>
      <c r="L463" s="116">
        <v>121826.68</v>
      </c>
      <c r="M463" s="106"/>
      <c r="N463" s="65">
        <f>VLOOKUP(E463,'[2]BAT (2)'!$C$11:$H$580,6,FALSE)</f>
        <v>0</v>
      </c>
      <c r="P463" s="68" t="b">
        <f>EXACT(L463,N463)</f>
        <v>0</v>
      </c>
      <c r="V463" s="80">
        <f>ROUND(H463,2)</f>
        <v>121826.68</v>
      </c>
      <c r="W463" s="81">
        <f>ROUND(J463,2)</f>
        <v>0</v>
      </c>
      <c r="X463" s="80">
        <f>ROUND(L463,2)</f>
        <v>121826.68</v>
      </c>
    </row>
    <row r="464" spans="1:24" s="44" customFormat="1" ht="15" customHeight="1" x14ac:dyDescent="0.25">
      <c r="A464" s="120"/>
      <c r="B464" s="121"/>
      <c r="C464" s="71" t="s">
        <v>22</v>
      </c>
      <c r="D464" s="71" t="s">
        <v>12</v>
      </c>
      <c r="E464" s="195" t="s">
        <v>932</v>
      </c>
      <c r="F464" s="200" t="s">
        <v>933</v>
      </c>
      <c r="G464" s="113"/>
      <c r="H464" s="115">
        <v>0</v>
      </c>
      <c r="J464" s="139"/>
      <c r="K464" s="65"/>
      <c r="L464" s="116">
        <v>0</v>
      </c>
      <c r="M464" s="106"/>
      <c r="N464" s="65">
        <f>VLOOKUP(E464,'[2]BAT (2)'!$C$11:$H$580,6,FALSE)</f>
        <v>0</v>
      </c>
      <c r="P464" s="68" t="b">
        <f>EXACT(L464,N464)</f>
        <v>1</v>
      </c>
      <c r="V464" s="80">
        <f>ROUND(H464,2)</f>
        <v>0</v>
      </c>
      <c r="W464" s="81">
        <f>ROUND(J464,2)</f>
        <v>0</v>
      </c>
      <c r="X464" s="80">
        <f>ROUND(L464,2)</f>
        <v>0</v>
      </c>
    </row>
    <row r="465" spans="1:24" s="45" customFormat="1" ht="15" customHeight="1" x14ac:dyDescent="0.25">
      <c r="A465" s="120" t="s">
        <v>15</v>
      </c>
      <c r="B465" s="121"/>
      <c r="C465" s="71" t="s">
        <v>22</v>
      </c>
      <c r="D465" s="71" t="s">
        <v>22</v>
      </c>
      <c r="E465" s="193" t="s">
        <v>934</v>
      </c>
      <c r="F465" s="208" t="s">
        <v>935</v>
      </c>
      <c r="G465" s="161">
        <f>SUM(G466:G475)</f>
        <v>0</v>
      </c>
      <c r="H465" s="127">
        <v>4490476.17</v>
      </c>
      <c r="I465" s="44"/>
      <c r="J465" s="89">
        <v>817386.31</v>
      </c>
      <c r="K465" s="65"/>
      <c r="L465" s="128">
        <v>3673089.86</v>
      </c>
      <c r="M465" s="129"/>
      <c r="N465" s="65">
        <f>VLOOKUP(E465,'[2]BAT (2)'!$C$11:$H$580,6,FALSE)</f>
        <v>4665635.8600000003</v>
      </c>
      <c r="P465" s="68" t="b">
        <f>EXACT(L465,N465)</f>
        <v>0</v>
      </c>
      <c r="V465" s="80">
        <f>ROUND(H465,2)</f>
        <v>4490476.17</v>
      </c>
      <c r="W465" s="81">
        <f>ROUND(J465,2)</f>
        <v>817386.31</v>
      </c>
      <c r="X465" s="80">
        <f>ROUND(L465,2)</f>
        <v>3673089.86</v>
      </c>
    </row>
    <row r="466" spans="1:24" s="45" customFormat="1" ht="15" customHeight="1" x14ac:dyDescent="0.25">
      <c r="A466" s="120"/>
      <c r="B466" s="121"/>
      <c r="C466" s="71" t="s">
        <v>22</v>
      </c>
      <c r="D466" s="71" t="s">
        <v>12</v>
      </c>
      <c r="E466" s="195" t="s">
        <v>936</v>
      </c>
      <c r="F466" s="200" t="s">
        <v>937</v>
      </c>
      <c r="G466" s="113"/>
      <c r="H466" s="115">
        <v>977149.99999999988</v>
      </c>
      <c r="I466" s="44"/>
      <c r="J466" s="104"/>
      <c r="K466" s="65"/>
      <c r="L466" s="116">
        <v>977149.99999999988</v>
      </c>
      <c r="M466" s="106"/>
      <c r="N466" s="65">
        <f>VLOOKUP(E466,'[2]BAT (2)'!$C$11:$H$580,6,FALSE)</f>
        <v>2562125</v>
      </c>
      <c r="P466" s="68" t="b">
        <f>EXACT(L466,N466)</f>
        <v>0</v>
      </c>
      <c r="V466" s="80">
        <f>ROUND(H466,2)</f>
        <v>977150</v>
      </c>
      <c r="W466" s="81">
        <f>ROUND(J466,2)</f>
        <v>0</v>
      </c>
      <c r="X466" s="80">
        <f>ROUND(L466,2)</f>
        <v>977150</v>
      </c>
    </row>
    <row r="467" spans="1:24" s="45" customFormat="1" ht="15" customHeight="1" x14ac:dyDescent="0.25">
      <c r="A467" s="120"/>
      <c r="B467" s="121"/>
      <c r="C467" s="71" t="s">
        <v>22</v>
      </c>
      <c r="D467" s="71" t="s">
        <v>12</v>
      </c>
      <c r="E467" s="195" t="s">
        <v>938</v>
      </c>
      <c r="F467" s="200" t="s">
        <v>939</v>
      </c>
      <c r="G467" s="113"/>
      <c r="H467" s="115">
        <v>114113</v>
      </c>
      <c r="I467" s="44"/>
      <c r="J467" s="104"/>
      <c r="K467" s="65"/>
      <c r="L467" s="116">
        <v>114113</v>
      </c>
      <c r="M467" s="106"/>
      <c r="N467" s="65">
        <f>VLOOKUP(E467,'[2]BAT (2)'!$C$11:$H$580,6,FALSE)</f>
        <v>299814</v>
      </c>
      <c r="P467" s="68" t="b">
        <f>EXACT(L467,N467)</f>
        <v>0</v>
      </c>
      <c r="V467" s="80">
        <f>ROUND(H467,2)</f>
        <v>114113</v>
      </c>
      <c r="W467" s="81">
        <f>ROUND(J467,2)</f>
        <v>0</v>
      </c>
      <c r="X467" s="80">
        <f>ROUND(L467,2)</f>
        <v>114113</v>
      </c>
    </row>
    <row r="468" spans="1:24" s="45" customFormat="1" ht="15" customHeight="1" x14ac:dyDescent="0.25">
      <c r="A468" s="120"/>
      <c r="B468" s="121"/>
      <c r="C468" s="71" t="s">
        <v>22</v>
      </c>
      <c r="D468" s="71" t="s">
        <v>12</v>
      </c>
      <c r="E468" s="195" t="s">
        <v>940</v>
      </c>
      <c r="F468" s="200" t="s">
        <v>941</v>
      </c>
      <c r="G468" s="113"/>
      <c r="H468" s="115">
        <v>952805</v>
      </c>
      <c r="I468" s="44"/>
      <c r="J468" s="104"/>
      <c r="K468" s="65"/>
      <c r="L468" s="116">
        <v>952805</v>
      </c>
      <c r="M468" s="106"/>
      <c r="N468" s="65">
        <f>VLOOKUP(E468,'[2]BAT (2)'!$C$11:$H$580,6,FALSE)</f>
        <v>603684</v>
      </c>
      <c r="P468" s="68" t="b">
        <f>EXACT(L468,N468)</f>
        <v>0</v>
      </c>
      <c r="V468" s="80">
        <f>ROUND(H468,2)</f>
        <v>952805</v>
      </c>
      <c r="W468" s="81">
        <f>ROUND(J468,2)</f>
        <v>0</v>
      </c>
      <c r="X468" s="80">
        <f>ROUND(L468,2)</f>
        <v>952805</v>
      </c>
    </row>
    <row r="469" spans="1:24" s="45" customFormat="1" ht="15" customHeight="1" x14ac:dyDescent="0.25">
      <c r="A469" s="120"/>
      <c r="B469" s="121"/>
      <c r="C469" s="71" t="s">
        <v>22</v>
      </c>
      <c r="D469" s="71" t="s">
        <v>12</v>
      </c>
      <c r="E469" s="195" t="s">
        <v>942</v>
      </c>
      <c r="F469" s="200" t="s">
        <v>943</v>
      </c>
      <c r="G469" s="113"/>
      <c r="H469" s="115">
        <v>136633</v>
      </c>
      <c r="I469" s="44"/>
      <c r="J469" s="104"/>
      <c r="K469" s="65"/>
      <c r="L469" s="116">
        <v>136633</v>
      </c>
      <c r="M469" s="106"/>
      <c r="N469" s="65">
        <f>VLOOKUP(E469,'[2]BAT (2)'!$C$11:$H$580,6,FALSE)</f>
        <v>411566</v>
      </c>
      <c r="P469" s="68" t="b">
        <f>EXACT(L469,N469)</f>
        <v>0</v>
      </c>
      <c r="V469" s="80">
        <f>ROUND(H469,2)</f>
        <v>136633</v>
      </c>
      <c r="W469" s="81">
        <f>ROUND(J469,2)</f>
        <v>0</v>
      </c>
      <c r="X469" s="80">
        <f>ROUND(L469,2)</f>
        <v>136633</v>
      </c>
    </row>
    <row r="470" spans="1:24" s="45" customFormat="1" ht="15" customHeight="1" x14ac:dyDescent="0.25">
      <c r="A470" s="120"/>
      <c r="B470" s="121"/>
      <c r="C470" s="71" t="s">
        <v>22</v>
      </c>
      <c r="D470" s="71" t="s">
        <v>12</v>
      </c>
      <c r="E470" s="195" t="s">
        <v>944</v>
      </c>
      <c r="F470" s="200" t="s">
        <v>945</v>
      </c>
      <c r="G470" s="113"/>
      <c r="H470" s="115">
        <v>634449</v>
      </c>
      <c r="I470" s="44"/>
      <c r="J470" s="104"/>
      <c r="K470" s="65"/>
      <c r="L470" s="116">
        <v>634449</v>
      </c>
      <c r="M470" s="106"/>
      <c r="N470" s="65">
        <f>VLOOKUP(E470,'[2]BAT (2)'!$C$11:$H$580,6,FALSE)</f>
        <v>135210</v>
      </c>
      <c r="P470" s="68" t="b">
        <f>EXACT(L470,N470)</f>
        <v>0</v>
      </c>
      <c r="V470" s="80">
        <f>ROUND(H470,2)</f>
        <v>634449</v>
      </c>
      <c r="W470" s="81">
        <f>ROUND(J470,2)</f>
        <v>0</v>
      </c>
      <c r="X470" s="80">
        <f>ROUND(L470,2)</f>
        <v>634449</v>
      </c>
    </row>
    <row r="471" spans="1:24" s="45" customFormat="1" ht="15" customHeight="1" x14ac:dyDescent="0.25">
      <c r="A471" s="120"/>
      <c r="B471" s="121"/>
      <c r="C471" s="71" t="s">
        <v>22</v>
      </c>
      <c r="D471" s="71" t="s">
        <v>12</v>
      </c>
      <c r="E471" s="195" t="s">
        <v>946</v>
      </c>
      <c r="F471" s="200" t="s">
        <v>947</v>
      </c>
      <c r="G471" s="113"/>
      <c r="H471" s="115">
        <v>0</v>
      </c>
      <c r="I471" s="44"/>
      <c r="J471" s="104"/>
      <c r="K471" s="65"/>
      <c r="L471" s="116">
        <v>0</v>
      </c>
      <c r="M471" s="106"/>
      <c r="N471" s="65">
        <f>VLOOKUP(E471,'[2]BAT (2)'!$C$11:$H$580,6,FALSE)</f>
        <v>0</v>
      </c>
      <c r="P471" s="68" t="b">
        <f>EXACT(L471,N471)</f>
        <v>1</v>
      </c>
      <c r="V471" s="80">
        <f>ROUND(H471,2)</f>
        <v>0</v>
      </c>
      <c r="W471" s="81">
        <f>ROUND(J471,2)</f>
        <v>0</v>
      </c>
      <c r="X471" s="80">
        <f>ROUND(L471,2)</f>
        <v>0</v>
      </c>
    </row>
    <row r="472" spans="1:24" s="45" customFormat="1" ht="15" customHeight="1" x14ac:dyDescent="0.25">
      <c r="A472" s="120"/>
      <c r="B472" s="121"/>
      <c r="C472" s="71" t="s">
        <v>22</v>
      </c>
      <c r="D472" s="71" t="s">
        <v>12</v>
      </c>
      <c r="E472" s="195" t="s">
        <v>948</v>
      </c>
      <c r="F472" s="200" t="s">
        <v>949</v>
      </c>
      <c r="G472" s="113"/>
      <c r="H472" s="115">
        <v>0</v>
      </c>
      <c r="I472" s="44"/>
      <c r="J472" s="104"/>
      <c r="K472" s="65"/>
      <c r="L472" s="116">
        <v>0</v>
      </c>
      <c r="M472" s="106"/>
      <c r="N472" s="65">
        <f>VLOOKUP(E472,'[2]BAT (2)'!$C$11:$H$580,6,FALSE)</f>
        <v>0</v>
      </c>
      <c r="P472" s="68" t="b">
        <f>EXACT(L472,N472)</f>
        <v>1</v>
      </c>
      <c r="V472" s="80">
        <f>ROUND(H472,2)</f>
        <v>0</v>
      </c>
      <c r="W472" s="81">
        <f>ROUND(J472,2)</f>
        <v>0</v>
      </c>
      <c r="X472" s="80">
        <f>ROUND(L472,2)</f>
        <v>0</v>
      </c>
    </row>
    <row r="473" spans="1:24" s="45" customFormat="1" ht="15" customHeight="1" x14ac:dyDescent="0.25">
      <c r="A473" s="120"/>
      <c r="B473" s="121"/>
      <c r="C473" s="71" t="s">
        <v>22</v>
      </c>
      <c r="D473" s="71" t="s">
        <v>12</v>
      </c>
      <c r="E473" s="195" t="s">
        <v>950</v>
      </c>
      <c r="F473" s="200" t="s">
        <v>951</v>
      </c>
      <c r="G473" s="113"/>
      <c r="H473" s="115">
        <v>0</v>
      </c>
      <c r="I473" s="44"/>
      <c r="J473" s="104"/>
      <c r="K473" s="65"/>
      <c r="L473" s="116">
        <v>0</v>
      </c>
      <c r="M473" s="106"/>
      <c r="N473" s="65">
        <f>VLOOKUP(E473,'[2]BAT (2)'!$C$11:$H$580,6,FALSE)</f>
        <v>0</v>
      </c>
      <c r="P473" s="68" t="b">
        <f>EXACT(L473,N473)</f>
        <v>1</v>
      </c>
      <c r="V473" s="80">
        <f>ROUND(H473,2)</f>
        <v>0</v>
      </c>
      <c r="W473" s="81">
        <f>ROUND(J473,2)</f>
        <v>0</v>
      </c>
      <c r="X473" s="80">
        <f>ROUND(L473,2)</f>
        <v>0</v>
      </c>
    </row>
    <row r="474" spans="1:24" s="45" customFormat="1" ht="15" customHeight="1" x14ac:dyDescent="0.25">
      <c r="A474" s="120"/>
      <c r="B474" s="121"/>
      <c r="C474" s="71" t="s">
        <v>22</v>
      </c>
      <c r="D474" s="71" t="s">
        <v>12</v>
      </c>
      <c r="E474" s="195" t="s">
        <v>952</v>
      </c>
      <c r="F474" s="200" t="s">
        <v>953</v>
      </c>
      <c r="G474" s="113"/>
      <c r="H474" s="115">
        <v>0</v>
      </c>
      <c r="I474" s="44"/>
      <c r="J474" s="104"/>
      <c r="K474" s="65"/>
      <c r="L474" s="116">
        <v>0</v>
      </c>
      <c r="M474" s="106"/>
      <c r="N474" s="65">
        <f>VLOOKUP(E474,'[2]BAT (2)'!$C$11:$H$580,6,FALSE)</f>
        <v>0</v>
      </c>
      <c r="P474" s="68" t="b">
        <f>EXACT(L474,N474)</f>
        <v>1</v>
      </c>
      <c r="V474" s="80">
        <f>ROUND(H474,2)</f>
        <v>0</v>
      </c>
      <c r="W474" s="81">
        <f>ROUND(J474,2)</f>
        <v>0</v>
      </c>
      <c r="X474" s="80">
        <f>ROUND(L474,2)</f>
        <v>0</v>
      </c>
    </row>
    <row r="475" spans="1:24" s="45" customFormat="1" ht="15" customHeight="1" x14ac:dyDescent="0.25">
      <c r="A475" s="120"/>
      <c r="B475" s="121"/>
      <c r="C475" s="71" t="s">
        <v>22</v>
      </c>
      <c r="D475" s="71" t="s">
        <v>12</v>
      </c>
      <c r="E475" s="195" t="s">
        <v>954</v>
      </c>
      <c r="F475" s="200" t="s">
        <v>955</v>
      </c>
      <c r="G475" s="113"/>
      <c r="H475" s="115">
        <v>1675326.17</v>
      </c>
      <c r="I475" s="44"/>
      <c r="J475" s="243">
        <v>817386.31</v>
      </c>
      <c r="K475" s="65"/>
      <c r="L475" s="116">
        <v>857939.85999999987</v>
      </c>
      <c r="M475" s="106"/>
      <c r="N475" s="65">
        <f>VLOOKUP(E475,'[2]BAT (2)'!$C$11:$H$580,6,FALSE)</f>
        <v>653236.86</v>
      </c>
      <c r="P475" s="68" t="b">
        <f>EXACT(L475,N475)</f>
        <v>0</v>
      </c>
      <c r="V475" s="80">
        <f>ROUND(H475,2)</f>
        <v>1675326.17</v>
      </c>
      <c r="W475" s="81">
        <f>ROUND(J475,2)</f>
        <v>817386.31</v>
      </c>
      <c r="X475" s="80">
        <f>ROUND(L475,2)</f>
        <v>857939.86</v>
      </c>
    </row>
    <row r="476" spans="1:24" s="99" customFormat="1" ht="20.100000000000001" customHeight="1" thickBot="1" x14ac:dyDescent="0.3">
      <c r="A476" s="82" t="s">
        <v>15</v>
      </c>
      <c r="B476" s="92"/>
      <c r="C476" s="71" t="s">
        <v>22</v>
      </c>
      <c r="D476" s="71" t="s">
        <v>22</v>
      </c>
      <c r="E476" s="170" t="s">
        <v>956</v>
      </c>
      <c r="F476" s="244" t="s">
        <v>957</v>
      </c>
      <c r="G476" s="172">
        <v>0</v>
      </c>
      <c r="H476" s="173">
        <v>727631091.43000007</v>
      </c>
      <c r="I476" s="44"/>
      <c r="J476" s="76">
        <v>7455721.290000001</v>
      </c>
      <c r="K476" s="65"/>
      <c r="L476" s="174">
        <v>720175370.1400001</v>
      </c>
      <c r="M476" s="175"/>
      <c r="N476" s="65">
        <f>VLOOKUP(E476,'[2]BAT (2)'!$C$11:$H$580,6,FALSE)</f>
        <v>701267740.74588287</v>
      </c>
      <c r="P476" s="68" t="b">
        <f>EXACT(L476,N476)</f>
        <v>0</v>
      </c>
      <c r="V476" s="80">
        <f>ROUND(H476,2)</f>
        <v>727631091.42999995</v>
      </c>
      <c r="W476" s="81">
        <f>ROUND(J476,2)</f>
        <v>7455721.29</v>
      </c>
      <c r="X476" s="80">
        <f>ROUND(L476,2)</f>
        <v>720175370.13999999</v>
      </c>
    </row>
    <row r="477" spans="1:24" s="185" customFormat="1" ht="20.100000000000001" customHeight="1" thickBot="1" x14ac:dyDescent="0.3">
      <c r="A477" s="245"/>
      <c r="B477" s="246"/>
      <c r="C477" s="71" t="s">
        <v>22</v>
      </c>
      <c r="D477" s="71" t="s">
        <v>22</v>
      </c>
      <c r="E477" s="247"/>
      <c r="F477" s="248"/>
      <c r="G477" s="249"/>
      <c r="H477" s="250"/>
      <c r="I477" s="181"/>
      <c r="J477" s="182"/>
      <c r="K477" s="183"/>
      <c r="L477" s="184">
        <v>0</v>
      </c>
      <c r="M477" s="180"/>
      <c r="N477" s="183" t="e">
        <f>VLOOKUP(E477,'[2]BAT (2)'!$C$11:$H$580,6,FALSE)</f>
        <v>#N/A</v>
      </c>
      <c r="P477" s="186" t="e">
        <f>EXACT(L477,N477)</f>
        <v>#N/A</v>
      </c>
      <c r="V477" s="80">
        <f>ROUND(H477,2)</f>
        <v>0</v>
      </c>
      <c r="W477" s="81">
        <f>ROUND(J477,2)</f>
        <v>0</v>
      </c>
      <c r="X477" s="80">
        <f>ROUND(L477,2)</f>
        <v>0</v>
      </c>
    </row>
    <row r="478" spans="1:24" s="99" customFormat="1" ht="15" customHeight="1" x14ac:dyDescent="0.25">
      <c r="A478" s="82"/>
      <c r="B478" s="92"/>
      <c r="C478" s="71" t="s">
        <v>22</v>
      </c>
      <c r="D478" s="71" t="s">
        <v>22</v>
      </c>
      <c r="E478" s="187"/>
      <c r="F478" s="251" t="s">
        <v>958</v>
      </c>
      <c r="G478" s="189"/>
      <c r="H478" s="190"/>
      <c r="I478" s="44"/>
      <c r="J478" s="252"/>
      <c r="K478" s="65"/>
      <c r="L478" s="105">
        <v>0</v>
      </c>
      <c r="M478" s="106"/>
      <c r="N478" s="65" t="e">
        <f>VLOOKUP(E478,'[2]BAT (2)'!$C$11:$H$580,6,FALSE)</f>
        <v>#N/A</v>
      </c>
      <c r="P478" s="68" t="e">
        <f>EXACT(L478,N478)</f>
        <v>#N/A</v>
      </c>
      <c r="V478" s="80">
        <f>ROUND(H478,2)</f>
        <v>0</v>
      </c>
      <c r="W478" s="81">
        <f>ROUND(J478,2)</f>
        <v>0</v>
      </c>
      <c r="X478" s="80">
        <f>ROUND(L478,2)</f>
        <v>0</v>
      </c>
    </row>
    <row r="479" spans="1:24" s="99" customFormat="1" ht="15" customHeight="1" x14ac:dyDescent="0.25">
      <c r="A479" s="82" t="s">
        <v>15</v>
      </c>
      <c r="B479" s="92"/>
      <c r="C479" s="71" t="s">
        <v>22</v>
      </c>
      <c r="D479" s="71" t="s">
        <v>22</v>
      </c>
      <c r="E479" s="253" t="s">
        <v>959</v>
      </c>
      <c r="F479" s="227" t="s">
        <v>960</v>
      </c>
      <c r="G479" s="254">
        <f>SUM(G480:G482)</f>
        <v>0</v>
      </c>
      <c r="H479" s="255">
        <v>0.59</v>
      </c>
      <c r="I479" s="44"/>
      <c r="J479" s="89">
        <v>0</v>
      </c>
      <c r="K479" s="65"/>
      <c r="L479" s="256">
        <v>0.59</v>
      </c>
      <c r="M479" s="129"/>
      <c r="N479" s="65">
        <f>VLOOKUP(E479,'[2]BAT (2)'!$C$11:$H$580,6,FALSE)</f>
        <v>6.25</v>
      </c>
      <c r="P479" s="68" t="b">
        <f>EXACT(L479,N479)</f>
        <v>0</v>
      </c>
      <c r="V479" s="80">
        <f>ROUND(H479,2)</f>
        <v>0.59</v>
      </c>
      <c r="W479" s="81">
        <f>ROUND(J479,2)</f>
        <v>0</v>
      </c>
      <c r="X479" s="80">
        <f>ROUND(L479,2)</f>
        <v>0.59</v>
      </c>
    </row>
    <row r="480" spans="1:24" s="99" customFormat="1" ht="15" customHeight="1" x14ac:dyDescent="0.25">
      <c r="A480" s="82"/>
      <c r="B480" s="92"/>
      <c r="C480" s="71" t="s">
        <v>22</v>
      </c>
      <c r="D480" s="71" t="s">
        <v>12</v>
      </c>
      <c r="E480" s="193" t="s">
        <v>961</v>
      </c>
      <c r="F480" s="257" t="s">
        <v>962</v>
      </c>
      <c r="G480" s="166"/>
      <c r="H480" s="258">
        <v>0</v>
      </c>
      <c r="I480" s="44"/>
      <c r="J480" s="104"/>
      <c r="K480" s="65"/>
      <c r="L480" s="259">
        <v>0</v>
      </c>
      <c r="M480" s="78"/>
      <c r="N480" s="65">
        <f>VLOOKUP(E480,'[2]BAT (2)'!$C$11:$H$580,6,FALSE)</f>
        <v>0.31</v>
      </c>
      <c r="P480" s="68" t="b">
        <f>EXACT(L480,N480)</f>
        <v>0</v>
      </c>
      <c r="V480" s="80">
        <f>ROUND(H480,2)</f>
        <v>0</v>
      </c>
      <c r="W480" s="81">
        <f>ROUND(J480,2)</f>
        <v>0</v>
      </c>
      <c r="X480" s="80">
        <f>ROUND(L480,2)</f>
        <v>0</v>
      </c>
    </row>
    <row r="481" spans="1:24" s="99" customFormat="1" ht="15" customHeight="1" x14ac:dyDescent="0.25">
      <c r="A481" s="82"/>
      <c r="B481" s="92"/>
      <c r="C481" s="71" t="s">
        <v>22</v>
      </c>
      <c r="D481" s="71" t="s">
        <v>12</v>
      </c>
      <c r="E481" s="193" t="s">
        <v>963</v>
      </c>
      <c r="F481" s="257" t="s">
        <v>964</v>
      </c>
      <c r="G481" s="166"/>
      <c r="H481" s="258">
        <v>0.59</v>
      </c>
      <c r="I481" s="44"/>
      <c r="J481" s="104"/>
      <c r="K481" s="65"/>
      <c r="L481" s="259">
        <v>0.59</v>
      </c>
      <c r="M481" s="78"/>
      <c r="N481" s="65">
        <f>VLOOKUP(E481,'[2]BAT (2)'!$C$11:$H$580,6,FALSE)</f>
        <v>5.94</v>
      </c>
      <c r="P481" s="68" t="b">
        <f>EXACT(L481,N481)</f>
        <v>0</v>
      </c>
      <c r="V481" s="80">
        <f>ROUND(H481,2)</f>
        <v>0.59</v>
      </c>
      <c r="W481" s="81">
        <f>ROUND(J481,2)</f>
        <v>0</v>
      </c>
      <c r="X481" s="80">
        <f>ROUND(L481,2)</f>
        <v>0.59</v>
      </c>
    </row>
    <row r="482" spans="1:24" s="99" customFormat="1" ht="15" customHeight="1" x14ac:dyDescent="0.25">
      <c r="A482" s="82"/>
      <c r="B482" s="92"/>
      <c r="C482" s="71" t="s">
        <v>22</v>
      </c>
      <c r="D482" s="71" t="s">
        <v>12</v>
      </c>
      <c r="E482" s="193" t="s">
        <v>965</v>
      </c>
      <c r="F482" s="257" t="s">
        <v>966</v>
      </c>
      <c r="G482" s="166"/>
      <c r="H482" s="258">
        <v>0</v>
      </c>
      <c r="I482" s="44"/>
      <c r="J482" s="104"/>
      <c r="K482" s="65"/>
      <c r="L482" s="259">
        <v>0</v>
      </c>
      <c r="M482" s="78"/>
      <c r="N482" s="65">
        <f>VLOOKUP(E482,'[2]BAT (2)'!$C$11:$H$580,6,FALSE)</f>
        <v>0</v>
      </c>
      <c r="P482" s="68" t="b">
        <f>EXACT(L482,N482)</f>
        <v>1</v>
      </c>
      <c r="V482" s="80">
        <f>ROUND(H482,2)</f>
        <v>0</v>
      </c>
      <c r="W482" s="81">
        <f>ROUND(J482,2)</f>
        <v>0</v>
      </c>
      <c r="X482" s="80">
        <f>ROUND(L482,2)</f>
        <v>0</v>
      </c>
    </row>
    <row r="483" spans="1:24" s="99" customFormat="1" ht="15" customHeight="1" x14ac:dyDescent="0.25">
      <c r="A483" s="82" t="s">
        <v>15</v>
      </c>
      <c r="B483" s="92"/>
      <c r="C483" s="71" t="s">
        <v>22</v>
      </c>
      <c r="D483" s="71" t="s">
        <v>22</v>
      </c>
      <c r="E483" s="253" t="s">
        <v>967</v>
      </c>
      <c r="F483" s="227" t="s">
        <v>968</v>
      </c>
      <c r="G483" s="132">
        <f>SUM(G484:G488)</f>
        <v>0</v>
      </c>
      <c r="H483" s="133">
        <v>0</v>
      </c>
      <c r="I483" s="44"/>
      <c r="J483" s="89">
        <v>0</v>
      </c>
      <c r="K483" s="65"/>
      <c r="L483" s="77">
        <v>0</v>
      </c>
      <c r="M483" s="78"/>
      <c r="N483" s="65">
        <f>VLOOKUP(E483,'[2]BAT (2)'!$C$11:$H$580,6,FALSE)</f>
        <v>0</v>
      </c>
      <c r="P483" s="68" t="b">
        <f>EXACT(L483,N483)</f>
        <v>1</v>
      </c>
      <c r="V483" s="80">
        <f>ROUND(H483,2)</f>
        <v>0</v>
      </c>
      <c r="W483" s="81">
        <f>ROUND(J483,2)</f>
        <v>0</v>
      </c>
      <c r="X483" s="80">
        <f>ROUND(L483,2)</f>
        <v>0</v>
      </c>
    </row>
    <row r="484" spans="1:24" s="99" customFormat="1" ht="15" customHeight="1" x14ac:dyDescent="0.25">
      <c r="A484" s="82"/>
      <c r="B484" s="92"/>
      <c r="C484" s="71" t="s">
        <v>22</v>
      </c>
      <c r="D484" s="71" t="s">
        <v>12</v>
      </c>
      <c r="E484" s="193" t="s">
        <v>969</v>
      </c>
      <c r="F484" s="257" t="s">
        <v>970</v>
      </c>
      <c r="G484" s="166"/>
      <c r="H484" s="167">
        <v>0</v>
      </c>
      <c r="I484" s="44"/>
      <c r="J484" s="104"/>
      <c r="K484" s="65"/>
      <c r="L484" s="168">
        <v>0</v>
      </c>
      <c r="M484" s="106"/>
      <c r="N484" s="65">
        <f>VLOOKUP(E484,'[2]BAT (2)'!$C$11:$H$580,6,FALSE)</f>
        <v>0</v>
      </c>
      <c r="P484" s="68" t="b">
        <f>EXACT(L484,N484)</f>
        <v>1</v>
      </c>
      <c r="V484" s="80">
        <f>ROUND(H484,2)</f>
        <v>0</v>
      </c>
      <c r="W484" s="81">
        <f>ROUND(J484,2)</f>
        <v>0</v>
      </c>
      <c r="X484" s="80">
        <f>ROUND(L484,2)</f>
        <v>0</v>
      </c>
    </row>
    <row r="485" spans="1:24" s="99" customFormat="1" ht="15" customHeight="1" x14ac:dyDescent="0.25">
      <c r="A485" s="82"/>
      <c r="B485" s="92"/>
      <c r="C485" s="71" t="s">
        <v>22</v>
      </c>
      <c r="D485" s="71" t="s">
        <v>12</v>
      </c>
      <c r="E485" s="193" t="s">
        <v>971</v>
      </c>
      <c r="F485" s="257" t="s">
        <v>972</v>
      </c>
      <c r="G485" s="166"/>
      <c r="H485" s="167">
        <v>0</v>
      </c>
      <c r="I485" s="44"/>
      <c r="J485" s="104"/>
      <c r="K485" s="65"/>
      <c r="L485" s="168">
        <v>0</v>
      </c>
      <c r="M485" s="106"/>
      <c r="N485" s="65">
        <f>VLOOKUP(E485,'[2]BAT (2)'!$C$11:$H$580,6,FALSE)</f>
        <v>0</v>
      </c>
      <c r="P485" s="68" t="b">
        <f>EXACT(L485,N485)</f>
        <v>1</v>
      </c>
      <c r="V485" s="80">
        <f>ROUND(H485,2)</f>
        <v>0</v>
      </c>
      <c r="W485" s="81">
        <f>ROUND(J485,2)</f>
        <v>0</v>
      </c>
      <c r="X485" s="80">
        <f>ROUND(L485,2)</f>
        <v>0</v>
      </c>
    </row>
    <row r="486" spans="1:24" s="99" customFormat="1" ht="15" customHeight="1" x14ac:dyDescent="0.25">
      <c r="A486" s="82"/>
      <c r="B486" s="92"/>
      <c r="C486" s="71" t="s">
        <v>22</v>
      </c>
      <c r="D486" s="71" t="s">
        <v>12</v>
      </c>
      <c r="E486" s="193" t="s">
        <v>973</v>
      </c>
      <c r="F486" s="257" t="s">
        <v>974</v>
      </c>
      <c r="G486" s="166"/>
      <c r="H486" s="167">
        <v>0</v>
      </c>
      <c r="I486" s="44"/>
      <c r="J486" s="104"/>
      <c r="K486" s="65"/>
      <c r="L486" s="168">
        <v>0</v>
      </c>
      <c r="M486" s="106"/>
      <c r="N486" s="65">
        <f>VLOOKUP(E486,'[2]BAT (2)'!$C$11:$H$580,6,FALSE)</f>
        <v>0</v>
      </c>
      <c r="P486" s="68" t="b">
        <f>EXACT(L486,N486)</f>
        <v>1</v>
      </c>
      <c r="V486" s="80">
        <f>ROUND(H486,2)</f>
        <v>0</v>
      </c>
      <c r="W486" s="81">
        <f>ROUND(J486,2)</f>
        <v>0</v>
      </c>
      <c r="X486" s="80">
        <f>ROUND(L486,2)</f>
        <v>0</v>
      </c>
    </row>
    <row r="487" spans="1:24" s="99" customFormat="1" ht="15" customHeight="1" x14ac:dyDescent="0.25">
      <c r="A487" s="82"/>
      <c r="B487" s="92"/>
      <c r="C487" s="71" t="s">
        <v>22</v>
      </c>
      <c r="D487" s="71" t="s">
        <v>12</v>
      </c>
      <c r="E487" s="193" t="s">
        <v>975</v>
      </c>
      <c r="F487" s="257" t="s">
        <v>976</v>
      </c>
      <c r="G487" s="166"/>
      <c r="H487" s="167">
        <v>0</v>
      </c>
      <c r="I487" s="44"/>
      <c r="J487" s="104"/>
      <c r="K487" s="65"/>
      <c r="L487" s="168">
        <v>0</v>
      </c>
      <c r="M487" s="106"/>
      <c r="N487" s="65">
        <f>VLOOKUP(E487,'[2]BAT (2)'!$C$11:$H$580,6,FALSE)</f>
        <v>0</v>
      </c>
      <c r="P487" s="68" t="b">
        <f>EXACT(L487,N487)</f>
        <v>1</v>
      </c>
      <c r="V487" s="80">
        <f>ROUND(H487,2)</f>
        <v>0</v>
      </c>
      <c r="W487" s="81">
        <f>ROUND(J487,2)</f>
        <v>0</v>
      </c>
      <c r="X487" s="80">
        <f>ROUND(L487,2)</f>
        <v>0</v>
      </c>
    </row>
    <row r="488" spans="1:24" s="99" customFormat="1" ht="15" customHeight="1" x14ac:dyDescent="0.25">
      <c r="A488" s="82"/>
      <c r="B488" s="92"/>
      <c r="C488" s="71" t="s">
        <v>22</v>
      </c>
      <c r="D488" s="71" t="s">
        <v>12</v>
      </c>
      <c r="E488" s="193" t="s">
        <v>977</v>
      </c>
      <c r="F488" s="257" t="s">
        <v>978</v>
      </c>
      <c r="G488" s="166"/>
      <c r="H488" s="167">
        <v>0</v>
      </c>
      <c r="I488" s="44"/>
      <c r="J488" s="104"/>
      <c r="K488" s="65"/>
      <c r="L488" s="168">
        <v>0</v>
      </c>
      <c r="M488" s="106"/>
      <c r="N488" s="65">
        <f>VLOOKUP(E488,'[2]BAT (2)'!$C$11:$H$580,6,FALSE)</f>
        <v>0</v>
      </c>
      <c r="P488" s="68" t="b">
        <f>EXACT(L488,N488)</f>
        <v>1</v>
      </c>
      <c r="V488" s="80">
        <f>ROUND(H488,2)</f>
        <v>0</v>
      </c>
      <c r="W488" s="81">
        <f>ROUND(J488,2)</f>
        <v>0</v>
      </c>
      <c r="X488" s="80">
        <f>ROUND(L488,2)</f>
        <v>0</v>
      </c>
    </row>
    <row r="489" spans="1:24" s="99" customFormat="1" ht="15" customHeight="1" x14ac:dyDescent="0.25">
      <c r="A489" s="82" t="s">
        <v>15</v>
      </c>
      <c r="B489" s="92"/>
      <c r="C489" s="71" t="s">
        <v>22</v>
      </c>
      <c r="D489" s="71" t="s">
        <v>22</v>
      </c>
      <c r="E489" s="253" t="s">
        <v>979</v>
      </c>
      <c r="F489" s="227" t="s">
        <v>980</v>
      </c>
      <c r="G489" s="132">
        <f>SUM(G490:G492)</f>
        <v>0</v>
      </c>
      <c r="H489" s="133">
        <v>0</v>
      </c>
      <c r="I489" s="44"/>
      <c r="J489" s="89">
        <v>0</v>
      </c>
      <c r="K489" s="65"/>
      <c r="L489" s="77">
        <v>0</v>
      </c>
      <c r="M489" s="78"/>
      <c r="N489" s="65">
        <f>VLOOKUP(E489,'[2]BAT (2)'!$C$11:$H$580,6,FALSE)</f>
        <v>90058.29</v>
      </c>
      <c r="P489" s="68" t="b">
        <f>EXACT(L489,N489)</f>
        <v>0</v>
      </c>
      <c r="V489" s="80">
        <f>ROUND(H489,2)</f>
        <v>0</v>
      </c>
      <c r="W489" s="81">
        <f>ROUND(J489,2)</f>
        <v>0</v>
      </c>
      <c r="X489" s="80">
        <f>ROUND(L489,2)</f>
        <v>0</v>
      </c>
    </row>
    <row r="490" spans="1:24" s="99" customFormat="1" ht="15" customHeight="1" x14ac:dyDescent="0.25">
      <c r="A490" s="82"/>
      <c r="B490" s="92"/>
      <c r="C490" s="71" t="s">
        <v>22</v>
      </c>
      <c r="D490" s="71" t="s">
        <v>12</v>
      </c>
      <c r="E490" s="193" t="s">
        <v>981</v>
      </c>
      <c r="F490" s="257" t="s">
        <v>982</v>
      </c>
      <c r="G490" s="166"/>
      <c r="H490" s="167">
        <v>0</v>
      </c>
      <c r="I490" s="44"/>
      <c r="J490" s="104"/>
      <c r="K490" s="65"/>
      <c r="L490" s="168">
        <v>0</v>
      </c>
      <c r="M490" s="106"/>
      <c r="N490" s="65">
        <f>VLOOKUP(E490,'[2]BAT (2)'!$C$11:$H$580,6,FALSE)</f>
        <v>0</v>
      </c>
      <c r="P490" s="68" t="b">
        <f>EXACT(L490,N490)</f>
        <v>1</v>
      </c>
      <c r="V490" s="80">
        <f>ROUND(H490,2)</f>
        <v>0</v>
      </c>
      <c r="W490" s="81">
        <f>ROUND(J490,2)</f>
        <v>0</v>
      </c>
      <c r="X490" s="80">
        <f>ROUND(L490,2)</f>
        <v>0</v>
      </c>
    </row>
    <row r="491" spans="1:24" s="99" customFormat="1" ht="15" customHeight="1" x14ac:dyDescent="0.25">
      <c r="A491" s="82"/>
      <c r="B491" s="92"/>
      <c r="C491" s="71" t="s">
        <v>22</v>
      </c>
      <c r="D491" s="71" t="s">
        <v>12</v>
      </c>
      <c r="E491" s="193" t="s">
        <v>983</v>
      </c>
      <c r="F491" s="257" t="s">
        <v>984</v>
      </c>
      <c r="G491" s="166"/>
      <c r="H491" s="167">
        <v>0</v>
      </c>
      <c r="I491" s="44"/>
      <c r="J491" s="104"/>
      <c r="K491" s="65"/>
      <c r="L491" s="168">
        <v>0</v>
      </c>
      <c r="M491" s="106"/>
      <c r="N491" s="65">
        <f>VLOOKUP(E491,'[2]BAT (2)'!$C$11:$H$580,6,FALSE)</f>
        <v>0</v>
      </c>
      <c r="P491" s="68" t="b">
        <f>EXACT(L491,N491)</f>
        <v>1</v>
      </c>
      <c r="V491" s="80">
        <f>ROUND(H491,2)</f>
        <v>0</v>
      </c>
      <c r="W491" s="81">
        <f>ROUND(J491,2)</f>
        <v>0</v>
      </c>
      <c r="X491" s="80">
        <f>ROUND(L491,2)</f>
        <v>0</v>
      </c>
    </row>
    <row r="492" spans="1:24" s="99" customFormat="1" ht="15" customHeight="1" x14ac:dyDescent="0.25">
      <c r="A492" s="82"/>
      <c r="B492" s="92"/>
      <c r="C492" s="71" t="s">
        <v>22</v>
      </c>
      <c r="D492" s="71" t="s">
        <v>12</v>
      </c>
      <c r="E492" s="193" t="s">
        <v>985</v>
      </c>
      <c r="F492" s="257" t="s">
        <v>986</v>
      </c>
      <c r="G492" s="166"/>
      <c r="H492" s="167">
        <v>0</v>
      </c>
      <c r="I492" s="44"/>
      <c r="J492" s="104"/>
      <c r="K492" s="65"/>
      <c r="L492" s="168">
        <v>0</v>
      </c>
      <c r="M492" s="106"/>
      <c r="N492" s="65">
        <f>VLOOKUP(E492,'[2]BAT (2)'!$C$11:$H$580,6,FALSE)</f>
        <v>90058.29</v>
      </c>
      <c r="P492" s="68" t="b">
        <f>EXACT(L492,N492)</f>
        <v>0</v>
      </c>
      <c r="V492" s="80">
        <f>ROUND(H492,2)</f>
        <v>0</v>
      </c>
      <c r="W492" s="81">
        <f>ROUND(J492,2)</f>
        <v>0</v>
      </c>
      <c r="X492" s="80">
        <f>ROUND(L492,2)</f>
        <v>0</v>
      </c>
    </row>
    <row r="493" spans="1:24" s="99" customFormat="1" ht="15" customHeight="1" x14ac:dyDescent="0.25">
      <c r="A493" s="82" t="s">
        <v>15</v>
      </c>
      <c r="B493" s="92"/>
      <c r="C493" s="71" t="s">
        <v>22</v>
      </c>
      <c r="D493" s="71" t="s">
        <v>22</v>
      </c>
      <c r="E493" s="253" t="s">
        <v>987</v>
      </c>
      <c r="F493" s="227" t="s">
        <v>988</v>
      </c>
      <c r="G493" s="132">
        <f>SUM(G494:G495)</f>
        <v>0</v>
      </c>
      <c r="H493" s="133">
        <v>2226.52</v>
      </c>
      <c r="I493" s="44"/>
      <c r="J493" s="89">
        <v>0</v>
      </c>
      <c r="K493" s="65"/>
      <c r="L493" s="77">
        <v>2226.52</v>
      </c>
      <c r="M493" s="78"/>
      <c r="N493" s="65">
        <f>VLOOKUP(E493,'[2]BAT (2)'!$C$11:$H$580,6,FALSE)</f>
        <v>0</v>
      </c>
      <c r="P493" s="68" t="b">
        <f>EXACT(L493,N493)</f>
        <v>0</v>
      </c>
      <c r="V493" s="80">
        <f>ROUND(H493,2)</f>
        <v>2226.52</v>
      </c>
      <c r="W493" s="81">
        <f>ROUND(J493,2)</f>
        <v>0</v>
      </c>
      <c r="X493" s="80">
        <f>ROUND(L493,2)</f>
        <v>2226.52</v>
      </c>
    </row>
    <row r="494" spans="1:24" s="99" customFormat="1" ht="15" customHeight="1" x14ac:dyDescent="0.25">
      <c r="A494" s="82"/>
      <c r="B494" s="92"/>
      <c r="C494" s="71" t="s">
        <v>22</v>
      </c>
      <c r="D494" s="71" t="s">
        <v>12</v>
      </c>
      <c r="E494" s="193" t="s">
        <v>989</v>
      </c>
      <c r="F494" s="257" t="s">
        <v>990</v>
      </c>
      <c r="G494" s="166"/>
      <c r="H494" s="167">
        <v>2226.52</v>
      </c>
      <c r="I494" s="44"/>
      <c r="J494" s="104"/>
      <c r="K494" s="65"/>
      <c r="L494" s="168">
        <v>2226.52</v>
      </c>
      <c r="M494" s="106"/>
      <c r="N494" s="65">
        <f>VLOOKUP(E494,'[2]BAT (2)'!$C$11:$H$580,6,FALSE)</f>
        <v>0</v>
      </c>
      <c r="P494" s="68" t="b">
        <f>EXACT(L494,N494)</f>
        <v>0</v>
      </c>
      <c r="V494" s="80">
        <f>ROUND(H494,2)</f>
        <v>2226.52</v>
      </c>
      <c r="W494" s="81">
        <f>ROUND(J494,2)</f>
        <v>0</v>
      </c>
      <c r="X494" s="80">
        <f>ROUND(L494,2)</f>
        <v>2226.52</v>
      </c>
    </row>
    <row r="495" spans="1:24" s="99" customFormat="1" ht="15" customHeight="1" x14ac:dyDescent="0.25">
      <c r="A495" s="82"/>
      <c r="B495" s="92"/>
      <c r="C495" s="71" t="s">
        <v>22</v>
      </c>
      <c r="D495" s="71" t="s">
        <v>12</v>
      </c>
      <c r="E495" s="193" t="s">
        <v>991</v>
      </c>
      <c r="F495" s="257" t="s">
        <v>992</v>
      </c>
      <c r="G495" s="166"/>
      <c r="H495" s="167">
        <v>0</v>
      </c>
      <c r="I495" s="44"/>
      <c r="J495" s="104"/>
      <c r="K495" s="65"/>
      <c r="L495" s="168">
        <v>0</v>
      </c>
      <c r="M495" s="106"/>
      <c r="N495" s="65">
        <f>VLOOKUP(E495,'[2]BAT (2)'!$C$11:$H$580,6,FALSE)</f>
        <v>0</v>
      </c>
      <c r="P495" s="68" t="b">
        <f>EXACT(L495,N495)</f>
        <v>1</v>
      </c>
      <c r="V495" s="80">
        <f>ROUND(H495,2)</f>
        <v>0</v>
      </c>
      <c r="W495" s="81">
        <f>ROUND(J495,2)</f>
        <v>0</v>
      </c>
      <c r="X495" s="80">
        <f>ROUND(L495,2)</f>
        <v>0</v>
      </c>
    </row>
    <row r="496" spans="1:24" s="99" customFormat="1" ht="20.100000000000001" customHeight="1" thickBot="1" x14ac:dyDescent="0.3">
      <c r="A496" s="82" t="s">
        <v>15</v>
      </c>
      <c r="B496" s="92"/>
      <c r="C496" s="71" t="s">
        <v>22</v>
      </c>
      <c r="D496" s="71" t="s">
        <v>22</v>
      </c>
      <c r="E496" s="170" t="s">
        <v>993</v>
      </c>
      <c r="F496" s="244" t="s">
        <v>994</v>
      </c>
      <c r="G496" s="260">
        <f>+G479+G483-G489-G493</f>
        <v>0</v>
      </c>
      <c r="H496" s="173">
        <v>-2225.9299999999998</v>
      </c>
      <c r="I496" s="44"/>
      <c r="J496" s="76">
        <v>0</v>
      </c>
      <c r="K496" s="65"/>
      <c r="L496" s="174">
        <v>-2225.9299999999998</v>
      </c>
      <c r="M496" s="175"/>
      <c r="N496" s="65">
        <f>VLOOKUP(E496,'[2]BAT (2)'!$C$11:$H$580,6,FALSE)</f>
        <v>-90052.04</v>
      </c>
      <c r="P496" s="68" t="b">
        <f>EXACT(L496,N496)</f>
        <v>0</v>
      </c>
      <c r="V496" s="80">
        <f>ROUND(H496,2)</f>
        <v>-2225.9299999999998</v>
      </c>
      <c r="W496" s="81">
        <f>ROUND(J496,2)</f>
        <v>0</v>
      </c>
      <c r="X496" s="80">
        <f>ROUND(L496,2)</f>
        <v>-2225.9299999999998</v>
      </c>
    </row>
    <row r="497" spans="1:24" s="99" customFormat="1" ht="20.100000000000001" customHeight="1" thickBot="1" x14ac:dyDescent="0.3">
      <c r="A497" s="82"/>
      <c r="B497" s="92"/>
      <c r="C497" s="71" t="s">
        <v>22</v>
      </c>
      <c r="D497" s="71" t="s">
        <v>22</v>
      </c>
      <c r="E497" s="247"/>
      <c r="F497" s="248"/>
      <c r="G497" s="249"/>
      <c r="H497" s="250"/>
      <c r="I497" s="44"/>
      <c r="J497" s="89"/>
      <c r="K497" s="65"/>
      <c r="L497" s="184">
        <v>0</v>
      </c>
      <c r="M497" s="180"/>
      <c r="N497" s="65" t="e">
        <f>VLOOKUP(E497,'[2]BAT (2)'!$C$11:$H$580,6,FALSE)</f>
        <v>#N/A</v>
      </c>
      <c r="P497" s="68" t="e">
        <f>EXACT(L497,N497)</f>
        <v>#N/A</v>
      </c>
      <c r="V497" s="80">
        <f>ROUND(H497,2)</f>
        <v>0</v>
      </c>
      <c r="W497" s="81">
        <f>ROUND(J497,2)</f>
        <v>0</v>
      </c>
      <c r="X497" s="80">
        <f>ROUND(L497,2)</f>
        <v>0</v>
      </c>
    </row>
    <row r="498" spans="1:24" s="99" customFormat="1" ht="15" customHeight="1" x14ac:dyDescent="0.25">
      <c r="A498" s="82"/>
      <c r="B498" s="92"/>
      <c r="C498" s="71" t="s">
        <v>22</v>
      </c>
      <c r="D498" s="71" t="s">
        <v>22</v>
      </c>
      <c r="E498" s="187"/>
      <c r="F498" s="251" t="s">
        <v>995</v>
      </c>
      <c r="G498" s="189"/>
      <c r="H498" s="190">
        <v>0</v>
      </c>
      <c r="I498" s="44"/>
      <c r="J498" s="104"/>
      <c r="K498" s="65"/>
      <c r="L498" s="105">
        <v>0</v>
      </c>
      <c r="M498" s="106"/>
      <c r="N498" s="65" t="e">
        <f>VLOOKUP(E498,'[2]BAT (2)'!$C$11:$H$580,6,FALSE)</f>
        <v>#N/A</v>
      </c>
      <c r="P498" s="68" t="e">
        <f>EXACT(L498,N498)</f>
        <v>#N/A</v>
      </c>
      <c r="V498" s="80">
        <f>ROUND(H498,2)</f>
        <v>0</v>
      </c>
      <c r="W498" s="81">
        <f>ROUND(J498,2)</f>
        <v>0</v>
      </c>
      <c r="X498" s="80">
        <f>ROUND(L498,2)</f>
        <v>0</v>
      </c>
    </row>
    <row r="499" spans="1:24" s="99" customFormat="1" ht="15" customHeight="1" x14ac:dyDescent="0.25">
      <c r="A499" s="82"/>
      <c r="B499" s="92"/>
      <c r="C499" s="71" t="s">
        <v>22</v>
      </c>
      <c r="D499" s="71" t="s">
        <v>12</v>
      </c>
      <c r="E499" s="253" t="s">
        <v>996</v>
      </c>
      <c r="F499" s="261" t="s">
        <v>997</v>
      </c>
      <c r="G499" s="262"/>
      <c r="H499" s="167">
        <v>0</v>
      </c>
      <c r="I499" s="44"/>
      <c r="J499" s="104"/>
      <c r="K499" s="65"/>
      <c r="L499" s="168">
        <v>0</v>
      </c>
      <c r="M499" s="106"/>
      <c r="N499" s="65">
        <f>VLOOKUP(E499,'[2]BAT (2)'!$C$11:$H$580,6,FALSE)</f>
        <v>0</v>
      </c>
      <c r="P499" s="68" t="b">
        <f>EXACT(L499,N499)</f>
        <v>1</v>
      </c>
      <c r="V499" s="80">
        <f>ROUND(H499,2)</f>
        <v>0</v>
      </c>
      <c r="W499" s="81">
        <f>ROUND(J499,2)</f>
        <v>0</v>
      </c>
      <c r="X499" s="80">
        <f>ROUND(L499,2)</f>
        <v>0</v>
      </c>
    </row>
    <row r="500" spans="1:24" s="99" customFormat="1" ht="15" customHeight="1" x14ac:dyDescent="0.25">
      <c r="A500" s="82"/>
      <c r="B500" s="92"/>
      <c r="C500" s="71" t="s">
        <v>22</v>
      </c>
      <c r="D500" s="71" t="s">
        <v>12</v>
      </c>
      <c r="E500" s="253" t="s">
        <v>998</v>
      </c>
      <c r="F500" s="261" t="s">
        <v>999</v>
      </c>
      <c r="G500" s="262"/>
      <c r="H500" s="167">
        <v>0</v>
      </c>
      <c r="I500" s="44"/>
      <c r="J500" s="104"/>
      <c r="K500" s="65"/>
      <c r="L500" s="168">
        <v>0</v>
      </c>
      <c r="M500" s="106"/>
      <c r="N500" s="65">
        <f>VLOOKUP(E500,'[2]BAT (2)'!$C$11:$H$580,6,FALSE)</f>
        <v>0</v>
      </c>
      <c r="P500" s="68" t="b">
        <f>EXACT(L500,N500)</f>
        <v>1</v>
      </c>
      <c r="V500" s="80">
        <f>ROUND(H500,2)</f>
        <v>0</v>
      </c>
      <c r="W500" s="81">
        <f>ROUND(J500,2)</f>
        <v>0</v>
      </c>
      <c r="X500" s="80">
        <f>ROUND(L500,2)</f>
        <v>0</v>
      </c>
    </row>
    <row r="501" spans="1:24" s="99" customFormat="1" ht="20.100000000000001" customHeight="1" thickBot="1" x14ac:dyDescent="0.3">
      <c r="A501" s="82" t="s">
        <v>15</v>
      </c>
      <c r="B501" s="92"/>
      <c r="C501" s="71" t="s">
        <v>22</v>
      </c>
      <c r="D501" s="71" t="s">
        <v>22</v>
      </c>
      <c r="E501" s="170" t="s">
        <v>1000</v>
      </c>
      <c r="F501" s="244" t="s">
        <v>1001</v>
      </c>
      <c r="G501" s="172">
        <v>0</v>
      </c>
      <c r="H501" s="173">
        <v>0</v>
      </c>
      <c r="I501" s="44"/>
      <c r="J501" s="76">
        <v>0</v>
      </c>
      <c r="K501" s="65"/>
      <c r="L501" s="174">
        <v>0</v>
      </c>
      <c r="M501" s="175"/>
      <c r="N501" s="65">
        <f>VLOOKUP(E501,'[2]BAT (2)'!$C$11:$H$580,6,FALSE)</f>
        <v>0</v>
      </c>
      <c r="P501" s="68" t="b">
        <f>EXACT(L501,N501)</f>
        <v>1</v>
      </c>
      <c r="V501" s="80">
        <f>ROUND(H501,2)</f>
        <v>0</v>
      </c>
      <c r="W501" s="81">
        <f>ROUND(J501,2)</f>
        <v>0</v>
      </c>
      <c r="X501" s="80">
        <f>ROUND(L501,2)</f>
        <v>0</v>
      </c>
    </row>
    <row r="502" spans="1:24" s="99" customFormat="1" ht="20.100000000000001" customHeight="1" thickBot="1" x14ac:dyDescent="0.3">
      <c r="A502" s="82"/>
      <c r="B502" s="263"/>
      <c r="C502" s="71" t="s">
        <v>22</v>
      </c>
      <c r="D502" s="71" t="s">
        <v>22</v>
      </c>
      <c r="E502" s="177"/>
      <c r="F502" s="178"/>
      <c r="G502" s="179"/>
      <c r="H502" s="180"/>
      <c r="I502" s="44"/>
      <c r="J502" s="89"/>
      <c r="K502" s="65"/>
      <c r="L502" s="184">
        <v>0</v>
      </c>
      <c r="M502" s="180"/>
      <c r="N502" s="65" t="e">
        <f>VLOOKUP(E502,'[2]BAT (2)'!$C$11:$H$580,6,FALSE)</f>
        <v>#N/A</v>
      </c>
      <c r="P502" s="68" t="e">
        <f>EXACT(L502,N502)</f>
        <v>#N/A</v>
      </c>
      <c r="V502" s="80">
        <f>ROUND(H502,2)</f>
        <v>0</v>
      </c>
      <c r="W502" s="81">
        <f>ROUND(J502,2)</f>
        <v>0</v>
      </c>
      <c r="X502" s="80">
        <f>ROUND(L502,2)</f>
        <v>0</v>
      </c>
    </row>
    <row r="503" spans="1:24" s="99" customFormat="1" ht="15" customHeight="1" x14ac:dyDescent="0.25">
      <c r="A503" s="82"/>
      <c r="B503" s="92"/>
      <c r="C503" s="71" t="s">
        <v>22</v>
      </c>
      <c r="D503" s="71" t="s">
        <v>22</v>
      </c>
      <c r="E503" s="187"/>
      <c r="F503" s="251" t="s">
        <v>1002</v>
      </c>
      <c r="G503" s="264"/>
      <c r="H503" s="190">
        <v>0</v>
      </c>
      <c r="I503" s="44"/>
      <c r="J503" s="104"/>
      <c r="K503" s="65"/>
      <c r="L503" s="105">
        <v>0</v>
      </c>
      <c r="M503" s="106"/>
      <c r="N503" s="65" t="e">
        <f>VLOOKUP(E503,'[2]BAT (2)'!$C$11:$H$580,6,FALSE)</f>
        <v>#N/A</v>
      </c>
      <c r="P503" s="68" t="e">
        <f>EXACT(L503,N503)</f>
        <v>#N/A</v>
      </c>
      <c r="V503" s="80">
        <f>ROUND(H503,2)</f>
        <v>0</v>
      </c>
      <c r="W503" s="81">
        <f>ROUND(J503,2)</f>
        <v>0</v>
      </c>
      <c r="X503" s="80">
        <f>ROUND(L503,2)</f>
        <v>0</v>
      </c>
    </row>
    <row r="504" spans="1:24" s="99" customFormat="1" ht="15" customHeight="1" x14ac:dyDescent="0.25">
      <c r="A504" s="82" t="s">
        <v>15</v>
      </c>
      <c r="B504" s="92"/>
      <c r="C504" s="71" t="s">
        <v>22</v>
      </c>
      <c r="D504" s="71" t="s">
        <v>22</v>
      </c>
      <c r="E504" s="191" t="s">
        <v>1003</v>
      </c>
      <c r="F504" s="227" t="s">
        <v>1004</v>
      </c>
      <c r="G504" s="132">
        <f>+G505+G506</f>
        <v>0</v>
      </c>
      <c r="H504" s="133">
        <v>4242154.55</v>
      </c>
      <c r="I504" s="44"/>
      <c r="J504" s="89">
        <v>2054.25</v>
      </c>
      <c r="K504" s="65"/>
      <c r="L504" s="77">
        <v>4240100.3</v>
      </c>
      <c r="M504" s="78"/>
      <c r="N504" s="65">
        <f>VLOOKUP(E504,'[2]BAT (2)'!$C$11:$H$580,6,FALSE)</f>
        <v>4586427.8020000001</v>
      </c>
      <c r="P504" s="68" t="b">
        <f>EXACT(L504,N504)</f>
        <v>0</v>
      </c>
      <c r="V504" s="80">
        <f>ROUND(H504,2)</f>
        <v>4242154.55</v>
      </c>
      <c r="W504" s="81">
        <f>ROUND(J504,2)</f>
        <v>2054.25</v>
      </c>
      <c r="X504" s="80">
        <f>ROUND(L504,2)</f>
        <v>4240100.3</v>
      </c>
    </row>
    <row r="505" spans="1:24" s="99" customFormat="1" ht="15" customHeight="1" x14ac:dyDescent="0.25">
      <c r="A505" s="82"/>
      <c r="B505" s="92"/>
      <c r="C505" s="71" t="s">
        <v>22</v>
      </c>
      <c r="D505" s="71" t="s">
        <v>12</v>
      </c>
      <c r="E505" s="193" t="s">
        <v>1005</v>
      </c>
      <c r="F505" s="208" t="s">
        <v>1006</v>
      </c>
      <c r="G505" s="126"/>
      <c r="H505" s="134">
        <v>3766.7</v>
      </c>
      <c r="I505" s="44"/>
      <c r="J505" s="104"/>
      <c r="K505" s="65"/>
      <c r="L505" s="135">
        <v>3766.7</v>
      </c>
      <c r="M505" s="106"/>
      <c r="N505" s="65">
        <f>VLOOKUP(E505,'[2]BAT (2)'!$C$11:$H$580,6,FALSE)</f>
        <v>0</v>
      </c>
      <c r="P505" s="68" t="b">
        <f>EXACT(L505,N505)</f>
        <v>0</v>
      </c>
      <c r="V505" s="80">
        <f>ROUND(H505,2)</f>
        <v>3766.7</v>
      </c>
      <c r="W505" s="81">
        <f>ROUND(J505,2)</f>
        <v>0</v>
      </c>
      <c r="X505" s="80">
        <f>ROUND(L505,2)</f>
        <v>3766.7</v>
      </c>
    </row>
    <row r="506" spans="1:24" s="99" customFormat="1" ht="15" customHeight="1" x14ac:dyDescent="0.25">
      <c r="A506" s="82" t="s">
        <v>15</v>
      </c>
      <c r="B506" s="92"/>
      <c r="C506" s="71" t="s">
        <v>22</v>
      </c>
      <c r="D506" s="71" t="s">
        <v>22</v>
      </c>
      <c r="E506" s="193" t="s">
        <v>1007</v>
      </c>
      <c r="F506" s="208" t="s">
        <v>1008</v>
      </c>
      <c r="G506" s="161">
        <f>+G507+G508+G519+G529</f>
        <v>0</v>
      </c>
      <c r="H506" s="127">
        <v>4238387.8499999996</v>
      </c>
      <c r="I506" s="44"/>
      <c r="J506" s="89">
        <v>2054.25</v>
      </c>
      <c r="K506" s="65"/>
      <c r="L506" s="128">
        <v>4236333.5999999996</v>
      </c>
      <c r="M506" s="129"/>
      <c r="N506" s="65">
        <f>VLOOKUP(E506,'[2]BAT (2)'!$C$11:$H$580,6,FALSE)</f>
        <v>4586427.8020000001</v>
      </c>
      <c r="P506" s="68" t="b">
        <f>EXACT(L506,N506)</f>
        <v>0</v>
      </c>
      <c r="V506" s="80">
        <f>ROUND(H506,2)</f>
        <v>4238387.8499999996</v>
      </c>
      <c r="W506" s="81">
        <f>ROUND(J506,2)</f>
        <v>2054.25</v>
      </c>
      <c r="X506" s="80">
        <f>ROUND(L506,2)</f>
        <v>4236333.5999999996</v>
      </c>
    </row>
    <row r="507" spans="1:24" s="99" customFormat="1" ht="15" customHeight="1" x14ac:dyDescent="0.25">
      <c r="A507" s="82"/>
      <c r="B507" s="92"/>
      <c r="C507" s="71" t="s">
        <v>22</v>
      </c>
      <c r="D507" s="71" t="s">
        <v>12</v>
      </c>
      <c r="E507" s="195" t="s">
        <v>1009</v>
      </c>
      <c r="F507" s="200" t="s">
        <v>1010</v>
      </c>
      <c r="G507" s="95"/>
      <c r="H507" s="96">
        <v>0</v>
      </c>
      <c r="I507" s="44"/>
      <c r="J507" s="104"/>
      <c r="K507" s="65"/>
      <c r="L507" s="97">
        <v>0</v>
      </c>
      <c r="M507" s="98"/>
      <c r="N507" s="65">
        <f>VLOOKUP(E507,'[2]BAT (2)'!$C$11:$H$580,6,FALSE)</f>
        <v>0</v>
      </c>
      <c r="P507" s="68" t="b">
        <f>EXACT(L507,N507)</f>
        <v>1</v>
      </c>
      <c r="V507" s="80">
        <f>ROUND(H507,2)</f>
        <v>0</v>
      </c>
      <c r="W507" s="81">
        <f>ROUND(J507,2)</f>
        <v>0</v>
      </c>
      <c r="X507" s="80">
        <f>ROUND(L507,2)</f>
        <v>0</v>
      </c>
    </row>
    <row r="508" spans="1:24" s="99" customFormat="1" ht="15" customHeight="1" x14ac:dyDescent="0.25">
      <c r="A508" s="82" t="s">
        <v>15</v>
      </c>
      <c r="B508" s="92"/>
      <c r="C508" s="71" t="s">
        <v>22</v>
      </c>
      <c r="D508" s="71" t="s">
        <v>22</v>
      </c>
      <c r="E508" s="195" t="s">
        <v>1011</v>
      </c>
      <c r="F508" s="200" t="s">
        <v>1012</v>
      </c>
      <c r="G508" s="95">
        <f>G509+G510+G511</f>
        <v>0</v>
      </c>
      <c r="H508" s="96">
        <v>4238248.34</v>
      </c>
      <c r="I508" s="44"/>
      <c r="J508" s="89">
        <v>2054.25</v>
      </c>
      <c r="K508" s="65"/>
      <c r="L508" s="97">
        <v>4236194.09</v>
      </c>
      <c r="M508" s="98"/>
      <c r="N508" s="65">
        <f>VLOOKUP(E508,'[2]BAT (2)'!$C$11:$H$580,6,FALSE)</f>
        <v>2291290.602</v>
      </c>
      <c r="P508" s="68" t="b">
        <f>EXACT(L508,N508)</f>
        <v>0</v>
      </c>
      <c r="V508" s="80">
        <f>ROUND(H508,2)</f>
        <v>4238248.34</v>
      </c>
      <c r="W508" s="81">
        <f>ROUND(J508,2)</f>
        <v>2054.25</v>
      </c>
      <c r="X508" s="80">
        <f>ROUND(L508,2)</f>
        <v>4236194.09</v>
      </c>
    </row>
    <row r="509" spans="1:24" s="45" customFormat="1" ht="15" customHeight="1" x14ac:dyDescent="0.25">
      <c r="A509" s="120"/>
      <c r="B509" s="121"/>
      <c r="C509" s="71" t="s">
        <v>22</v>
      </c>
      <c r="D509" s="71" t="s">
        <v>12</v>
      </c>
      <c r="E509" s="195" t="s">
        <v>1013</v>
      </c>
      <c r="F509" s="207" t="s">
        <v>1014</v>
      </c>
      <c r="G509" s="155"/>
      <c r="H509" s="103">
        <v>0</v>
      </c>
      <c r="I509" s="44"/>
      <c r="J509" s="104"/>
      <c r="K509" s="65"/>
      <c r="L509" s="105">
        <v>0</v>
      </c>
      <c r="M509" s="106"/>
      <c r="N509" s="65">
        <f>VLOOKUP(E509,'[2]BAT (2)'!$C$11:$H$580,6,FALSE)</f>
        <v>0</v>
      </c>
      <c r="P509" s="68" t="b">
        <f>EXACT(L509,N509)</f>
        <v>1</v>
      </c>
      <c r="V509" s="80">
        <f>ROUND(H509,2)</f>
        <v>0</v>
      </c>
      <c r="W509" s="81">
        <f>ROUND(J509,2)</f>
        <v>0</v>
      </c>
      <c r="X509" s="80">
        <f>ROUND(L509,2)</f>
        <v>0</v>
      </c>
    </row>
    <row r="510" spans="1:24" s="45" customFormat="1" ht="15" customHeight="1" x14ac:dyDescent="0.25">
      <c r="A510" s="120"/>
      <c r="B510" s="121" t="s">
        <v>11</v>
      </c>
      <c r="C510" s="71" t="s">
        <v>11</v>
      </c>
      <c r="D510" s="71" t="s">
        <v>12</v>
      </c>
      <c r="E510" s="195" t="s">
        <v>1015</v>
      </c>
      <c r="F510" s="207" t="s">
        <v>1016</v>
      </c>
      <c r="G510" s="155"/>
      <c r="H510" s="103">
        <v>3015336.1</v>
      </c>
      <c r="I510" s="44"/>
      <c r="J510" s="104"/>
      <c r="K510" s="65"/>
      <c r="L510" s="105">
        <v>3015336.1</v>
      </c>
      <c r="M510" s="106"/>
      <c r="N510" s="65">
        <f>VLOOKUP(E510,'[2]BAT (2)'!$C$11:$H$580,6,FALSE)</f>
        <v>18960</v>
      </c>
      <c r="P510" s="68" t="b">
        <f>EXACT(L510,N510)</f>
        <v>0</v>
      </c>
      <c r="V510" s="80">
        <f>ROUND(H510,2)</f>
        <v>3015336.1</v>
      </c>
      <c r="W510" s="81">
        <f>ROUND(J510,2)</f>
        <v>0</v>
      </c>
      <c r="X510" s="80">
        <f>ROUND(L510,2)</f>
        <v>3015336.1</v>
      </c>
    </row>
    <row r="511" spans="1:24" s="45" customFormat="1" ht="15" customHeight="1" x14ac:dyDescent="0.25">
      <c r="A511" s="120" t="s">
        <v>15</v>
      </c>
      <c r="B511" s="121"/>
      <c r="C511" s="71" t="s">
        <v>22</v>
      </c>
      <c r="D511" s="71" t="s">
        <v>22</v>
      </c>
      <c r="E511" s="195" t="s">
        <v>1017</v>
      </c>
      <c r="F511" s="207" t="s">
        <v>1018</v>
      </c>
      <c r="G511" s="226">
        <f>SUM(G512:G518)</f>
        <v>0</v>
      </c>
      <c r="H511" s="224">
        <v>1222912.24</v>
      </c>
      <c r="I511" s="44"/>
      <c r="J511" s="89">
        <v>2054.25</v>
      </c>
      <c r="K511" s="65"/>
      <c r="L511" s="112">
        <v>1220857.99</v>
      </c>
      <c r="M511" s="98"/>
      <c r="N511" s="65">
        <f>VLOOKUP(E511,'[2]BAT (2)'!$C$11:$H$580,6,FALSE)</f>
        <v>2272330.602</v>
      </c>
      <c r="P511" s="68" t="b">
        <f>EXACT(L511,N511)</f>
        <v>0</v>
      </c>
      <c r="V511" s="80">
        <f>ROUND(H511,2)</f>
        <v>1222912.24</v>
      </c>
      <c r="W511" s="81">
        <f>ROUND(J511,2)</f>
        <v>2054.25</v>
      </c>
      <c r="X511" s="80">
        <f>ROUND(L511,2)</f>
        <v>1220857.99</v>
      </c>
    </row>
    <row r="512" spans="1:24" s="45" customFormat="1" ht="15" customHeight="1" x14ac:dyDescent="0.25">
      <c r="A512" s="120"/>
      <c r="B512" s="121" t="s">
        <v>143</v>
      </c>
      <c r="C512" s="71" t="s">
        <v>143</v>
      </c>
      <c r="D512" s="71" t="s">
        <v>12</v>
      </c>
      <c r="E512" s="196" t="s">
        <v>1019</v>
      </c>
      <c r="F512" s="215" t="s">
        <v>1020</v>
      </c>
      <c r="G512" s="102"/>
      <c r="H512" s="103">
        <v>0</v>
      </c>
      <c r="I512" s="44"/>
      <c r="J512" s="104"/>
      <c r="K512" s="65"/>
      <c r="L512" s="105">
        <v>0</v>
      </c>
      <c r="M512" s="106"/>
      <c r="N512" s="65">
        <f>VLOOKUP(E512,'[2]BAT (2)'!$C$11:$H$580,6,FALSE)</f>
        <v>0</v>
      </c>
      <c r="P512" s="68" t="b">
        <f>EXACT(L512,N512)</f>
        <v>1</v>
      </c>
      <c r="V512" s="80">
        <f>ROUND(H512,2)</f>
        <v>0</v>
      </c>
      <c r="W512" s="81">
        <f>ROUND(J512,2)</f>
        <v>0</v>
      </c>
      <c r="X512" s="80">
        <f>ROUND(L512,2)</f>
        <v>0</v>
      </c>
    </row>
    <row r="513" spans="1:24" s="45" customFormat="1" ht="15" customHeight="1" x14ac:dyDescent="0.25">
      <c r="A513" s="120"/>
      <c r="B513" s="121"/>
      <c r="C513" s="71" t="s">
        <v>22</v>
      </c>
      <c r="D513" s="71" t="s">
        <v>12</v>
      </c>
      <c r="E513" s="196" t="s">
        <v>1021</v>
      </c>
      <c r="F513" s="215" t="s">
        <v>1022</v>
      </c>
      <c r="G513" s="102"/>
      <c r="H513" s="103">
        <v>74934.570000000007</v>
      </c>
      <c r="I513" s="44"/>
      <c r="J513" s="104"/>
      <c r="K513" s="65"/>
      <c r="L513" s="105">
        <v>74934.570000000007</v>
      </c>
      <c r="M513" s="106"/>
      <c r="N513" s="65">
        <f>VLOOKUP(E513,'[2]BAT (2)'!$C$11:$H$580,6,FALSE)</f>
        <v>57218.89</v>
      </c>
      <c r="P513" s="68" t="b">
        <f>EXACT(L513,N513)</f>
        <v>0</v>
      </c>
      <c r="V513" s="80">
        <f>ROUND(H513,2)</f>
        <v>74934.570000000007</v>
      </c>
      <c r="W513" s="81">
        <f>ROUND(J513,2)</f>
        <v>0</v>
      </c>
      <c r="X513" s="80">
        <f>ROUND(L513,2)</f>
        <v>74934.570000000007</v>
      </c>
    </row>
    <row r="514" spans="1:24" s="45" customFormat="1" ht="15" customHeight="1" x14ac:dyDescent="0.25">
      <c r="A514" s="120"/>
      <c r="B514" s="121"/>
      <c r="C514" s="71" t="s">
        <v>22</v>
      </c>
      <c r="D514" s="71" t="s">
        <v>12</v>
      </c>
      <c r="E514" s="196" t="s">
        <v>1023</v>
      </c>
      <c r="F514" s="215" t="s">
        <v>1024</v>
      </c>
      <c r="G514" s="102"/>
      <c r="H514" s="103">
        <v>1216.17</v>
      </c>
      <c r="I514" s="44"/>
      <c r="J514" s="104"/>
      <c r="K514" s="65"/>
      <c r="L514" s="105">
        <v>1216.17</v>
      </c>
      <c r="M514" s="106"/>
      <c r="N514" s="65">
        <f>VLOOKUP(E514,'[2]BAT (2)'!$C$11:$H$580,6,FALSE)</f>
        <v>6367.12</v>
      </c>
      <c r="P514" s="68" t="b">
        <f>EXACT(L514,N514)</f>
        <v>0</v>
      </c>
      <c r="V514" s="80">
        <f>ROUND(H514,2)</f>
        <v>1216.17</v>
      </c>
      <c r="W514" s="81">
        <f>ROUND(J514,2)</f>
        <v>0</v>
      </c>
      <c r="X514" s="80">
        <f>ROUND(L514,2)</f>
        <v>1216.17</v>
      </c>
    </row>
    <row r="515" spans="1:24" s="45" customFormat="1" ht="15" customHeight="1" x14ac:dyDescent="0.25">
      <c r="A515" s="120"/>
      <c r="B515" s="121"/>
      <c r="C515" s="71" t="s">
        <v>22</v>
      </c>
      <c r="D515" s="71" t="s">
        <v>12</v>
      </c>
      <c r="E515" s="196" t="s">
        <v>1025</v>
      </c>
      <c r="F515" s="215" t="s">
        <v>1026</v>
      </c>
      <c r="G515" s="102"/>
      <c r="H515" s="103">
        <v>0</v>
      </c>
      <c r="I515" s="44"/>
      <c r="J515" s="104"/>
      <c r="K515" s="65"/>
      <c r="L515" s="105">
        <v>0</v>
      </c>
      <c r="M515" s="106"/>
      <c r="N515" s="65">
        <f>VLOOKUP(E515,'[2]BAT (2)'!$C$11:$H$580,6,FALSE)</f>
        <v>0</v>
      </c>
      <c r="P515" s="68" t="b">
        <f>EXACT(L515,N515)</f>
        <v>1</v>
      </c>
      <c r="V515" s="80">
        <f>ROUND(H515,2)</f>
        <v>0</v>
      </c>
      <c r="W515" s="81">
        <f>ROUND(J515,2)</f>
        <v>0</v>
      </c>
      <c r="X515" s="80">
        <f>ROUND(L515,2)</f>
        <v>0</v>
      </c>
    </row>
    <row r="516" spans="1:24" s="45" customFormat="1" ht="15" customHeight="1" x14ac:dyDescent="0.25">
      <c r="A516" s="120"/>
      <c r="B516" s="121"/>
      <c r="C516" s="71" t="s">
        <v>22</v>
      </c>
      <c r="D516" s="71" t="s">
        <v>12</v>
      </c>
      <c r="E516" s="196" t="s">
        <v>1027</v>
      </c>
      <c r="F516" s="215" t="s">
        <v>1028</v>
      </c>
      <c r="G516" s="102"/>
      <c r="H516" s="103">
        <v>12889.85</v>
      </c>
      <c r="I516" s="44"/>
      <c r="J516" s="104"/>
      <c r="K516" s="65"/>
      <c r="L516" s="105">
        <v>12889.85</v>
      </c>
      <c r="M516" s="106"/>
      <c r="N516" s="65">
        <f>VLOOKUP(E516,'[2]BAT (2)'!$C$11:$H$580,6,FALSE)</f>
        <v>78369.66</v>
      </c>
      <c r="P516" s="68" t="b">
        <f>EXACT(L516,N516)</f>
        <v>0</v>
      </c>
      <c r="V516" s="80">
        <f>ROUND(H516,2)</f>
        <v>12889.85</v>
      </c>
      <c r="W516" s="81">
        <f>ROUND(J516,2)</f>
        <v>0</v>
      </c>
      <c r="X516" s="80">
        <f>ROUND(L516,2)</f>
        <v>12889.85</v>
      </c>
    </row>
    <row r="517" spans="1:24" s="45" customFormat="1" ht="15" customHeight="1" x14ac:dyDescent="0.25">
      <c r="A517" s="120"/>
      <c r="B517" s="121"/>
      <c r="C517" s="71" t="s">
        <v>22</v>
      </c>
      <c r="D517" s="71" t="s">
        <v>12</v>
      </c>
      <c r="E517" s="196" t="s">
        <v>1029</v>
      </c>
      <c r="F517" s="215" t="s">
        <v>1030</v>
      </c>
      <c r="G517" s="102"/>
      <c r="H517" s="103">
        <v>421417.5</v>
      </c>
      <c r="I517" s="44"/>
      <c r="J517" s="243"/>
      <c r="K517" s="65"/>
      <c r="L517" s="105">
        <v>421417.5</v>
      </c>
      <c r="M517" s="106"/>
      <c r="N517" s="65">
        <f>VLOOKUP(E517,'[2]BAT (2)'!$C$11:$H$580,6,FALSE)</f>
        <v>2130374.932</v>
      </c>
      <c r="P517" s="68" t="b">
        <f>EXACT(L517,N517)</f>
        <v>0</v>
      </c>
      <c r="V517" s="80">
        <f>ROUND(H517,2)</f>
        <v>421417.5</v>
      </c>
      <c r="W517" s="81">
        <f>ROUND(J517,2)</f>
        <v>0</v>
      </c>
      <c r="X517" s="80">
        <f>ROUND(L517,2)</f>
        <v>421417.5</v>
      </c>
    </row>
    <row r="518" spans="1:24" s="45" customFormat="1" ht="15" customHeight="1" x14ac:dyDescent="0.25">
      <c r="A518" s="120"/>
      <c r="B518" s="121"/>
      <c r="C518" s="71" t="s">
        <v>22</v>
      </c>
      <c r="D518" s="71" t="s">
        <v>12</v>
      </c>
      <c r="E518" s="196" t="s">
        <v>1031</v>
      </c>
      <c r="F518" s="215" t="s">
        <v>1032</v>
      </c>
      <c r="G518" s="102"/>
      <c r="H518" s="103">
        <v>712454.15</v>
      </c>
      <c r="I518" s="44"/>
      <c r="J518" s="45">
        <v>2054.25</v>
      </c>
      <c r="K518" s="65"/>
      <c r="L518" s="105">
        <v>710399.9</v>
      </c>
      <c r="M518" s="106"/>
      <c r="N518" s="65">
        <f>VLOOKUP(E518,'[2]BAT (2)'!$C$11:$H$580,6,FALSE)</f>
        <v>0</v>
      </c>
      <c r="P518" s="68" t="b">
        <f>EXACT(L518,N518)</f>
        <v>0</v>
      </c>
      <c r="V518" s="80">
        <f>ROUND(H518,2)</f>
        <v>712454.15</v>
      </c>
      <c r="W518" s="81">
        <f>ROUND(J518,2)</f>
        <v>2054.25</v>
      </c>
      <c r="X518" s="80">
        <f>ROUND(L518,2)</f>
        <v>710399.9</v>
      </c>
    </row>
    <row r="519" spans="1:24" s="45" customFormat="1" ht="15" customHeight="1" x14ac:dyDescent="0.25">
      <c r="A519" s="120" t="s">
        <v>15</v>
      </c>
      <c r="B519" s="121"/>
      <c r="C519" s="71" t="s">
        <v>22</v>
      </c>
      <c r="D519" s="71" t="s">
        <v>22</v>
      </c>
      <c r="E519" s="195" t="s">
        <v>1033</v>
      </c>
      <c r="F519" s="200" t="s">
        <v>1034</v>
      </c>
      <c r="G519" s="95">
        <f>+G520+G521</f>
        <v>0</v>
      </c>
      <c r="H519" s="115">
        <v>0</v>
      </c>
      <c r="I519" s="44"/>
      <c r="J519" s="89">
        <v>0</v>
      </c>
      <c r="K519" s="65"/>
      <c r="L519" s="116">
        <v>0</v>
      </c>
      <c r="M519" s="106"/>
      <c r="N519" s="65">
        <f>VLOOKUP(E519,'[2]BAT (2)'!$C$11:$H$580,6,FALSE)</f>
        <v>2295000</v>
      </c>
      <c r="P519" s="68" t="b">
        <f>EXACT(L519,N519)</f>
        <v>0</v>
      </c>
      <c r="V519" s="80">
        <f>ROUND(H519,2)</f>
        <v>0</v>
      </c>
      <c r="W519" s="81">
        <f>ROUND(J519,2)</f>
        <v>0</v>
      </c>
      <c r="X519" s="80">
        <f>ROUND(L519,2)</f>
        <v>0</v>
      </c>
    </row>
    <row r="520" spans="1:24" s="99" customFormat="1" ht="15" customHeight="1" x14ac:dyDescent="0.25">
      <c r="A520" s="82"/>
      <c r="B520" s="92" t="s">
        <v>11</v>
      </c>
      <c r="C520" s="71" t="s">
        <v>11</v>
      </c>
      <c r="D520" s="71" t="s">
        <v>12</v>
      </c>
      <c r="E520" s="195" t="s">
        <v>1035</v>
      </c>
      <c r="F520" s="207" t="s">
        <v>1036</v>
      </c>
      <c r="G520" s="155"/>
      <c r="H520" s="103">
        <v>0</v>
      </c>
      <c r="I520" s="44"/>
      <c r="J520" s="104"/>
      <c r="K520" s="65"/>
      <c r="L520" s="105">
        <v>0</v>
      </c>
      <c r="M520" s="106"/>
      <c r="N520" s="65">
        <f>VLOOKUP(E520,'[2]BAT (2)'!$C$11:$H$580,6,FALSE)</f>
        <v>0</v>
      </c>
      <c r="P520" s="68" t="b">
        <f>EXACT(L520,N520)</f>
        <v>1</v>
      </c>
      <c r="V520" s="80">
        <f>ROUND(H520,2)</f>
        <v>0</v>
      </c>
      <c r="W520" s="81">
        <f>ROUND(J520,2)</f>
        <v>0</v>
      </c>
      <c r="X520" s="80">
        <f>ROUND(L520,2)</f>
        <v>0</v>
      </c>
    </row>
    <row r="521" spans="1:24" s="99" customFormat="1" ht="15" customHeight="1" x14ac:dyDescent="0.25">
      <c r="A521" s="82" t="s">
        <v>15</v>
      </c>
      <c r="B521" s="92"/>
      <c r="C521" s="71" t="s">
        <v>22</v>
      </c>
      <c r="D521" s="71" t="s">
        <v>22</v>
      </c>
      <c r="E521" s="195" t="s">
        <v>1037</v>
      </c>
      <c r="F521" s="207" t="s">
        <v>1038</v>
      </c>
      <c r="G521" s="226">
        <f>SUM(G522:G528)</f>
        <v>0</v>
      </c>
      <c r="H521" s="224">
        <v>0</v>
      </c>
      <c r="I521" s="44"/>
      <c r="J521" s="89">
        <v>0</v>
      </c>
      <c r="K521" s="65"/>
      <c r="L521" s="112">
        <v>0</v>
      </c>
      <c r="M521" s="98"/>
      <c r="N521" s="65">
        <f>VLOOKUP(E521,'[2]BAT (2)'!$C$11:$H$580,6,FALSE)</f>
        <v>2295000</v>
      </c>
      <c r="P521" s="68" t="b">
        <f>EXACT(L521,N521)</f>
        <v>0</v>
      </c>
      <c r="V521" s="80">
        <f>ROUND(H521,2)</f>
        <v>0</v>
      </c>
      <c r="W521" s="81">
        <f>ROUND(J521,2)</f>
        <v>0</v>
      </c>
      <c r="X521" s="80">
        <f>ROUND(L521,2)</f>
        <v>0</v>
      </c>
    </row>
    <row r="522" spans="1:24" s="99" customFormat="1" ht="15" customHeight="1" x14ac:dyDescent="0.25">
      <c r="A522" s="82"/>
      <c r="B522" s="92" t="s">
        <v>143</v>
      </c>
      <c r="C522" s="71" t="s">
        <v>143</v>
      </c>
      <c r="D522" s="71" t="s">
        <v>12</v>
      </c>
      <c r="E522" s="196" t="s">
        <v>1039</v>
      </c>
      <c r="F522" s="215" t="s">
        <v>1040</v>
      </c>
      <c r="G522" s="102"/>
      <c r="H522" s="103">
        <v>0</v>
      </c>
      <c r="I522" s="44"/>
      <c r="J522" s="104"/>
      <c r="K522" s="65"/>
      <c r="L522" s="105">
        <v>0</v>
      </c>
      <c r="M522" s="106"/>
      <c r="N522" s="65">
        <f>VLOOKUP(E522,'[2]BAT (2)'!$C$11:$H$580,6,FALSE)</f>
        <v>0</v>
      </c>
      <c r="P522" s="68" t="b">
        <f>EXACT(L522,N522)</f>
        <v>1</v>
      </c>
      <c r="V522" s="80">
        <f t="shared" ref="V522:V578" si="0">ROUND(H522,2)</f>
        <v>0</v>
      </c>
      <c r="W522" s="81">
        <f t="shared" ref="W522:W578" si="1">ROUND(J522,2)</f>
        <v>0</v>
      </c>
      <c r="X522" s="80">
        <f t="shared" ref="X522:X578" si="2">ROUND(L522,2)</f>
        <v>0</v>
      </c>
    </row>
    <row r="523" spans="1:24" s="99" customFormat="1" ht="15" customHeight="1" x14ac:dyDescent="0.25">
      <c r="A523" s="82"/>
      <c r="B523" s="92"/>
      <c r="C523" s="71" t="s">
        <v>22</v>
      </c>
      <c r="D523" s="71" t="s">
        <v>12</v>
      </c>
      <c r="E523" s="196" t="s">
        <v>1041</v>
      </c>
      <c r="F523" s="215" t="s">
        <v>1042</v>
      </c>
      <c r="G523" s="102"/>
      <c r="H523" s="103">
        <v>0</v>
      </c>
      <c r="I523" s="44"/>
      <c r="J523" s="104"/>
      <c r="K523" s="65"/>
      <c r="L523" s="105">
        <v>0</v>
      </c>
      <c r="M523" s="106"/>
      <c r="N523" s="65">
        <f>VLOOKUP(E523,'[2]BAT (2)'!$C$11:$H$580,6,FALSE)</f>
        <v>400000</v>
      </c>
      <c r="P523" s="68" t="b">
        <f>EXACT(L523,N523)</f>
        <v>0</v>
      </c>
      <c r="V523" s="80">
        <f t="shared" si="0"/>
        <v>0</v>
      </c>
      <c r="W523" s="81">
        <f t="shared" si="1"/>
        <v>0</v>
      </c>
      <c r="X523" s="80">
        <f t="shared" si="2"/>
        <v>0</v>
      </c>
    </row>
    <row r="524" spans="1:24" s="99" customFormat="1" ht="15" customHeight="1" x14ac:dyDescent="0.25">
      <c r="A524" s="82"/>
      <c r="B524" s="92"/>
      <c r="C524" s="71" t="s">
        <v>22</v>
      </c>
      <c r="D524" s="71" t="s">
        <v>12</v>
      </c>
      <c r="E524" s="196" t="s">
        <v>1043</v>
      </c>
      <c r="F524" s="215" t="s">
        <v>1044</v>
      </c>
      <c r="G524" s="102"/>
      <c r="H524" s="103">
        <v>0</v>
      </c>
      <c r="I524" s="44"/>
      <c r="J524" s="104"/>
      <c r="K524" s="65"/>
      <c r="L524" s="105">
        <v>0</v>
      </c>
      <c r="M524" s="106"/>
      <c r="N524" s="65">
        <f>VLOOKUP(E524,'[2]BAT (2)'!$C$11:$H$580,6,FALSE)</f>
        <v>0</v>
      </c>
      <c r="P524" s="68" t="b">
        <f>EXACT(L524,N524)</f>
        <v>1</v>
      </c>
      <c r="V524" s="80">
        <f t="shared" si="0"/>
        <v>0</v>
      </c>
      <c r="W524" s="81">
        <f t="shared" si="1"/>
        <v>0</v>
      </c>
      <c r="X524" s="80">
        <f t="shared" si="2"/>
        <v>0</v>
      </c>
    </row>
    <row r="525" spans="1:24" s="99" customFormat="1" ht="15" customHeight="1" x14ac:dyDescent="0.25">
      <c r="A525" s="82"/>
      <c r="B525" s="92"/>
      <c r="C525" s="71" t="s">
        <v>22</v>
      </c>
      <c r="D525" s="71" t="s">
        <v>12</v>
      </c>
      <c r="E525" s="196" t="s">
        <v>1045</v>
      </c>
      <c r="F525" s="215" t="s">
        <v>1046</v>
      </c>
      <c r="G525" s="102"/>
      <c r="H525" s="103">
        <v>0</v>
      </c>
      <c r="I525" s="44"/>
      <c r="J525" s="104"/>
      <c r="K525" s="65"/>
      <c r="L525" s="105">
        <v>0</v>
      </c>
      <c r="M525" s="106"/>
      <c r="N525" s="65">
        <f>VLOOKUP(E525,'[2]BAT (2)'!$C$11:$H$580,6,FALSE)</f>
        <v>0</v>
      </c>
      <c r="P525" s="68" t="b">
        <f>EXACT(L525,N525)</f>
        <v>1</v>
      </c>
      <c r="V525" s="80">
        <f t="shared" si="0"/>
        <v>0</v>
      </c>
      <c r="W525" s="81">
        <f t="shared" si="1"/>
        <v>0</v>
      </c>
      <c r="X525" s="80">
        <f t="shared" si="2"/>
        <v>0</v>
      </c>
    </row>
    <row r="526" spans="1:24" s="99" customFormat="1" ht="15" customHeight="1" x14ac:dyDescent="0.25">
      <c r="A526" s="82"/>
      <c r="B526" s="92"/>
      <c r="C526" s="71" t="s">
        <v>22</v>
      </c>
      <c r="D526" s="71" t="s">
        <v>12</v>
      </c>
      <c r="E526" s="196" t="s">
        <v>1047</v>
      </c>
      <c r="F526" s="215" t="s">
        <v>1048</v>
      </c>
      <c r="G526" s="102"/>
      <c r="H526" s="103">
        <v>0</v>
      </c>
      <c r="I526" s="44"/>
      <c r="J526" s="104"/>
      <c r="K526" s="65"/>
      <c r="L526" s="105">
        <v>0</v>
      </c>
      <c r="M526" s="106"/>
      <c r="N526" s="65">
        <f>VLOOKUP(E526,'[2]BAT (2)'!$C$11:$H$580,6,FALSE)</f>
        <v>0</v>
      </c>
      <c r="P526" s="68" t="b">
        <f>EXACT(L526,N526)</f>
        <v>1</v>
      </c>
      <c r="V526" s="80">
        <f t="shared" si="0"/>
        <v>0</v>
      </c>
      <c r="W526" s="81">
        <f t="shared" si="1"/>
        <v>0</v>
      </c>
      <c r="X526" s="80">
        <f t="shared" si="2"/>
        <v>0</v>
      </c>
    </row>
    <row r="527" spans="1:24" s="99" customFormat="1" ht="15" customHeight="1" x14ac:dyDescent="0.25">
      <c r="A527" s="82"/>
      <c r="B527" s="92"/>
      <c r="C527" s="71" t="s">
        <v>22</v>
      </c>
      <c r="D527" s="71" t="s">
        <v>12</v>
      </c>
      <c r="E527" s="196" t="s">
        <v>1049</v>
      </c>
      <c r="F527" s="215" t="s">
        <v>1050</v>
      </c>
      <c r="G527" s="102"/>
      <c r="H527" s="103">
        <v>0</v>
      </c>
      <c r="I527" s="44"/>
      <c r="J527" s="104"/>
      <c r="K527" s="65"/>
      <c r="L527" s="105">
        <v>0</v>
      </c>
      <c r="M527" s="106"/>
      <c r="N527" s="65">
        <f>VLOOKUP(E527,'[2]BAT (2)'!$C$11:$H$580,6,FALSE)</f>
        <v>0</v>
      </c>
      <c r="P527" s="68" t="b">
        <f>EXACT(L527,N527)</f>
        <v>1</v>
      </c>
      <c r="V527" s="80">
        <f t="shared" si="0"/>
        <v>0</v>
      </c>
      <c r="W527" s="81">
        <f t="shared" si="1"/>
        <v>0</v>
      </c>
      <c r="X527" s="80">
        <f t="shared" si="2"/>
        <v>0</v>
      </c>
    </row>
    <row r="528" spans="1:24" s="99" customFormat="1" ht="15" customHeight="1" x14ac:dyDescent="0.25">
      <c r="A528" s="82"/>
      <c r="B528" s="92"/>
      <c r="C528" s="71" t="s">
        <v>22</v>
      </c>
      <c r="D528" s="71" t="s">
        <v>12</v>
      </c>
      <c r="E528" s="196" t="s">
        <v>1051</v>
      </c>
      <c r="F528" s="215" t="s">
        <v>1052</v>
      </c>
      <c r="G528" s="102"/>
      <c r="H528" s="103">
        <v>0</v>
      </c>
      <c r="I528" s="44"/>
      <c r="J528" s="104"/>
      <c r="K528" s="65"/>
      <c r="L528" s="105">
        <v>0</v>
      </c>
      <c r="M528" s="106"/>
      <c r="N528" s="65">
        <f>VLOOKUP(E528,'[2]BAT (2)'!$C$11:$H$580,6,FALSE)</f>
        <v>1895000</v>
      </c>
      <c r="P528" s="68" t="b">
        <f>EXACT(L528,N528)</f>
        <v>0</v>
      </c>
      <c r="V528" s="80">
        <f t="shared" si="0"/>
        <v>0</v>
      </c>
      <c r="W528" s="81">
        <f t="shared" si="1"/>
        <v>0</v>
      </c>
      <c r="X528" s="80">
        <f t="shared" si="2"/>
        <v>0</v>
      </c>
    </row>
    <row r="529" spans="1:24" s="99" customFormat="1" ht="15" customHeight="1" x14ac:dyDescent="0.25">
      <c r="A529" s="82"/>
      <c r="B529" s="92"/>
      <c r="C529" s="71" t="s">
        <v>22</v>
      </c>
      <c r="D529" s="71" t="s">
        <v>12</v>
      </c>
      <c r="E529" s="195" t="s">
        <v>1053</v>
      </c>
      <c r="F529" s="200" t="s">
        <v>1054</v>
      </c>
      <c r="G529" s="113"/>
      <c r="H529" s="115">
        <v>139.51</v>
      </c>
      <c r="I529" s="44"/>
      <c r="J529" s="104"/>
      <c r="K529" s="65"/>
      <c r="L529" s="116">
        <v>139.51</v>
      </c>
      <c r="M529" s="106"/>
      <c r="N529" s="65">
        <f>VLOOKUP(E529,'[2]BAT (2)'!$C$11:$H$580,6,FALSE)</f>
        <v>137.19999999999999</v>
      </c>
      <c r="P529" s="68" t="b">
        <f>EXACT(L529,N529)</f>
        <v>0</v>
      </c>
      <c r="V529" s="80">
        <f t="shared" si="0"/>
        <v>139.51</v>
      </c>
      <c r="W529" s="81">
        <f t="shared" si="1"/>
        <v>0</v>
      </c>
      <c r="X529" s="80">
        <f t="shared" si="2"/>
        <v>139.51</v>
      </c>
    </row>
    <row r="530" spans="1:24" s="99" customFormat="1" ht="15" customHeight="1" x14ac:dyDescent="0.25">
      <c r="A530" s="82" t="s">
        <v>15</v>
      </c>
      <c r="B530" s="92"/>
      <c r="C530" s="71" t="s">
        <v>22</v>
      </c>
      <c r="D530" s="71" t="s">
        <v>22</v>
      </c>
      <c r="E530" s="191" t="s">
        <v>1055</v>
      </c>
      <c r="F530" s="227" t="s">
        <v>1056</v>
      </c>
      <c r="G530" s="132">
        <v>0</v>
      </c>
      <c r="H530" s="133">
        <v>10651540.070000002</v>
      </c>
      <c r="I530" s="44"/>
      <c r="J530" s="89">
        <v>0</v>
      </c>
      <c r="K530" s="65"/>
      <c r="L530" s="77">
        <v>10651540.070000002</v>
      </c>
      <c r="M530" s="78"/>
      <c r="N530" s="65">
        <f>VLOOKUP(E530,'[2]BAT (2)'!$C$11:$H$580,6,FALSE)</f>
        <v>4118133.0361440005</v>
      </c>
      <c r="P530" s="68" t="b">
        <f>EXACT(L530,N530)</f>
        <v>0</v>
      </c>
      <c r="V530" s="80">
        <f t="shared" si="0"/>
        <v>10651540.07</v>
      </c>
      <c r="W530" s="81">
        <f t="shared" si="1"/>
        <v>0</v>
      </c>
      <c r="X530" s="80">
        <f t="shared" si="2"/>
        <v>10651540.07</v>
      </c>
    </row>
    <row r="531" spans="1:24" s="99" customFormat="1" ht="15" customHeight="1" x14ac:dyDescent="0.25">
      <c r="A531" s="82"/>
      <c r="B531" s="92"/>
      <c r="C531" s="71" t="s">
        <v>22</v>
      </c>
      <c r="D531" s="71" t="s">
        <v>12</v>
      </c>
      <c r="E531" s="193" t="s">
        <v>1057</v>
      </c>
      <c r="F531" s="208" t="s">
        <v>1058</v>
      </c>
      <c r="G531" s="126"/>
      <c r="H531" s="134">
        <v>0</v>
      </c>
      <c r="I531" s="44"/>
      <c r="J531" s="104"/>
      <c r="K531" s="65"/>
      <c r="L531" s="135">
        <v>0</v>
      </c>
      <c r="M531" s="106"/>
      <c r="N531" s="65">
        <f>VLOOKUP(E531,'[2]BAT (2)'!$C$11:$H$580,6,FALSE)</f>
        <v>0</v>
      </c>
      <c r="P531" s="68" t="b">
        <f>EXACT(L531,N531)</f>
        <v>1</v>
      </c>
      <c r="V531" s="80">
        <f t="shared" si="0"/>
        <v>0</v>
      </c>
      <c r="W531" s="81">
        <f t="shared" si="1"/>
        <v>0</v>
      </c>
      <c r="X531" s="80">
        <f t="shared" si="2"/>
        <v>0</v>
      </c>
    </row>
    <row r="532" spans="1:24" s="99" customFormat="1" ht="15" customHeight="1" x14ac:dyDescent="0.25">
      <c r="A532" s="82" t="s">
        <v>15</v>
      </c>
      <c r="B532" s="92"/>
      <c r="C532" s="71" t="s">
        <v>22</v>
      </c>
      <c r="D532" s="71" t="s">
        <v>22</v>
      </c>
      <c r="E532" s="193" t="s">
        <v>1059</v>
      </c>
      <c r="F532" s="208" t="s">
        <v>1060</v>
      </c>
      <c r="G532" s="161">
        <v>0</v>
      </c>
      <c r="H532" s="127">
        <v>10651540.070000002</v>
      </c>
      <c r="I532" s="44"/>
      <c r="J532" s="89">
        <v>0</v>
      </c>
      <c r="K532" s="65"/>
      <c r="L532" s="128">
        <v>10651540.070000002</v>
      </c>
      <c r="M532" s="129"/>
      <c r="N532" s="65">
        <f>VLOOKUP(E532,'[2]BAT (2)'!$C$11:$H$580,6,FALSE)</f>
        <v>4118133.0361440005</v>
      </c>
      <c r="P532" s="68" t="b">
        <f>EXACT(L532,N532)</f>
        <v>0</v>
      </c>
      <c r="V532" s="80">
        <f t="shared" si="0"/>
        <v>10651540.07</v>
      </c>
      <c r="W532" s="81">
        <f t="shared" si="1"/>
        <v>0</v>
      </c>
      <c r="X532" s="80">
        <f t="shared" si="2"/>
        <v>10651540.07</v>
      </c>
    </row>
    <row r="533" spans="1:24" s="99" customFormat="1" ht="15" customHeight="1" x14ac:dyDescent="0.25">
      <c r="A533" s="82"/>
      <c r="B533" s="92"/>
      <c r="C533" s="71" t="s">
        <v>22</v>
      </c>
      <c r="D533" s="71" t="s">
        <v>12</v>
      </c>
      <c r="E533" s="195" t="s">
        <v>1061</v>
      </c>
      <c r="F533" s="200" t="s">
        <v>1062</v>
      </c>
      <c r="G533" s="95"/>
      <c r="H533" s="96">
        <v>631754.88</v>
      </c>
      <c r="I533" s="44"/>
      <c r="J533" s="104"/>
      <c r="K533" s="65"/>
      <c r="L533" s="97">
        <v>631754.88</v>
      </c>
      <c r="M533" s="98"/>
      <c r="N533" s="65">
        <f>VLOOKUP(E533,'[2]BAT (2)'!$C$11:$H$580,6,FALSE)</f>
        <v>506478.29</v>
      </c>
      <c r="P533" s="68" t="b">
        <f>EXACT(L533,N533)</f>
        <v>0</v>
      </c>
      <c r="V533" s="80">
        <f t="shared" si="0"/>
        <v>631754.88</v>
      </c>
      <c r="W533" s="81">
        <f t="shared" si="1"/>
        <v>0</v>
      </c>
      <c r="X533" s="80">
        <f t="shared" si="2"/>
        <v>631754.88</v>
      </c>
    </row>
    <row r="534" spans="1:24" s="99" customFormat="1" ht="15" customHeight="1" x14ac:dyDescent="0.25">
      <c r="A534" s="82"/>
      <c r="B534" s="92"/>
      <c r="C534" s="71" t="s">
        <v>22</v>
      </c>
      <c r="D534" s="71" t="s">
        <v>12</v>
      </c>
      <c r="E534" s="195" t="s">
        <v>1063</v>
      </c>
      <c r="F534" s="200" t="s">
        <v>1064</v>
      </c>
      <c r="G534" s="95"/>
      <c r="H534" s="96">
        <v>225329.43</v>
      </c>
      <c r="I534" s="44"/>
      <c r="J534" s="104"/>
      <c r="K534" s="65"/>
      <c r="L534" s="97">
        <v>225329.43</v>
      </c>
      <c r="M534" s="98"/>
      <c r="N534" s="65">
        <f>VLOOKUP(E534,'[2]BAT (2)'!$C$11:$H$580,6,FALSE)</f>
        <v>127654.24</v>
      </c>
      <c r="P534" s="68" t="b">
        <f>EXACT(L534,N534)</f>
        <v>0</v>
      </c>
      <c r="V534" s="80">
        <f t="shared" si="0"/>
        <v>225329.43</v>
      </c>
      <c r="W534" s="81">
        <f t="shared" si="1"/>
        <v>0</v>
      </c>
      <c r="X534" s="80">
        <f t="shared" si="2"/>
        <v>225329.43</v>
      </c>
    </row>
    <row r="535" spans="1:24" s="99" customFormat="1" ht="15" customHeight="1" x14ac:dyDescent="0.25">
      <c r="A535" s="82" t="s">
        <v>15</v>
      </c>
      <c r="B535" s="92"/>
      <c r="C535" s="71" t="s">
        <v>22</v>
      </c>
      <c r="D535" s="71" t="s">
        <v>22</v>
      </c>
      <c r="E535" s="195" t="s">
        <v>1065</v>
      </c>
      <c r="F535" s="200" t="s">
        <v>1066</v>
      </c>
      <c r="G535" s="95">
        <f>SUMIF('[1]Raccordo CE'!$C:$C,$E535,'[1]Raccordo CE'!$K:$K)</f>
        <v>0</v>
      </c>
      <c r="H535" s="96">
        <v>5853391.0700000003</v>
      </c>
      <c r="I535" s="44"/>
      <c r="J535" s="89">
        <v>0</v>
      </c>
      <c r="K535" s="65"/>
      <c r="L535" s="97">
        <v>5853391.0700000003</v>
      </c>
      <c r="M535" s="98"/>
      <c r="N535" s="65">
        <f>VLOOKUP(E535,'[2]BAT (2)'!$C$11:$H$580,6,FALSE)</f>
        <v>3308630.766144</v>
      </c>
      <c r="P535" s="68" t="b">
        <f>EXACT(L535,N535)</f>
        <v>0</v>
      </c>
      <c r="V535" s="80">
        <f t="shared" si="0"/>
        <v>5853391.0700000003</v>
      </c>
      <c r="W535" s="81">
        <f t="shared" si="1"/>
        <v>0</v>
      </c>
      <c r="X535" s="80">
        <f t="shared" si="2"/>
        <v>5853391.0700000003</v>
      </c>
    </row>
    <row r="536" spans="1:24" s="99" customFormat="1" ht="15" customHeight="1" x14ac:dyDescent="0.25">
      <c r="A536" s="82" t="s">
        <v>15</v>
      </c>
      <c r="B536" s="92" t="s">
        <v>11</v>
      </c>
      <c r="C536" s="71" t="s">
        <v>11</v>
      </c>
      <c r="D536" s="71" t="s">
        <v>22</v>
      </c>
      <c r="E536" s="195" t="s">
        <v>1067</v>
      </c>
      <c r="F536" s="207" t="s">
        <v>1068</v>
      </c>
      <c r="G536" s="155"/>
      <c r="H536" s="103">
        <v>748167.34</v>
      </c>
      <c r="I536" s="44"/>
      <c r="J536" s="89">
        <v>0</v>
      </c>
      <c r="K536" s="65"/>
      <c r="L536" s="105">
        <v>748167.34</v>
      </c>
      <c r="M536" s="106"/>
      <c r="N536" s="65">
        <f>VLOOKUP(E536,'[2]BAT (2)'!$C$11:$H$580,6,FALSE)</f>
        <v>117078.56</v>
      </c>
      <c r="P536" s="68" t="b">
        <f>EXACT(L536,N536)</f>
        <v>0</v>
      </c>
      <c r="V536" s="80">
        <f t="shared" si="0"/>
        <v>748167.34</v>
      </c>
      <c r="W536" s="81">
        <f t="shared" si="1"/>
        <v>0</v>
      </c>
      <c r="X536" s="80">
        <f t="shared" si="2"/>
        <v>748167.34</v>
      </c>
    </row>
    <row r="537" spans="1:24" s="99" customFormat="1" ht="15" customHeight="1" x14ac:dyDescent="0.25">
      <c r="A537" s="82"/>
      <c r="B537" s="92" t="s">
        <v>11</v>
      </c>
      <c r="C537" s="71" t="s">
        <v>11</v>
      </c>
      <c r="D537" s="71" t="s">
        <v>12</v>
      </c>
      <c r="E537" s="196" t="s">
        <v>1069</v>
      </c>
      <c r="F537" s="215" t="s">
        <v>1070</v>
      </c>
      <c r="G537" s="102"/>
      <c r="H537" s="103">
        <v>0</v>
      </c>
      <c r="I537" s="44"/>
      <c r="J537" s="104"/>
      <c r="K537" s="65"/>
      <c r="L537" s="105">
        <v>0</v>
      </c>
      <c r="M537" s="106"/>
      <c r="N537" s="65">
        <f>VLOOKUP(E537,'[2]BAT (2)'!$C$11:$H$580,6,FALSE)</f>
        <v>0</v>
      </c>
      <c r="P537" s="68" t="b">
        <f>EXACT(L537,N537)</f>
        <v>1</v>
      </c>
      <c r="V537" s="80">
        <f t="shared" si="0"/>
        <v>0</v>
      </c>
      <c r="W537" s="81">
        <f t="shared" si="1"/>
        <v>0</v>
      </c>
      <c r="X537" s="80">
        <f t="shared" si="2"/>
        <v>0</v>
      </c>
    </row>
    <row r="538" spans="1:24" s="99" customFormat="1" ht="15" customHeight="1" x14ac:dyDescent="0.25">
      <c r="A538" s="82"/>
      <c r="B538" s="92" t="s">
        <v>11</v>
      </c>
      <c r="C538" s="71" t="s">
        <v>11</v>
      </c>
      <c r="D538" s="71" t="s">
        <v>12</v>
      </c>
      <c r="E538" s="196" t="s">
        <v>1071</v>
      </c>
      <c r="F538" s="215" t="s">
        <v>1072</v>
      </c>
      <c r="G538" s="102"/>
      <c r="H538" s="103">
        <v>748167.34</v>
      </c>
      <c r="I538" s="44"/>
      <c r="J538" s="104"/>
      <c r="K538" s="65"/>
      <c r="L538" s="105">
        <v>748167.34</v>
      </c>
      <c r="M538" s="106"/>
      <c r="N538" s="65">
        <f>VLOOKUP(E538,'[2]BAT (2)'!$C$11:$H$580,6,FALSE)</f>
        <v>117078.56</v>
      </c>
      <c r="P538" s="68" t="b">
        <f>EXACT(L538,N538)</f>
        <v>0</v>
      </c>
      <c r="V538" s="80">
        <f t="shared" si="0"/>
        <v>748167.34</v>
      </c>
      <c r="W538" s="81">
        <f t="shared" si="1"/>
        <v>0</v>
      </c>
      <c r="X538" s="80">
        <f t="shared" si="2"/>
        <v>748167.34</v>
      </c>
    </row>
    <row r="539" spans="1:24" s="99" customFormat="1" ht="15" customHeight="1" x14ac:dyDescent="0.25">
      <c r="A539" s="82" t="s">
        <v>15</v>
      </c>
      <c r="B539" s="92"/>
      <c r="C539" s="71" t="s">
        <v>22</v>
      </c>
      <c r="D539" s="71" t="s">
        <v>22</v>
      </c>
      <c r="E539" s="195" t="s">
        <v>1073</v>
      </c>
      <c r="F539" s="207" t="s">
        <v>1074</v>
      </c>
      <c r="G539" s="155">
        <v>0</v>
      </c>
      <c r="H539" s="224">
        <v>5105223.7300000004</v>
      </c>
      <c r="I539" s="44"/>
      <c r="J539" s="89">
        <v>0</v>
      </c>
      <c r="K539" s="65"/>
      <c r="L539" s="112">
        <v>5105223.7300000004</v>
      </c>
      <c r="M539" s="98"/>
      <c r="N539" s="65">
        <f>VLOOKUP(E539,'[2]BAT (2)'!$C$11:$H$580,6,FALSE)</f>
        <v>3191552.2061439999</v>
      </c>
      <c r="P539" s="68" t="b">
        <f>EXACT(L539,N539)</f>
        <v>0</v>
      </c>
      <c r="V539" s="80">
        <f t="shared" si="0"/>
        <v>5105223.7300000004</v>
      </c>
      <c r="W539" s="81">
        <f t="shared" si="1"/>
        <v>0</v>
      </c>
      <c r="X539" s="80">
        <f t="shared" si="2"/>
        <v>5105223.7300000004</v>
      </c>
    </row>
    <row r="540" spans="1:24" s="99" customFormat="1" ht="15" customHeight="1" x14ac:dyDescent="0.25">
      <c r="A540" s="82"/>
      <c r="B540" s="92" t="s">
        <v>143</v>
      </c>
      <c r="C540" s="71" t="s">
        <v>143</v>
      </c>
      <c r="D540" s="71" t="s">
        <v>12</v>
      </c>
      <c r="E540" s="196" t="s">
        <v>1075</v>
      </c>
      <c r="F540" s="215" t="s">
        <v>1076</v>
      </c>
      <c r="G540" s="102"/>
      <c r="H540" s="103">
        <v>0</v>
      </c>
      <c r="I540" s="44"/>
      <c r="J540" s="104"/>
      <c r="K540" s="65"/>
      <c r="L540" s="105">
        <v>0</v>
      </c>
      <c r="M540" s="106"/>
      <c r="N540" s="65">
        <f>VLOOKUP(E540,'[2]BAT (2)'!$C$11:$H$580,6,FALSE)</f>
        <v>0</v>
      </c>
      <c r="P540" s="68" t="b">
        <f>EXACT(L540,N540)</f>
        <v>1</v>
      </c>
      <c r="V540" s="80">
        <f t="shared" si="0"/>
        <v>0</v>
      </c>
      <c r="W540" s="81">
        <f t="shared" si="1"/>
        <v>0</v>
      </c>
      <c r="X540" s="80">
        <f t="shared" si="2"/>
        <v>0</v>
      </c>
    </row>
    <row r="541" spans="1:24" s="99" customFormat="1" ht="15" customHeight="1" x14ac:dyDescent="0.25">
      <c r="A541" s="82" t="s">
        <v>15</v>
      </c>
      <c r="B541" s="92"/>
      <c r="C541" s="71" t="s">
        <v>22</v>
      </c>
      <c r="D541" s="71" t="s">
        <v>22</v>
      </c>
      <c r="E541" s="196" t="s">
        <v>1077</v>
      </c>
      <c r="F541" s="215" t="s">
        <v>1078</v>
      </c>
      <c r="G541" s="102">
        <v>0</v>
      </c>
      <c r="H541" s="103">
        <v>424032.11</v>
      </c>
      <c r="I541" s="44"/>
      <c r="J541" s="89">
        <v>0</v>
      </c>
      <c r="K541" s="65"/>
      <c r="L541" s="105">
        <v>424032.11</v>
      </c>
      <c r="M541" s="106"/>
      <c r="N541" s="65">
        <f>VLOOKUP(E541,'[2]BAT (2)'!$C$11:$H$580,6,FALSE)</f>
        <v>387747.396144</v>
      </c>
      <c r="P541" s="68" t="b">
        <f>EXACT(L541,N541)</f>
        <v>0</v>
      </c>
      <c r="V541" s="80">
        <f t="shared" si="0"/>
        <v>424032.11</v>
      </c>
      <c r="W541" s="81">
        <f t="shared" si="1"/>
        <v>0</v>
      </c>
      <c r="X541" s="80">
        <f t="shared" si="2"/>
        <v>424032.11</v>
      </c>
    </row>
    <row r="542" spans="1:24" s="99" customFormat="1" ht="15" customHeight="1" x14ac:dyDescent="0.25">
      <c r="A542" s="82"/>
      <c r="B542" s="92"/>
      <c r="C542" s="71" t="s">
        <v>22</v>
      </c>
      <c r="D542" s="71" t="s">
        <v>12</v>
      </c>
      <c r="E542" s="195" t="s">
        <v>1079</v>
      </c>
      <c r="F542" s="207" t="s">
        <v>1080</v>
      </c>
      <c r="G542" s="155"/>
      <c r="H542" s="103">
        <v>262264.08</v>
      </c>
      <c r="I542" s="44"/>
      <c r="J542" s="104"/>
      <c r="K542" s="65"/>
      <c r="L542" s="105">
        <v>262264.08</v>
      </c>
      <c r="M542" s="106"/>
      <c r="N542" s="65">
        <f>VLOOKUP(E542,'[2]BAT (2)'!$C$11:$H$580,6,FALSE)</f>
        <v>148577.75738999998</v>
      </c>
      <c r="P542" s="68" t="b">
        <f>EXACT(L542,N542)</f>
        <v>0</v>
      </c>
      <c r="V542" s="80">
        <f t="shared" si="0"/>
        <v>262264.08</v>
      </c>
      <c r="W542" s="81">
        <f t="shared" si="1"/>
        <v>0</v>
      </c>
      <c r="X542" s="80">
        <f t="shared" si="2"/>
        <v>262264.08</v>
      </c>
    </row>
    <row r="543" spans="1:24" s="99" customFormat="1" ht="15" customHeight="1" x14ac:dyDescent="0.25">
      <c r="A543" s="82"/>
      <c r="B543" s="92"/>
      <c r="C543" s="71" t="s">
        <v>22</v>
      </c>
      <c r="D543" s="71" t="s">
        <v>12</v>
      </c>
      <c r="E543" s="195" t="s">
        <v>1081</v>
      </c>
      <c r="F543" s="207" t="s">
        <v>1082</v>
      </c>
      <c r="G543" s="155"/>
      <c r="H543" s="103">
        <v>5977.29</v>
      </c>
      <c r="I543" s="44"/>
      <c r="J543" s="104"/>
      <c r="K543" s="65"/>
      <c r="L543" s="105">
        <v>5977.29</v>
      </c>
      <c r="M543" s="106"/>
      <c r="N543" s="65">
        <f>VLOOKUP(E543,'[2]BAT (2)'!$C$11:$H$580,6,FALSE)</f>
        <v>29375.019539999998</v>
      </c>
      <c r="P543" s="68" t="b">
        <f>EXACT(L543,N543)</f>
        <v>0</v>
      </c>
      <c r="V543" s="80">
        <f t="shared" si="0"/>
        <v>5977.29</v>
      </c>
      <c r="W543" s="81">
        <f t="shared" si="1"/>
        <v>0</v>
      </c>
      <c r="X543" s="80">
        <f t="shared" si="2"/>
        <v>5977.29</v>
      </c>
    </row>
    <row r="544" spans="1:24" s="99" customFormat="1" ht="15" customHeight="1" x14ac:dyDescent="0.25">
      <c r="A544" s="82"/>
      <c r="B544" s="92"/>
      <c r="C544" s="71" t="s">
        <v>22</v>
      </c>
      <c r="D544" s="71" t="s">
        <v>12</v>
      </c>
      <c r="E544" s="195" t="s">
        <v>1083</v>
      </c>
      <c r="F544" s="207" t="s">
        <v>1084</v>
      </c>
      <c r="G544" s="155"/>
      <c r="H544" s="103">
        <v>155790.74</v>
      </c>
      <c r="I544" s="44"/>
      <c r="J544" s="104"/>
      <c r="K544" s="65"/>
      <c r="L544" s="105">
        <v>155790.74</v>
      </c>
      <c r="M544" s="106"/>
      <c r="N544" s="65">
        <f>VLOOKUP(E544,'[2]BAT (2)'!$C$11:$H$580,6,FALSE)</f>
        <v>209794.61921399998</v>
      </c>
      <c r="P544" s="68" t="b">
        <f>EXACT(L544,N544)</f>
        <v>0</v>
      </c>
      <c r="V544" s="80">
        <f t="shared" si="0"/>
        <v>155790.74</v>
      </c>
      <c r="W544" s="81">
        <f t="shared" si="1"/>
        <v>0</v>
      </c>
      <c r="X544" s="80">
        <f t="shared" si="2"/>
        <v>155790.74</v>
      </c>
    </row>
    <row r="545" spans="1:24" s="99" customFormat="1" ht="15" customHeight="1" x14ac:dyDescent="0.25">
      <c r="A545" s="82"/>
      <c r="B545" s="92"/>
      <c r="C545" s="71" t="s">
        <v>22</v>
      </c>
      <c r="D545" s="71" t="s">
        <v>12</v>
      </c>
      <c r="E545" s="196" t="s">
        <v>1085</v>
      </c>
      <c r="F545" s="215" t="s">
        <v>1086</v>
      </c>
      <c r="G545" s="102"/>
      <c r="H545" s="103">
        <v>472898.02</v>
      </c>
      <c r="I545" s="44"/>
      <c r="J545" s="104"/>
      <c r="K545" s="65"/>
      <c r="L545" s="105">
        <v>472898.02</v>
      </c>
      <c r="M545" s="106"/>
      <c r="N545" s="65">
        <f>VLOOKUP(E545,'[2]BAT (2)'!$C$11:$H$580,6,FALSE)</f>
        <v>0</v>
      </c>
      <c r="P545" s="68" t="b">
        <f>EXACT(L545,N545)</f>
        <v>0</v>
      </c>
      <c r="V545" s="80">
        <f t="shared" si="0"/>
        <v>472898.02</v>
      </c>
      <c r="W545" s="81">
        <f t="shared" si="1"/>
        <v>0</v>
      </c>
      <c r="X545" s="80">
        <f t="shared" si="2"/>
        <v>472898.02</v>
      </c>
    </row>
    <row r="546" spans="1:24" s="99" customFormat="1" ht="15" customHeight="1" x14ac:dyDescent="0.25">
      <c r="A546" s="82"/>
      <c r="B546" s="92"/>
      <c r="C546" s="71" t="s">
        <v>22</v>
      </c>
      <c r="D546" s="71" t="s">
        <v>12</v>
      </c>
      <c r="E546" s="196" t="s">
        <v>1087</v>
      </c>
      <c r="F546" s="215" t="s">
        <v>1088</v>
      </c>
      <c r="G546" s="102"/>
      <c r="H546" s="103">
        <v>145743.32</v>
      </c>
      <c r="I546" s="44"/>
      <c r="J546" s="104"/>
      <c r="K546" s="65"/>
      <c r="L546" s="105">
        <v>145743.32</v>
      </c>
      <c r="M546" s="106"/>
      <c r="N546" s="65">
        <f>VLOOKUP(E546,'[2]BAT (2)'!$C$11:$H$580,6,FALSE)</f>
        <v>27941.4</v>
      </c>
      <c r="P546" s="68" t="b">
        <f>EXACT(L546,N546)</f>
        <v>0</v>
      </c>
      <c r="V546" s="80">
        <f t="shared" si="0"/>
        <v>145743.32</v>
      </c>
      <c r="W546" s="81">
        <f t="shared" si="1"/>
        <v>0</v>
      </c>
      <c r="X546" s="80">
        <f t="shared" si="2"/>
        <v>145743.32</v>
      </c>
    </row>
    <row r="547" spans="1:24" s="99" customFormat="1" ht="15" customHeight="1" x14ac:dyDescent="0.25">
      <c r="A547" s="82"/>
      <c r="B547" s="92"/>
      <c r="C547" s="71" t="s">
        <v>22</v>
      </c>
      <c r="D547" s="71" t="s">
        <v>12</v>
      </c>
      <c r="E547" s="196" t="s">
        <v>1089</v>
      </c>
      <c r="F547" s="215" t="s">
        <v>1090</v>
      </c>
      <c r="G547" s="102"/>
      <c r="H547" s="103">
        <v>558020.61</v>
      </c>
      <c r="I547" s="44"/>
      <c r="J547" s="104"/>
      <c r="K547" s="65"/>
      <c r="L547" s="105">
        <v>558020.61</v>
      </c>
      <c r="M547" s="106"/>
      <c r="N547" s="65">
        <f>VLOOKUP(E547,'[2]BAT (2)'!$C$11:$H$580,6,FALSE)</f>
        <v>0</v>
      </c>
      <c r="P547" s="68" t="b">
        <f>EXACT(L547,N547)</f>
        <v>0</v>
      </c>
      <c r="V547" s="80">
        <f t="shared" si="0"/>
        <v>558020.61</v>
      </c>
      <c r="W547" s="81">
        <f t="shared" si="1"/>
        <v>0</v>
      </c>
      <c r="X547" s="80">
        <f t="shared" si="2"/>
        <v>558020.61</v>
      </c>
    </row>
    <row r="548" spans="1:24" s="99" customFormat="1" ht="15" customHeight="1" x14ac:dyDescent="0.25">
      <c r="A548" s="82"/>
      <c r="B548" s="92"/>
      <c r="C548" s="71" t="s">
        <v>22</v>
      </c>
      <c r="D548" s="71" t="s">
        <v>12</v>
      </c>
      <c r="E548" s="196" t="s">
        <v>1091</v>
      </c>
      <c r="F548" s="215" t="s">
        <v>1092</v>
      </c>
      <c r="G548" s="102"/>
      <c r="H548" s="103">
        <v>3447049.94</v>
      </c>
      <c r="I548" s="44"/>
      <c r="J548" s="104"/>
      <c r="K548" s="65"/>
      <c r="L548" s="105">
        <v>3447049.94</v>
      </c>
      <c r="M548" s="106"/>
      <c r="N548" s="65">
        <f>VLOOKUP(E548,'[2]BAT (2)'!$C$11:$H$580,6,FALSE)</f>
        <v>2737892.21</v>
      </c>
      <c r="P548" s="68" t="b">
        <f>EXACT(L548,N548)</f>
        <v>0</v>
      </c>
      <c r="V548" s="80">
        <f t="shared" si="0"/>
        <v>3447049.94</v>
      </c>
      <c r="W548" s="81">
        <f t="shared" si="1"/>
        <v>0</v>
      </c>
      <c r="X548" s="80">
        <f t="shared" si="2"/>
        <v>3447049.94</v>
      </c>
    </row>
    <row r="549" spans="1:24" s="99" customFormat="1" ht="15" customHeight="1" x14ac:dyDescent="0.25">
      <c r="A549" s="82"/>
      <c r="B549" s="92"/>
      <c r="C549" s="71" t="s">
        <v>22</v>
      </c>
      <c r="D549" s="71" t="s">
        <v>12</v>
      </c>
      <c r="E549" s="196" t="s">
        <v>1093</v>
      </c>
      <c r="F549" s="215" t="s">
        <v>1094</v>
      </c>
      <c r="G549" s="102"/>
      <c r="H549" s="103">
        <v>57479.729999999996</v>
      </c>
      <c r="I549" s="44"/>
      <c r="J549" s="104"/>
      <c r="K549" s="65"/>
      <c r="L549" s="105">
        <v>57479.729999999996</v>
      </c>
      <c r="M549" s="106"/>
      <c r="N549" s="65">
        <f>VLOOKUP(E549,'[2]BAT (2)'!$C$11:$H$580,6,FALSE)</f>
        <v>37971.199999999997</v>
      </c>
      <c r="P549" s="68" t="b">
        <f>EXACT(L549,N549)</f>
        <v>0</v>
      </c>
      <c r="V549" s="80">
        <f t="shared" si="0"/>
        <v>57479.73</v>
      </c>
      <c r="W549" s="81">
        <f t="shared" si="1"/>
        <v>0</v>
      </c>
      <c r="X549" s="80">
        <f t="shared" si="2"/>
        <v>57479.73</v>
      </c>
    </row>
    <row r="550" spans="1:24" s="99" customFormat="1" ht="15" customHeight="1" x14ac:dyDescent="0.25">
      <c r="A550" s="82" t="s">
        <v>15</v>
      </c>
      <c r="B550" s="92"/>
      <c r="C550" s="71" t="s">
        <v>22</v>
      </c>
      <c r="D550" s="71" t="s">
        <v>22</v>
      </c>
      <c r="E550" s="195" t="s">
        <v>1095</v>
      </c>
      <c r="F550" s="200" t="s">
        <v>1096</v>
      </c>
      <c r="G550" s="95">
        <f>+G551+G552+G553</f>
        <v>0</v>
      </c>
      <c r="H550" s="96">
        <v>3940963.04</v>
      </c>
      <c r="I550" s="44"/>
      <c r="J550" s="89">
        <v>0</v>
      </c>
      <c r="K550" s="65"/>
      <c r="L550" s="97">
        <v>3940963.04</v>
      </c>
      <c r="M550" s="98"/>
      <c r="N550" s="65">
        <f>VLOOKUP(E550,'[2]BAT (2)'!$C$11:$H$580,6,FALSE)</f>
        <v>175369.74</v>
      </c>
      <c r="P550" s="68" t="b">
        <f>EXACT(L550,N550)</f>
        <v>0</v>
      </c>
      <c r="V550" s="80">
        <f t="shared" si="0"/>
        <v>3940963.04</v>
      </c>
      <c r="W550" s="81">
        <f t="shared" si="1"/>
        <v>0</v>
      </c>
      <c r="X550" s="80">
        <f t="shared" si="2"/>
        <v>3940963.04</v>
      </c>
    </row>
    <row r="551" spans="1:24" s="45" customFormat="1" ht="15" customHeight="1" x14ac:dyDescent="0.25">
      <c r="A551" s="120"/>
      <c r="B551" s="121"/>
      <c r="C551" s="71" t="s">
        <v>22</v>
      </c>
      <c r="D551" s="71" t="s">
        <v>12</v>
      </c>
      <c r="E551" s="195" t="s">
        <v>1097</v>
      </c>
      <c r="F551" s="207" t="s">
        <v>1098</v>
      </c>
      <c r="G551" s="155"/>
      <c r="H551" s="103">
        <v>0</v>
      </c>
      <c r="I551" s="44"/>
      <c r="J551" s="104"/>
      <c r="K551" s="65"/>
      <c r="L551" s="105">
        <v>0</v>
      </c>
      <c r="M551" s="106"/>
      <c r="N551" s="65">
        <f>VLOOKUP(E551,'[2]BAT (2)'!$C$11:$H$580,6,FALSE)</f>
        <v>0</v>
      </c>
      <c r="P551" s="68" t="b">
        <f>EXACT(L551,N551)</f>
        <v>1</v>
      </c>
      <c r="V551" s="80">
        <f t="shared" si="0"/>
        <v>0</v>
      </c>
      <c r="W551" s="81">
        <f t="shared" si="1"/>
        <v>0</v>
      </c>
      <c r="X551" s="80">
        <f t="shared" si="2"/>
        <v>0</v>
      </c>
    </row>
    <row r="552" spans="1:24" s="45" customFormat="1" ht="15" customHeight="1" x14ac:dyDescent="0.25">
      <c r="A552" s="120"/>
      <c r="B552" s="121" t="s">
        <v>11</v>
      </c>
      <c r="C552" s="71" t="s">
        <v>11</v>
      </c>
      <c r="D552" s="71" t="s">
        <v>12</v>
      </c>
      <c r="E552" s="195" t="s">
        <v>1099</v>
      </c>
      <c r="F552" s="207" t="s">
        <v>1100</v>
      </c>
      <c r="G552" s="155"/>
      <c r="H552" s="103">
        <v>3039799.99</v>
      </c>
      <c r="I552" s="44"/>
      <c r="J552" s="104"/>
      <c r="K552" s="65"/>
      <c r="L552" s="105">
        <v>3039799.99</v>
      </c>
      <c r="M552" s="106"/>
      <c r="N552" s="65">
        <f>VLOOKUP(E552,'[2]BAT (2)'!$C$11:$H$580,6,FALSE)</f>
        <v>0</v>
      </c>
      <c r="P552" s="68" t="b">
        <f>EXACT(L552,N552)</f>
        <v>0</v>
      </c>
      <c r="V552" s="80">
        <f t="shared" si="0"/>
        <v>3039799.99</v>
      </c>
      <c r="W552" s="81">
        <f t="shared" si="1"/>
        <v>0</v>
      </c>
      <c r="X552" s="80">
        <f t="shared" si="2"/>
        <v>3039799.99</v>
      </c>
    </row>
    <row r="553" spans="1:24" s="45" customFormat="1" ht="15" customHeight="1" x14ac:dyDescent="0.25">
      <c r="A553" s="120" t="s">
        <v>15</v>
      </c>
      <c r="B553" s="121"/>
      <c r="C553" s="71" t="s">
        <v>22</v>
      </c>
      <c r="D553" s="71" t="s">
        <v>22</v>
      </c>
      <c r="E553" s="195" t="s">
        <v>1101</v>
      </c>
      <c r="F553" s="207" t="s">
        <v>1102</v>
      </c>
      <c r="G553" s="226">
        <f>SUM(G554:G560)</f>
        <v>0</v>
      </c>
      <c r="H553" s="224">
        <v>901163.05</v>
      </c>
      <c r="I553" s="44"/>
      <c r="J553" s="89">
        <v>0</v>
      </c>
      <c r="K553" s="65"/>
      <c r="L553" s="112">
        <v>901163.05</v>
      </c>
      <c r="M553" s="98"/>
      <c r="N553" s="65">
        <f>VLOOKUP(E553,'[2]BAT (2)'!$C$11:$H$580,6,FALSE)</f>
        <v>175369.74</v>
      </c>
      <c r="P553" s="68" t="b">
        <f>EXACT(L553,N553)</f>
        <v>0</v>
      </c>
      <c r="V553" s="80">
        <f t="shared" si="0"/>
        <v>901163.05</v>
      </c>
      <c r="W553" s="81">
        <f t="shared" si="1"/>
        <v>0</v>
      </c>
      <c r="X553" s="80">
        <f t="shared" si="2"/>
        <v>901163.05</v>
      </c>
    </row>
    <row r="554" spans="1:24" s="45" customFormat="1" ht="15" customHeight="1" x14ac:dyDescent="0.25">
      <c r="A554" s="120"/>
      <c r="B554" s="121" t="s">
        <v>143</v>
      </c>
      <c r="C554" s="71" t="s">
        <v>143</v>
      </c>
      <c r="D554" s="71" t="s">
        <v>12</v>
      </c>
      <c r="E554" s="196" t="s">
        <v>1103</v>
      </c>
      <c r="F554" s="215" t="s">
        <v>1104</v>
      </c>
      <c r="G554" s="102"/>
      <c r="H554" s="103">
        <v>0</v>
      </c>
      <c r="I554" s="44"/>
      <c r="J554" s="104"/>
      <c r="K554" s="65"/>
      <c r="L554" s="105">
        <v>0</v>
      </c>
      <c r="M554" s="106"/>
      <c r="N554" s="65">
        <f>VLOOKUP(E554,'[2]BAT (2)'!$C$11:$H$580,6,FALSE)</f>
        <v>0</v>
      </c>
      <c r="P554" s="68" t="b">
        <f>EXACT(L554,N554)</f>
        <v>1</v>
      </c>
      <c r="V554" s="80">
        <f t="shared" si="0"/>
        <v>0</v>
      </c>
      <c r="W554" s="81">
        <f t="shared" si="1"/>
        <v>0</v>
      </c>
      <c r="X554" s="80">
        <f t="shared" si="2"/>
        <v>0</v>
      </c>
    </row>
    <row r="555" spans="1:24" s="45" customFormat="1" ht="15" customHeight="1" x14ac:dyDescent="0.25">
      <c r="A555" s="120"/>
      <c r="B555" s="121"/>
      <c r="C555" s="71" t="s">
        <v>22</v>
      </c>
      <c r="D555" s="71" t="s">
        <v>12</v>
      </c>
      <c r="E555" s="196" t="s">
        <v>1105</v>
      </c>
      <c r="F555" s="215" t="s">
        <v>1106</v>
      </c>
      <c r="G555" s="102"/>
      <c r="H555" s="103">
        <v>4533.26</v>
      </c>
      <c r="I555" s="44"/>
      <c r="J555" s="104"/>
      <c r="K555" s="65"/>
      <c r="L555" s="105">
        <v>4533.26</v>
      </c>
      <c r="M555" s="106"/>
      <c r="N555" s="65">
        <f>VLOOKUP(E555,'[2]BAT (2)'!$C$11:$H$580,6,FALSE)</f>
        <v>175350.24</v>
      </c>
      <c r="P555" s="68" t="b">
        <f>EXACT(L555,N555)</f>
        <v>0</v>
      </c>
      <c r="V555" s="80">
        <f t="shared" si="0"/>
        <v>4533.26</v>
      </c>
      <c r="W555" s="81">
        <f t="shared" si="1"/>
        <v>0</v>
      </c>
      <c r="X555" s="80">
        <f t="shared" si="2"/>
        <v>4533.26</v>
      </c>
    </row>
    <row r="556" spans="1:24" s="45" customFormat="1" ht="15" customHeight="1" x14ac:dyDescent="0.25">
      <c r="A556" s="120"/>
      <c r="B556" s="121"/>
      <c r="C556" s="71" t="s">
        <v>22</v>
      </c>
      <c r="D556" s="71" t="s">
        <v>12</v>
      </c>
      <c r="E556" s="196" t="s">
        <v>1107</v>
      </c>
      <c r="F556" s="215" t="s">
        <v>1108</v>
      </c>
      <c r="G556" s="102"/>
      <c r="H556" s="103">
        <v>0</v>
      </c>
      <c r="I556" s="44"/>
      <c r="J556" s="104"/>
      <c r="K556" s="65"/>
      <c r="L556" s="105">
        <v>0</v>
      </c>
      <c r="M556" s="106"/>
      <c r="N556" s="65">
        <f>VLOOKUP(E556,'[2]BAT (2)'!$C$11:$H$580,6,FALSE)</f>
        <v>0</v>
      </c>
      <c r="P556" s="68" t="b">
        <f>EXACT(L556,N556)</f>
        <v>1</v>
      </c>
      <c r="V556" s="80">
        <f t="shared" si="0"/>
        <v>0</v>
      </c>
      <c r="W556" s="81">
        <f t="shared" si="1"/>
        <v>0</v>
      </c>
      <c r="X556" s="80">
        <f t="shared" si="2"/>
        <v>0</v>
      </c>
    </row>
    <row r="557" spans="1:24" s="45" customFormat="1" ht="15" customHeight="1" x14ac:dyDescent="0.25">
      <c r="A557" s="120"/>
      <c r="B557" s="121"/>
      <c r="C557" s="71" t="s">
        <v>22</v>
      </c>
      <c r="D557" s="71" t="s">
        <v>12</v>
      </c>
      <c r="E557" s="196" t="s">
        <v>1109</v>
      </c>
      <c r="F557" s="215" t="s">
        <v>1110</v>
      </c>
      <c r="G557" s="102"/>
      <c r="H557" s="103">
        <v>0</v>
      </c>
      <c r="I557" s="44"/>
      <c r="J557" s="104"/>
      <c r="K557" s="65"/>
      <c r="L557" s="105">
        <v>0</v>
      </c>
      <c r="M557" s="106"/>
      <c r="N557" s="65">
        <f>VLOOKUP(E557,'[2]BAT (2)'!$C$11:$H$580,6,FALSE)</f>
        <v>0</v>
      </c>
      <c r="P557" s="68" t="b">
        <f>EXACT(L557,N557)</f>
        <v>1</v>
      </c>
      <c r="V557" s="80">
        <f t="shared" si="0"/>
        <v>0</v>
      </c>
      <c r="W557" s="81">
        <f t="shared" si="1"/>
        <v>0</v>
      </c>
      <c r="X557" s="80">
        <f t="shared" si="2"/>
        <v>0</v>
      </c>
    </row>
    <row r="558" spans="1:24" s="45" customFormat="1" ht="15" customHeight="1" x14ac:dyDescent="0.25">
      <c r="A558" s="120"/>
      <c r="B558" s="121"/>
      <c r="C558" s="71" t="s">
        <v>22</v>
      </c>
      <c r="D558" s="71" t="s">
        <v>12</v>
      </c>
      <c r="E558" s="196" t="s">
        <v>1111</v>
      </c>
      <c r="F558" s="215" t="s">
        <v>1112</v>
      </c>
      <c r="G558" s="102"/>
      <c r="H558" s="103">
        <v>0</v>
      </c>
      <c r="I558" s="44"/>
      <c r="J558" s="104"/>
      <c r="K558" s="65"/>
      <c r="L558" s="105">
        <v>0</v>
      </c>
      <c r="M558" s="106"/>
      <c r="N558" s="65">
        <f>VLOOKUP(E558,'[2]BAT (2)'!$C$11:$H$580,6,FALSE)</f>
        <v>0</v>
      </c>
      <c r="P558" s="68" t="b">
        <f>EXACT(L558,N558)</f>
        <v>1</v>
      </c>
      <c r="V558" s="80">
        <f t="shared" si="0"/>
        <v>0</v>
      </c>
      <c r="W558" s="81">
        <f t="shared" si="1"/>
        <v>0</v>
      </c>
      <c r="X558" s="80">
        <f t="shared" si="2"/>
        <v>0</v>
      </c>
    </row>
    <row r="559" spans="1:24" s="45" customFormat="1" ht="15" customHeight="1" x14ac:dyDescent="0.25">
      <c r="A559" s="120"/>
      <c r="B559" s="121"/>
      <c r="C559" s="71" t="s">
        <v>22</v>
      </c>
      <c r="D559" s="71" t="s">
        <v>12</v>
      </c>
      <c r="E559" s="196" t="s">
        <v>1113</v>
      </c>
      <c r="F559" s="215" t="s">
        <v>1114</v>
      </c>
      <c r="G559" s="102"/>
      <c r="H559" s="103">
        <v>896629.79</v>
      </c>
      <c r="I559" s="44"/>
      <c r="J559" s="104"/>
      <c r="K559" s="65"/>
      <c r="L559" s="105">
        <v>896629.79</v>
      </c>
      <c r="M559" s="106"/>
      <c r="N559" s="65">
        <f>VLOOKUP(E559,'[2]BAT (2)'!$C$11:$H$580,6,FALSE)</f>
        <v>0</v>
      </c>
      <c r="P559" s="68" t="b">
        <f>EXACT(L559,N559)</f>
        <v>0</v>
      </c>
      <c r="V559" s="80">
        <f t="shared" si="0"/>
        <v>896629.79</v>
      </c>
      <c r="W559" s="81">
        <f t="shared" si="1"/>
        <v>0</v>
      </c>
      <c r="X559" s="80">
        <f t="shared" si="2"/>
        <v>896629.79</v>
      </c>
    </row>
    <row r="560" spans="1:24" s="45" customFormat="1" ht="15" customHeight="1" x14ac:dyDescent="0.25">
      <c r="A560" s="120"/>
      <c r="B560" s="121"/>
      <c r="C560" s="71" t="s">
        <v>22</v>
      </c>
      <c r="D560" s="71" t="s">
        <v>12</v>
      </c>
      <c r="E560" s="196" t="s">
        <v>1115</v>
      </c>
      <c r="F560" s="215" t="s">
        <v>1116</v>
      </c>
      <c r="G560" s="102"/>
      <c r="H560" s="103">
        <v>0</v>
      </c>
      <c r="I560" s="44"/>
      <c r="J560" s="104"/>
      <c r="K560" s="65"/>
      <c r="L560" s="105">
        <v>0</v>
      </c>
      <c r="M560" s="106"/>
      <c r="N560" s="65">
        <f>VLOOKUP(E560,'[2]BAT (2)'!$C$11:$H$580,6,FALSE)</f>
        <v>19.5</v>
      </c>
      <c r="P560" s="68" t="b">
        <f>EXACT(L560,N560)</f>
        <v>0</v>
      </c>
      <c r="V560" s="80">
        <f t="shared" si="0"/>
        <v>0</v>
      </c>
      <c r="W560" s="81">
        <f t="shared" si="1"/>
        <v>0</v>
      </c>
      <c r="X560" s="80">
        <f t="shared" si="2"/>
        <v>0</v>
      </c>
    </row>
    <row r="561" spans="1:24" s="99" customFormat="1" ht="15" customHeight="1" x14ac:dyDescent="0.25">
      <c r="A561" s="82"/>
      <c r="B561" s="92"/>
      <c r="C561" s="71" t="s">
        <v>22</v>
      </c>
      <c r="D561" s="71" t="s">
        <v>12</v>
      </c>
      <c r="E561" s="195" t="s">
        <v>1117</v>
      </c>
      <c r="F561" s="200" t="s">
        <v>1118</v>
      </c>
      <c r="G561" s="265"/>
      <c r="H561" s="115">
        <v>101.65</v>
      </c>
      <c r="I561" s="44"/>
      <c r="J561" s="104"/>
      <c r="K561" s="266"/>
      <c r="L561" s="116">
        <v>101.65</v>
      </c>
      <c r="M561" s="106"/>
      <c r="N561" s="65">
        <f>VLOOKUP(E561,'[2]BAT (2)'!$C$11:$H$580,6,FALSE)</f>
        <v>0</v>
      </c>
      <c r="P561" s="68" t="b">
        <f>EXACT(L561,N561)</f>
        <v>0</v>
      </c>
      <c r="V561" s="80">
        <f t="shared" si="0"/>
        <v>101.65</v>
      </c>
      <c r="W561" s="81">
        <f t="shared" si="1"/>
        <v>0</v>
      </c>
      <c r="X561" s="80">
        <f t="shared" si="2"/>
        <v>101.65</v>
      </c>
    </row>
    <row r="562" spans="1:24" s="99" customFormat="1" ht="20.100000000000001" customHeight="1" thickBot="1" x14ac:dyDescent="0.3">
      <c r="A562" s="82" t="s">
        <v>15</v>
      </c>
      <c r="B562" s="92"/>
      <c r="C562" s="71" t="s">
        <v>22</v>
      </c>
      <c r="D562" s="71" t="s">
        <v>22</v>
      </c>
      <c r="E562" s="170" t="s">
        <v>1119</v>
      </c>
      <c r="F562" s="244" t="s">
        <v>1120</v>
      </c>
      <c r="G562" s="172">
        <v>0</v>
      </c>
      <c r="H562" s="173">
        <v>-6409385.5200000023</v>
      </c>
      <c r="I562" s="44"/>
      <c r="J562" s="76">
        <v>2054.25</v>
      </c>
      <c r="K562" s="266"/>
      <c r="L562" s="174">
        <v>-6411439.7700000023</v>
      </c>
      <c r="M562" s="175"/>
      <c r="N562" s="65">
        <f>VLOOKUP(E562,'[2]BAT (2)'!$C$11:$H$580,6,FALSE)</f>
        <v>468294.76585599966</v>
      </c>
      <c r="P562" s="68" t="b">
        <f>EXACT(L562,N562)</f>
        <v>0</v>
      </c>
      <c r="V562" s="80">
        <f t="shared" si="0"/>
        <v>-6409385.5199999996</v>
      </c>
      <c r="W562" s="81">
        <f t="shared" si="1"/>
        <v>2054.25</v>
      </c>
      <c r="X562" s="80">
        <f t="shared" si="2"/>
        <v>-6411439.7699999996</v>
      </c>
    </row>
    <row r="563" spans="1:24" s="185" customFormat="1" ht="20.100000000000001" customHeight="1" x14ac:dyDescent="0.25">
      <c r="A563" s="245"/>
      <c r="B563" s="246"/>
      <c r="C563" s="71" t="s">
        <v>22</v>
      </c>
      <c r="D563" s="71" t="s">
        <v>22</v>
      </c>
      <c r="E563" s="267"/>
      <c r="F563" s="268"/>
      <c r="G563" s="268"/>
      <c r="H563" s="180"/>
      <c r="I563" s="181"/>
      <c r="J563" s="182"/>
      <c r="K563" s="269"/>
      <c r="L563" s="184">
        <v>0</v>
      </c>
      <c r="M563" s="180"/>
      <c r="N563" s="183" t="e">
        <f>VLOOKUP(E563,'[2]BAT (2)'!$C$11:$H$580,6,FALSE)</f>
        <v>#N/A</v>
      </c>
      <c r="P563" s="186" t="e">
        <f>EXACT(L563,N563)</f>
        <v>#N/A</v>
      </c>
      <c r="V563" s="80">
        <f t="shared" si="0"/>
        <v>0</v>
      </c>
      <c r="W563" s="81">
        <f t="shared" si="1"/>
        <v>0</v>
      </c>
      <c r="X563" s="80">
        <f t="shared" si="2"/>
        <v>0</v>
      </c>
    </row>
    <row r="564" spans="1:24" s="99" customFormat="1" ht="20.100000000000001" customHeight="1" x14ac:dyDescent="0.25">
      <c r="A564" s="82" t="s">
        <v>15</v>
      </c>
      <c r="B564" s="92"/>
      <c r="C564" s="71" t="s">
        <v>22</v>
      </c>
      <c r="D564" s="71" t="s">
        <v>22</v>
      </c>
      <c r="E564" s="270" t="s">
        <v>1121</v>
      </c>
      <c r="F564" s="271" t="s">
        <v>1122</v>
      </c>
      <c r="G564" s="272">
        <v>0</v>
      </c>
      <c r="H564" s="273">
        <v>15247189.210000083</v>
      </c>
      <c r="I564" s="44"/>
      <c r="J564" s="76">
        <v>-9.3132257461547852E-10</v>
      </c>
      <c r="K564" s="266"/>
      <c r="L564" s="174">
        <v>15247189.210000083</v>
      </c>
      <c r="M564" s="274"/>
      <c r="N564" s="65">
        <f>VLOOKUP(E564,'[2]BAT (2)'!$C$11:$H$580,6,FALSE)</f>
        <v>14463462.127448136</v>
      </c>
      <c r="P564" s="68" t="b">
        <f>EXACT(L564,N564)</f>
        <v>0</v>
      </c>
      <c r="V564" s="80">
        <f t="shared" si="0"/>
        <v>15247189.210000001</v>
      </c>
      <c r="W564" s="81">
        <f t="shared" si="1"/>
        <v>0</v>
      </c>
      <c r="X564" s="80">
        <f t="shared" si="2"/>
        <v>15247189.210000001</v>
      </c>
    </row>
    <row r="565" spans="1:24" s="185" customFormat="1" ht="20.100000000000001" customHeight="1" thickBot="1" x14ac:dyDescent="0.3">
      <c r="A565" s="245"/>
      <c r="B565" s="246"/>
      <c r="C565" s="71" t="s">
        <v>22</v>
      </c>
      <c r="D565" s="71" t="s">
        <v>22</v>
      </c>
      <c r="E565" s="177"/>
      <c r="F565" s="178"/>
      <c r="G565" s="178"/>
      <c r="H565" s="180"/>
      <c r="I565" s="181"/>
      <c r="J565" s="182"/>
      <c r="K565" s="269"/>
      <c r="L565" s="184">
        <v>0</v>
      </c>
      <c r="M565" s="180"/>
      <c r="N565" s="183" t="e">
        <f>VLOOKUP(E565,'[2]BAT (2)'!$C$11:$H$580,6,FALSE)</f>
        <v>#N/A</v>
      </c>
      <c r="P565" s="186" t="e">
        <f>EXACT(L565,N565)</f>
        <v>#N/A</v>
      </c>
      <c r="V565" s="80">
        <f t="shared" si="0"/>
        <v>0</v>
      </c>
      <c r="W565" s="81">
        <f t="shared" si="1"/>
        <v>0</v>
      </c>
      <c r="X565" s="80">
        <f t="shared" si="2"/>
        <v>0</v>
      </c>
    </row>
    <row r="566" spans="1:24" s="45" customFormat="1" ht="15" customHeight="1" x14ac:dyDescent="0.25">
      <c r="A566" s="120"/>
      <c r="B566" s="121"/>
      <c r="C566" s="71" t="s">
        <v>22</v>
      </c>
      <c r="D566" s="71" t="s">
        <v>22</v>
      </c>
      <c r="E566" s="187"/>
      <c r="F566" s="251" t="s">
        <v>1123</v>
      </c>
      <c r="G566" s="189"/>
      <c r="H566" s="190">
        <v>0</v>
      </c>
      <c r="I566" s="44"/>
      <c r="J566" s="104"/>
      <c r="K566" s="275"/>
      <c r="L566" s="105">
        <v>0</v>
      </c>
      <c r="M566" s="106"/>
      <c r="N566" s="65" t="e">
        <f>VLOOKUP(E566,'[2]BAT (2)'!$C$11:$H$580,6,FALSE)</f>
        <v>#N/A</v>
      </c>
      <c r="P566" s="68" t="e">
        <f>EXACT(L566,N566)</f>
        <v>#N/A</v>
      </c>
      <c r="V566" s="80">
        <f t="shared" si="0"/>
        <v>0</v>
      </c>
      <c r="W566" s="81">
        <f t="shared" si="1"/>
        <v>0</v>
      </c>
      <c r="X566" s="80">
        <f t="shared" si="2"/>
        <v>0</v>
      </c>
    </row>
    <row r="567" spans="1:24" s="99" customFormat="1" ht="15" customHeight="1" x14ac:dyDescent="0.25">
      <c r="A567" s="82" t="s">
        <v>15</v>
      </c>
      <c r="B567" s="92"/>
      <c r="C567" s="71" t="s">
        <v>22</v>
      </c>
      <c r="D567" s="71" t="s">
        <v>22</v>
      </c>
      <c r="E567" s="253" t="s">
        <v>1124</v>
      </c>
      <c r="F567" s="227" t="s">
        <v>1125</v>
      </c>
      <c r="G567" s="169">
        <v>0</v>
      </c>
      <c r="H567" s="133">
        <v>14881340.58</v>
      </c>
      <c r="I567" s="44"/>
      <c r="J567" s="76">
        <v>0</v>
      </c>
      <c r="K567" s="266"/>
      <c r="L567" s="77">
        <v>14881340.58</v>
      </c>
      <c r="M567" s="78"/>
      <c r="N567" s="65">
        <f>VLOOKUP(E567,'[2]BAT (2)'!$C$11:$H$580,6,FALSE)</f>
        <v>14146545.968048332</v>
      </c>
      <c r="P567" s="68" t="b">
        <f>EXACT(L567,N567)</f>
        <v>0</v>
      </c>
      <c r="V567" s="80">
        <f t="shared" si="0"/>
        <v>14881340.58</v>
      </c>
      <c r="W567" s="81">
        <f t="shared" si="1"/>
        <v>0</v>
      </c>
      <c r="X567" s="80">
        <f t="shared" si="2"/>
        <v>14881340.58</v>
      </c>
    </row>
    <row r="568" spans="1:24" s="99" customFormat="1" ht="15" customHeight="1" x14ac:dyDescent="0.25">
      <c r="A568" s="82"/>
      <c r="B568" s="92"/>
      <c r="C568" s="71" t="s">
        <v>22</v>
      </c>
      <c r="D568" s="71" t="s">
        <v>12</v>
      </c>
      <c r="E568" s="193" t="s">
        <v>1126</v>
      </c>
      <c r="F568" s="257" t="s">
        <v>1127</v>
      </c>
      <c r="G568" s="166"/>
      <c r="H568" s="167">
        <v>13470412.66</v>
      </c>
      <c r="I568" s="44"/>
      <c r="J568" s="76"/>
      <c r="K568" s="275"/>
      <c r="L568" s="168">
        <v>13470412.66</v>
      </c>
      <c r="M568" s="106"/>
      <c r="N568" s="65">
        <f>VLOOKUP(E568,'[2]BAT (2)'!$C$11:$H$580,6,FALSE)</f>
        <v>12716352.908248333</v>
      </c>
      <c r="P568" s="68" t="b">
        <f>EXACT(L568,N568)</f>
        <v>0</v>
      </c>
      <c r="V568" s="80">
        <f t="shared" si="0"/>
        <v>13470412.66</v>
      </c>
      <c r="W568" s="81">
        <f t="shared" si="1"/>
        <v>0</v>
      </c>
      <c r="X568" s="80">
        <f t="shared" si="2"/>
        <v>13470412.66</v>
      </c>
    </row>
    <row r="569" spans="1:24" s="99" customFormat="1" ht="15" customHeight="1" x14ac:dyDescent="0.25">
      <c r="A569" s="82"/>
      <c r="B569" s="92"/>
      <c r="C569" s="71" t="s">
        <v>22</v>
      </c>
      <c r="D569" s="71" t="s">
        <v>12</v>
      </c>
      <c r="E569" s="193" t="s">
        <v>1128</v>
      </c>
      <c r="F569" s="257" t="s">
        <v>1129</v>
      </c>
      <c r="G569" s="166"/>
      <c r="H569" s="167">
        <v>994978.51</v>
      </c>
      <c r="I569" s="44"/>
      <c r="J569" s="76"/>
      <c r="K569" s="266"/>
      <c r="L569" s="168">
        <v>994978.51</v>
      </c>
      <c r="M569" s="106"/>
      <c r="N569" s="65">
        <f>VLOOKUP(E569,'[2]BAT (2)'!$C$11:$H$580,6,FALSE)</f>
        <v>880396.98</v>
      </c>
      <c r="P569" s="68" t="b">
        <f>EXACT(L569,N569)</f>
        <v>0</v>
      </c>
      <c r="V569" s="80">
        <f t="shared" si="0"/>
        <v>994978.51</v>
      </c>
      <c r="W569" s="81">
        <f t="shared" si="1"/>
        <v>0</v>
      </c>
      <c r="X569" s="80">
        <f t="shared" si="2"/>
        <v>994978.51</v>
      </c>
    </row>
    <row r="570" spans="1:24" s="99" customFormat="1" ht="15" customHeight="1" x14ac:dyDescent="0.25">
      <c r="A570" s="82"/>
      <c r="B570" s="92"/>
      <c r="C570" s="71" t="s">
        <v>22</v>
      </c>
      <c r="D570" s="71" t="s">
        <v>12</v>
      </c>
      <c r="E570" s="193" t="s">
        <v>1130</v>
      </c>
      <c r="F570" s="257" t="s">
        <v>1131</v>
      </c>
      <c r="G570" s="166"/>
      <c r="H570" s="167">
        <v>410581.11</v>
      </c>
      <c r="I570" s="44"/>
      <c r="J570" s="76"/>
      <c r="K570" s="275"/>
      <c r="L570" s="168">
        <v>410581.11</v>
      </c>
      <c r="M570" s="106"/>
      <c r="N570" s="65">
        <f>VLOOKUP(E570,'[2]BAT (2)'!$C$11:$H$580,6,FALSE)</f>
        <v>537825.20979999995</v>
      </c>
      <c r="P570" s="68" t="b">
        <f>EXACT(L570,N570)</f>
        <v>0</v>
      </c>
      <c r="V570" s="80">
        <f t="shared" si="0"/>
        <v>410581.11</v>
      </c>
      <c r="W570" s="81">
        <f t="shared" si="1"/>
        <v>0</v>
      </c>
      <c r="X570" s="80">
        <f t="shared" si="2"/>
        <v>410581.11</v>
      </c>
    </row>
    <row r="571" spans="1:24" s="99" customFormat="1" ht="15" customHeight="1" x14ac:dyDescent="0.25">
      <c r="A571" s="82"/>
      <c r="B571" s="92"/>
      <c r="C571" s="71" t="s">
        <v>22</v>
      </c>
      <c r="D571" s="71" t="s">
        <v>12</v>
      </c>
      <c r="E571" s="193" t="s">
        <v>1132</v>
      </c>
      <c r="F571" s="257" t="s">
        <v>1133</v>
      </c>
      <c r="G571" s="166"/>
      <c r="H571" s="167">
        <v>5368.3</v>
      </c>
      <c r="I571" s="44"/>
      <c r="J571" s="76"/>
      <c r="K571" s="275"/>
      <c r="L571" s="168">
        <v>5368.3</v>
      </c>
      <c r="M571" s="106"/>
      <c r="N571" s="65">
        <f>VLOOKUP(E571,'[2]BAT (2)'!$C$11:$H$580,6,FALSE)</f>
        <v>11970.87</v>
      </c>
      <c r="P571" s="68" t="b">
        <f>EXACT(L571,N571)</f>
        <v>0</v>
      </c>
      <c r="V571" s="80">
        <f t="shared" si="0"/>
        <v>5368.3</v>
      </c>
      <c r="W571" s="81">
        <f t="shared" si="1"/>
        <v>0</v>
      </c>
      <c r="X571" s="80">
        <f t="shared" si="2"/>
        <v>5368.3</v>
      </c>
    </row>
    <row r="572" spans="1:24" s="99" customFormat="1" ht="15" customHeight="1" x14ac:dyDescent="0.25">
      <c r="A572" s="82" t="s">
        <v>15</v>
      </c>
      <c r="B572" s="92"/>
      <c r="C572" s="71" t="s">
        <v>22</v>
      </c>
      <c r="D572" s="71" t="s">
        <v>22</v>
      </c>
      <c r="E572" s="253" t="s">
        <v>1134</v>
      </c>
      <c r="F572" s="227" t="s">
        <v>1135</v>
      </c>
      <c r="G572" s="169">
        <v>0</v>
      </c>
      <c r="H572" s="137">
        <v>365553.89</v>
      </c>
      <c r="I572" s="44"/>
      <c r="J572" s="76">
        <v>0</v>
      </c>
      <c r="K572" s="275"/>
      <c r="L572" s="138">
        <v>365553.89</v>
      </c>
      <c r="M572" s="106"/>
      <c r="N572" s="65">
        <f>VLOOKUP(E572,'[2]BAT (2)'!$C$11:$H$580,6,FALSE)</f>
        <v>313492.33999999997</v>
      </c>
      <c r="P572" s="68" t="b">
        <f>EXACT(L572,N572)</f>
        <v>0</v>
      </c>
      <c r="V572" s="80">
        <f t="shared" si="0"/>
        <v>365553.89</v>
      </c>
      <c r="W572" s="81">
        <f t="shared" si="1"/>
        <v>0</v>
      </c>
      <c r="X572" s="80">
        <f t="shared" si="2"/>
        <v>365553.89</v>
      </c>
    </row>
    <row r="573" spans="1:24" s="99" customFormat="1" ht="15" customHeight="1" x14ac:dyDescent="0.25">
      <c r="A573" s="82"/>
      <c r="B573" s="92"/>
      <c r="C573" s="71" t="s">
        <v>22</v>
      </c>
      <c r="D573" s="71" t="s">
        <v>12</v>
      </c>
      <c r="E573" s="193" t="s">
        <v>1136</v>
      </c>
      <c r="F573" s="257" t="s">
        <v>1137</v>
      </c>
      <c r="G573" s="166"/>
      <c r="H573" s="167">
        <v>285404.15000000002</v>
      </c>
      <c r="I573" s="44"/>
      <c r="J573" s="76"/>
      <c r="K573" s="266"/>
      <c r="L573" s="168">
        <v>285404.15000000002</v>
      </c>
      <c r="M573" s="106"/>
      <c r="N573" s="65">
        <f>VLOOKUP(E573,'[2]BAT (2)'!$C$11:$H$580,6,FALSE)</f>
        <v>253886.33</v>
      </c>
      <c r="P573" s="68" t="b">
        <f>EXACT(L573,N573)</f>
        <v>0</v>
      </c>
      <c r="V573" s="80">
        <f t="shared" si="0"/>
        <v>285404.15000000002</v>
      </c>
      <c r="W573" s="81">
        <f t="shared" si="1"/>
        <v>0</v>
      </c>
      <c r="X573" s="80">
        <f t="shared" si="2"/>
        <v>285404.15000000002</v>
      </c>
    </row>
    <row r="574" spans="1:24" s="99" customFormat="1" ht="15" customHeight="1" x14ac:dyDescent="0.25">
      <c r="A574" s="82"/>
      <c r="B574" s="92"/>
      <c r="C574" s="71" t="s">
        <v>22</v>
      </c>
      <c r="D574" s="71" t="s">
        <v>12</v>
      </c>
      <c r="E574" s="193" t="s">
        <v>1138</v>
      </c>
      <c r="F574" s="257" t="s">
        <v>1139</v>
      </c>
      <c r="G574" s="166"/>
      <c r="H574" s="167">
        <v>80149.740000000005</v>
      </c>
      <c r="I574" s="44"/>
      <c r="J574" s="76"/>
      <c r="K574" s="275"/>
      <c r="L574" s="168">
        <v>80149.740000000005</v>
      </c>
      <c r="M574" s="106"/>
      <c r="N574" s="65">
        <f>VLOOKUP(E574,'[2]BAT (2)'!$C$11:$H$580,6,FALSE)</f>
        <v>59606.01</v>
      </c>
      <c r="P574" s="68" t="b">
        <f>EXACT(L574,N574)</f>
        <v>0</v>
      </c>
      <c r="V574" s="80">
        <f t="shared" si="0"/>
        <v>80149.740000000005</v>
      </c>
      <c r="W574" s="81">
        <f t="shared" si="1"/>
        <v>0</v>
      </c>
      <c r="X574" s="80">
        <f t="shared" si="2"/>
        <v>80149.740000000005</v>
      </c>
    </row>
    <row r="575" spans="1:24" s="45" customFormat="1" ht="15" customHeight="1" x14ac:dyDescent="0.25">
      <c r="A575" s="120"/>
      <c r="B575" s="121"/>
      <c r="C575" s="71" t="s">
        <v>22</v>
      </c>
      <c r="D575" s="71" t="s">
        <v>12</v>
      </c>
      <c r="E575" s="253" t="s">
        <v>1140</v>
      </c>
      <c r="F575" s="227" t="s">
        <v>1141</v>
      </c>
      <c r="G575" s="169"/>
      <c r="H575" s="137">
        <v>0</v>
      </c>
      <c r="I575" s="44"/>
      <c r="J575" s="76"/>
      <c r="K575" s="266"/>
      <c r="L575" s="138">
        <v>0</v>
      </c>
      <c r="M575" s="106"/>
      <c r="N575" s="65">
        <f>VLOOKUP(E575,'[2]BAT (2)'!$C$11:$H$580,6,FALSE)</f>
        <v>0</v>
      </c>
      <c r="P575" s="68" t="b">
        <f>EXACT(L575,N575)</f>
        <v>1</v>
      </c>
      <c r="V575" s="80">
        <f t="shared" si="0"/>
        <v>0</v>
      </c>
      <c r="W575" s="81">
        <f t="shared" si="1"/>
        <v>0</v>
      </c>
      <c r="X575" s="80">
        <f t="shared" si="2"/>
        <v>0</v>
      </c>
    </row>
    <row r="576" spans="1:24" s="45" customFormat="1" ht="20.100000000000001" customHeight="1" thickBot="1" x14ac:dyDescent="0.3">
      <c r="A576" s="120" t="s">
        <v>15</v>
      </c>
      <c r="B576" s="121"/>
      <c r="C576" s="71" t="s">
        <v>22</v>
      </c>
      <c r="D576" s="71" t="s">
        <v>22</v>
      </c>
      <c r="E576" s="170" t="s">
        <v>1142</v>
      </c>
      <c r="F576" s="244" t="s">
        <v>1143</v>
      </c>
      <c r="G576" s="172">
        <v>0</v>
      </c>
      <c r="H576" s="276">
        <v>15246894.470000001</v>
      </c>
      <c r="I576" s="44"/>
      <c r="J576" s="76">
        <v>0</v>
      </c>
      <c r="K576" s="277"/>
      <c r="L576" s="278">
        <v>15246894.470000001</v>
      </c>
      <c r="M576" s="279"/>
      <c r="N576" s="65">
        <f>VLOOKUP(E576,'[2]BAT (2)'!$C$11:$H$580,6,FALSE)</f>
        <v>14460038.308048332</v>
      </c>
      <c r="P576" s="68" t="b">
        <f>EXACT(L576,N576)</f>
        <v>0</v>
      </c>
      <c r="V576" s="80">
        <f t="shared" si="0"/>
        <v>15246894.470000001</v>
      </c>
      <c r="W576" s="81">
        <f t="shared" si="1"/>
        <v>0</v>
      </c>
      <c r="X576" s="80">
        <f t="shared" si="2"/>
        <v>15246894.470000001</v>
      </c>
    </row>
    <row r="577" spans="1:34" s="45" customFormat="1" ht="20.100000000000001" customHeight="1" thickBot="1" x14ac:dyDescent="0.3">
      <c r="A577" s="280"/>
      <c r="B577" s="281"/>
      <c r="C577" s="71" t="s">
        <v>22</v>
      </c>
      <c r="D577" s="71" t="s">
        <v>22</v>
      </c>
      <c r="E577" s="267"/>
      <c r="F577" s="268"/>
      <c r="G577" s="249"/>
      <c r="H577" s="282"/>
      <c r="I577" s="44"/>
      <c r="J577" s="89"/>
      <c r="K577" s="277"/>
      <c r="L577" s="283"/>
      <c r="M577" s="282"/>
      <c r="N577" s="65" t="e">
        <f>VLOOKUP(E577,'[2]BAT (2)'!$C$11:$H$580,6,FALSE)</f>
        <v>#N/A</v>
      </c>
      <c r="P577" s="68" t="e">
        <f>EXACT(L577,N577)</f>
        <v>#N/A</v>
      </c>
      <c r="V577" s="80">
        <f t="shared" si="0"/>
        <v>0</v>
      </c>
      <c r="W577" s="81">
        <f t="shared" si="1"/>
        <v>0</v>
      </c>
      <c r="X577" s="80">
        <f t="shared" si="2"/>
        <v>0</v>
      </c>
    </row>
    <row r="578" spans="1:34" s="45" customFormat="1" ht="20.100000000000001" customHeight="1" thickBot="1" x14ac:dyDescent="0.3">
      <c r="A578" s="284" t="s">
        <v>15</v>
      </c>
      <c r="B578" s="285"/>
      <c r="C578" s="71" t="s">
        <v>22</v>
      </c>
      <c r="D578" s="71" t="s">
        <v>22</v>
      </c>
      <c r="E578" s="46" t="s">
        <v>1144</v>
      </c>
      <c r="F578" s="286" t="s">
        <v>1145</v>
      </c>
      <c r="G578" s="287">
        <v>0</v>
      </c>
      <c r="H578" s="288">
        <v>294.7400000821799</v>
      </c>
      <c r="I578" s="44"/>
      <c r="J578" s="289">
        <v>-9.3132257461547852E-10</v>
      </c>
      <c r="K578" s="277"/>
      <c r="L578" s="278">
        <v>294.7400000821799</v>
      </c>
      <c r="M578" s="282"/>
      <c r="N578" s="65">
        <f>VLOOKUP(E578,'[2]BAT (2)'!$C$11:$H$580,6,FALSE)</f>
        <v>3423.8193998038769</v>
      </c>
      <c r="P578" s="68" t="b">
        <f>EXACT(L578,N578)</f>
        <v>0</v>
      </c>
      <c r="V578" s="80">
        <f t="shared" si="0"/>
        <v>294.74</v>
      </c>
      <c r="W578" s="81">
        <f t="shared" si="1"/>
        <v>0</v>
      </c>
      <c r="X578" s="80">
        <f t="shared" si="2"/>
        <v>294.74</v>
      </c>
    </row>
    <row r="579" spans="1:34" s="299" customFormat="1" x14ac:dyDescent="0.25">
      <c r="A579" s="290"/>
      <c r="B579" s="290"/>
      <c r="C579" s="290"/>
      <c r="D579" s="290"/>
      <c r="E579" s="291"/>
      <c r="F579" s="292"/>
      <c r="G579" s="293"/>
      <c r="H579" s="294"/>
      <c r="I579" s="290"/>
      <c r="J579" s="295"/>
      <c r="K579" s="277"/>
      <c r="L579" s="9"/>
      <c r="M579" s="296"/>
      <c r="N579" s="290"/>
      <c r="O579" s="290"/>
      <c r="P579" s="297"/>
      <c r="Q579" s="290"/>
      <c r="R579" s="290"/>
      <c r="S579" s="290"/>
      <c r="T579" s="290"/>
      <c r="U579" s="290"/>
      <c r="V579" s="290"/>
      <c r="W579" s="290"/>
      <c r="X579" s="290"/>
      <c r="Y579" s="290"/>
      <c r="Z579" s="290"/>
      <c r="AA579" s="290"/>
      <c r="AB579" s="290"/>
      <c r="AC579" s="290"/>
      <c r="AD579" s="290"/>
      <c r="AE579" s="290"/>
      <c r="AF579" s="290"/>
      <c r="AG579" s="298"/>
    </row>
    <row r="580" spans="1:34" s="299" customFormat="1" ht="15.75" x14ac:dyDescent="0.25">
      <c r="A580" s="290"/>
      <c r="B580" s="290"/>
      <c r="C580" s="290"/>
      <c r="D580" s="290"/>
      <c r="E580" s="300" t="s">
        <v>1146</v>
      </c>
      <c r="F580" s="292"/>
      <c r="G580" s="293"/>
      <c r="H580" s="294"/>
      <c r="I580" s="290"/>
      <c r="J580" s="290"/>
      <c r="K580" s="277"/>
      <c r="L580" s="9"/>
      <c r="M580" s="296"/>
      <c r="N580" s="290"/>
      <c r="O580" s="290"/>
      <c r="P580" s="290"/>
      <c r="Q580" s="290"/>
      <c r="R580" s="290"/>
      <c r="S580" s="290"/>
      <c r="T580" s="290"/>
      <c r="U580" s="290"/>
      <c r="V580" s="290"/>
      <c r="W580" s="290"/>
      <c r="X580" s="290"/>
      <c r="Y580" s="290"/>
      <c r="Z580" s="290"/>
      <c r="AA580" s="290"/>
      <c r="AB580" s="290"/>
      <c r="AC580" s="290"/>
      <c r="AD580" s="290"/>
      <c r="AE580" s="290"/>
      <c r="AF580" s="290"/>
      <c r="AG580" s="298"/>
    </row>
    <row r="581" spans="1:34" s="299" customFormat="1" x14ac:dyDescent="0.25">
      <c r="A581" s="301"/>
      <c r="B581" s="301"/>
      <c r="C581" s="301"/>
      <c r="D581" s="301"/>
      <c r="E581" s="3"/>
      <c r="F581" s="292"/>
      <c r="G581" s="293"/>
      <c r="H581" s="294"/>
      <c r="I581" s="290"/>
      <c r="J581" s="290"/>
      <c r="K581" s="277"/>
      <c r="L581" s="302"/>
      <c r="M581" s="303"/>
      <c r="N581" s="290"/>
      <c r="O581" s="290"/>
      <c r="P581" s="290"/>
      <c r="Q581" s="290"/>
      <c r="R581" s="290"/>
      <c r="S581" s="290"/>
      <c r="T581" s="290"/>
      <c r="U581" s="290"/>
      <c r="V581" s="290"/>
      <c r="W581" s="290"/>
      <c r="X581" s="290"/>
      <c r="Y581" s="290"/>
      <c r="Z581" s="290"/>
      <c r="AA581" s="290"/>
      <c r="AB581" s="290"/>
      <c r="AC581" s="290"/>
      <c r="AD581" s="290"/>
      <c r="AE581" s="290"/>
      <c r="AF581" s="290"/>
      <c r="AG581" s="298"/>
    </row>
    <row r="582" spans="1:34" s="299" customFormat="1" x14ac:dyDescent="0.25">
      <c r="A582" s="301"/>
      <c r="B582" s="301"/>
      <c r="C582" s="301"/>
      <c r="D582" s="301"/>
      <c r="E582" s="3"/>
      <c r="F582" s="3"/>
      <c r="G582" s="304"/>
      <c r="H582" s="305"/>
      <c r="I582" s="306"/>
      <c r="J582" s="306"/>
      <c r="K582" s="277"/>
      <c r="L582" s="9"/>
      <c r="M582" s="296"/>
      <c r="N582" s="306"/>
      <c r="O582" s="306"/>
      <c r="P582" s="306"/>
      <c r="Q582" s="306"/>
      <c r="R582" s="306"/>
      <c r="S582" s="306"/>
      <c r="T582" s="306"/>
      <c r="U582" s="306"/>
      <c r="V582" s="306"/>
      <c r="W582" s="306"/>
      <c r="X582" s="306"/>
      <c r="Y582" s="306"/>
      <c r="Z582" s="306"/>
      <c r="AA582" s="306"/>
      <c r="AB582" s="306"/>
      <c r="AC582" s="306"/>
      <c r="AD582" s="306"/>
      <c r="AE582" s="306"/>
      <c r="AF582" s="306"/>
      <c r="AG582" s="307"/>
    </row>
    <row r="583" spans="1:34" s="299" customFormat="1" ht="15" customHeight="1" x14ac:dyDescent="0.25">
      <c r="A583" s="301"/>
      <c r="B583" s="301"/>
      <c r="C583" s="301"/>
      <c r="D583" s="301"/>
      <c r="E583" s="308" t="s">
        <v>1147</v>
      </c>
      <c r="F583" s="309"/>
      <c r="G583" s="310"/>
      <c r="H583" s="311"/>
      <c r="I583" s="312"/>
      <c r="J583" s="312"/>
      <c r="K583" s="313"/>
      <c r="L583" s="314"/>
      <c r="M583" s="315"/>
      <c r="Z583" s="11"/>
      <c r="AA583" s="11"/>
      <c r="AB583" s="11"/>
      <c r="AC583" s="11"/>
      <c r="AD583" s="11"/>
      <c r="AE583" s="11"/>
      <c r="AF583" s="11"/>
      <c r="AG583" s="10"/>
    </row>
    <row r="584" spans="1:34" s="299" customFormat="1" ht="17.25" x14ac:dyDescent="0.25">
      <c r="A584" s="290"/>
      <c r="B584" s="290"/>
      <c r="C584" s="290"/>
      <c r="D584" s="290"/>
      <c r="E584" s="316" t="s">
        <v>1148</v>
      </c>
      <c r="F584" s="316"/>
      <c r="G584" s="317"/>
      <c r="H584" s="318"/>
      <c r="I584" s="319"/>
      <c r="J584" s="319"/>
      <c r="K584" s="313"/>
      <c r="L584" s="320"/>
      <c r="M584" s="321"/>
      <c r="N584" s="306"/>
      <c r="Z584" s="306"/>
      <c r="AA584" s="306"/>
      <c r="AB584" s="306"/>
      <c r="AC584" s="306"/>
      <c r="AD584" s="306"/>
      <c r="AE584" s="306"/>
      <c r="AF584" s="306"/>
      <c r="AG584" s="307"/>
    </row>
    <row r="585" spans="1:34" s="299" customFormat="1" ht="17.25" x14ac:dyDescent="0.25">
      <c r="A585" s="290"/>
      <c r="B585" s="290"/>
      <c r="C585" s="290"/>
      <c r="D585" s="290"/>
      <c r="E585" s="322" t="s">
        <v>1149</v>
      </c>
      <c r="F585" s="323"/>
      <c r="G585" s="310"/>
      <c r="H585" s="311"/>
      <c r="I585" s="324"/>
      <c r="J585" s="325" t="s">
        <v>1150</v>
      </c>
      <c r="K585" s="325"/>
      <c r="L585" s="325"/>
      <c r="M585" s="321"/>
      <c r="Z585" s="11"/>
      <c r="AA585" s="11"/>
      <c r="AB585" s="11"/>
      <c r="AC585" s="11"/>
      <c r="AD585" s="11"/>
      <c r="AE585" s="11"/>
      <c r="AF585" s="11"/>
      <c r="AG585" s="10"/>
    </row>
    <row r="586" spans="1:34" s="299" customFormat="1" ht="17.25" x14ac:dyDescent="0.25">
      <c r="A586" s="290"/>
      <c r="B586" s="290"/>
      <c r="C586" s="290"/>
      <c r="D586" s="290"/>
      <c r="E586" s="316"/>
      <c r="F586" s="326"/>
      <c r="G586" s="326"/>
      <c r="H586" s="326"/>
      <c r="I586" s="312"/>
      <c r="J586" s="319"/>
      <c r="K586" s="326"/>
      <c r="L586" s="327" t="s">
        <v>1151</v>
      </c>
      <c r="M586" s="328"/>
      <c r="N586" s="11"/>
      <c r="O586" s="11"/>
      <c r="P586" s="306"/>
      <c r="Q586" s="306"/>
      <c r="R586" s="306"/>
      <c r="S586" s="306"/>
      <c r="T586" s="306"/>
      <c r="U586" s="306"/>
      <c r="V586" s="306"/>
      <c r="W586" s="306"/>
      <c r="X586" s="306"/>
      <c r="Y586" s="306"/>
      <c r="Z586" s="306"/>
      <c r="AA586" s="306"/>
      <c r="AB586" s="306"/>
      <c r="AC586" s="306"/>
      <c r="AD586" s="306"/>
      <c r="AE586" s="306"/>
      <c r="AF586" s="306"/>
      <c r="AG586" s="307"/>
    </row>
    <row r="587" spans="1:34" s="299" customFormat="1" ht="17.25" x14ac:dyDescent="0.25">
      <c r="A587" s="290"/>
      <c r="B587" s="290"/>
      <c r="C587" s="290"/>
      <c r="D587" s="290"/>
      <c r="E587" s="316"/>
      <c r="F587" s="326"/>
      <c r="G587" s="326"/>
      <c r="H587" s="326"/>
      <c r="I587" s="319"/>
      <c r="J587" s="312"/>
      <c r="K587" s="312"/>
      <c r="L587" s="312" t="s">
        <v>1149</v>
      </c>
      <c r="M587" s="321"/>
      <c r="N587" s="306"/>
      <c r="O587" s="306"/>
      <c r="P587" s="306"/>
      <c r="Q587" s="306"/>
      <c r="R587" s="306"/>
      <c r="S587" s="306"/>
      <c r="T587" s="306"/>
      <c r="U587" s="306"/>
      <c r="V587" s="306"/>
      <c r="W587" s="306"/>
      <c r="X587" s="306"/>
      <c r="Y587" s="306"/>
      <c r="Z587" s="306"/>
      <c r="AA587" s="306"/>
      <c r="AB587" s="306"/>
      <c r="AC587" s="306"/>
      <c r="AD587" s="306"/>
      <c r="AE587" s="306"/>
      <c r="AF587" s="306"/>
      <c r="AG587" s="307"/>
    </row>
    <row r="588" spans="1:34" s="299" customFormat="1" ht="17.25" x14ac:dyDescent="0.25">
      <c r="A588" s="290"/>
      <c r="B588" s="290"/>
      <c r="C588" s="290"/>
      <c r="D588" s="290"/>
      <c r="E588" s="316"/>
      <c r="F588" s="326"/>
      <c r="G588" s="326"/>
      <c r="H588" s="326"/>
      <c r="I588" s="312"/>
      <c r="J588" s="312"/>
      <c r="K588" s="329"/>
      <c r="L588" s="312"/>
      <c r="M588" s="328"/>
      <c r="N588" s="11"/>
      <c r="O588" s="11"/>
      <c r="P588" s="306"/>
      <c r="Q588" s="306"/>
      <c r="R588" s="306"/>
      <c r="S588" s="306"/>
      <c r="T588" s="306"/>
      <c r="U588" s="306"/>
      <c r="V588" s="306"/>
      <c r="W588" s="306"/>
      <c r="X588" s="306"/>
      <c r="Y588" s="306"/>
      <c r="Z588" s="306"/>
      <c r="AA588" s="306"/>
      <c r="AB588" s="306"/>
      <c r="AC588" s="306"/>
      <c r="AD588" s="306"/>
      <c r="AE588" s="306"/>
      <c r="AF588" s="306"/>
      <c r="AG588" s="307"/>
    </row>
    <row r="589" spans="1:34" s="299" customFormat="1" ht="17.25" x14ac:dyDescent="0.25">
      <c r="A589" s="290"/>
      <c r="B589" s="290"/>
      <c r="C589" s="290"/>
      <c r="D589" s="290"/>
      <c r="E589" s="316"/>
      <c r="F589" s="312"/>
      <c r="G589" s="312"/>
      <c r="H589" s="312"/>
      <c r="I589" s="312"/>
      <c r="J589" s="312"/>
      <c r="K589" s="329"/>
      <c r="L589" s="312"/>
      <c r="M589" s="328"/>
      <c r="N589" s="11"/>
      <c r="O589" s="11"/>
      <c r="P589" s="306"/>
      <c r="Q589" s="306"/>
      <c r="R589" s="306"/>
      <c r="S589" s="306"/>
      <c r="T589" s="306"/>
      <c r="U589" s="306"/>
      <c r="V589" s="306"/>
      <c r="W589" s="306"/>
      <c r="X589" s="306"/>
      <c r="Y589" s="306"/>
      <c r="Z589" s="306"/>
      <c r="AA589" s="306"/>
      <c r="AB589" s="306"/>
      <c r="AC589" s="306"/>
      <c r="AD589" s="306"/>
      <c r="AE589" s="306"/>
      <c r="AF589" s="306"/>
      <c r="AG589" s="307"/>
    </row>
    <row r="590" spans="1:34" s="299" customFormat="1" ht="17.25" x14ac:dyDescent="0.25">
      <c r="A590" s="11"/>
      <c r="B590" s="11"/>
      <c r="C590" s="11"/>
      <c r="D590" s="11"/>
      <c r="E590" s="316"/>
      <c r="F590" s="326"/>
      <c r="G590" s="310"/>
      <c r="H590" s="311"/>
      <c r="I590" s="312"/>
      <c r="J590" s="325" t="s">
        <v>1152</v>
      </c>
      <c r="K590" s="325"/>
      <c r="L590" s="325"/>
      <c r="M590" s="321"/>
      <c r="O590" s="11"/>
      <c r="P590" s="11"/>
      <c r="U590" s="11"/>
      <c r="V590" s="11"/>
      <c r="W590" s="11"/>
      <c r="X590" s="11"/>
      <c r="Y590" s="11"/>
      <c r="Z590" s="11"/>
      <c r="AA590" s="11"/>
      <c r="AB590" s="11"/>
      <c r="AC590" s="11"/>
      <c r="AD590" s="11"/>
      <c r="AE590" s="11"/>
      <c r="AF590" s="11"/>
      <c r="AG590" s="10"/>
    </row>
    <row r="591" spans="1:34" s="299" customFormat="1" ht="17.25" x14ac:dyDescent="0.25">
      <c r="A591" s="11"/>
      <c r="B591" s="11"/>
      <c r="C591" s="11"/>
      <c r="D591" s="11"/>
      <c r="E591" s="316"/>
      <c r="F591" s="326"/>
      <c r="G591" s="326"/>
      <c r="H591" s="326"/>
      <c r="I591" s="319"/>
      <c r="J591" s="326"/>
      <c r="K591" s="310"/>
      <c r="L591" s="318" t="s">
        <v>1153</v>
      </c>
      <c r="M591" s="321"/>
      <c r="N591" s="306"/>
      <c r="O591" s="306"/>
      <c r="P591" s="306"/>
      <c r="Q591" s="306"/>
      <c r="R591" s="306"/>
      <c r="S591" s="306"/>
      <c r="T591" s="306"/>
      <c r="U591" s="306"/>
      <c r="V591" s="306"/>
      <c r="W591" s="306"/>
      <c r="X591" s="306"/>
      <c r="Y591" s="306"/>
      <c r="Z591" s="306"/>
      <c r="AA591" s="306"/>
      <c r="AB591" s="306"/>
      <c r="AC591" s="306"/>
      <c r="AD591" s="306"/>
      <c r="AE591" s="306"/>
      <c r="AF591" s="306"/>
      <c r="AG591" s="307"/>
    </row>
    <row r="592" spans="1:34" ht="17.25" x14ac:dyDescent="0.25">
      <c r="A592" s="11"/>
      <c r="B592" s="11"/>
      <c r="C592" s="11"/>
      <c r="D592" s="11"/>
      <c r="E592" s="316"/>
      <c r="F592" s="316"/>
      <c r="G592" s="317"/>
      <c r="H592" s="330"/>
      <c r="I592" s="312"/>
      <c r="J592" s="312"/>
      <c r="K592" s="312"/>
      <c r="L592" s="312" t="s">
        <v>1154</v>
      </c>
      <c r="M592" s="321"/>
      <c r="N592" s="11"/>
      <c r="P592" s="11"/>
      <c r="Q592" s="11"/>
      <c r="R592" s="11"/>
      <c r="S592" s="11"/>
      <c r="T592" s="11"/>
      <c r="U592" s="11"/>
      <c r="V592" s="11"/>
      <c r="W592" s="11"/>
      <c r="X592" s="11"/>
      <c r="Y592" s="11"/>
      <c r="Z592" s="11"/>
      <c r="AA592" s="11"/>
      <c r="AB592" s="11"/>
      <c r="AC592" s="11"/>
      <c r="AD592" s="11"/>
      <c r="AE592" s="11"/>
      <c r="AF592" s="11"/>
      <c r="AH592" s="1"/>
    </row>
    <row r="1252" spans="9:9" x14ac:dyDescent="0.25">
      <c r="I1252" s="9">
        <f>I1251-I1250</f>
        <v>0</v>
      </c>
    </row>
  </sheetData>
  <autoFilter ref="C7:M578"/>
  <mergeCells count="2">
    <mergeCell ref="J585:L585"/>
    <mergeCell ref="J590:L590"/>
  </mergeCells>
  <printOptions horizontalCentered="1"/>
  <pageMargins left="0" right="0" top="0" bottom="0.31496062992125984" header="0" footer="0.15748031496062992"/>
  <pageSetup paperSize="9" scale="65" fitToHeight="0" orientation="landscape" r:id="rId1"/>
  <headerFooter alignWithMargins="0">
    <oddFooter>&amp;R&amp;P / &amp;N</oddFooter>
  </headerFooter>
  <rowBreaks count="4" manualBreakCount="4">
    <brk id="131" max="14" man="1"/>
    <brk id="248" max="14" man="1"/>
    <brk id="370" max="14" man="1"/>
    <brk id="476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 Nuovo Modello CE</vt:lpstr>
      <vt:lpstr>' Nuovo Modello CE'!Area_stampa</vt:lpstr>
      <vt:lpstr>' Nuovo Modello CE'!Titoli_stampa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Sonia Pirelli</dc:creator>
  <cp:lastModifiedBy>Sonia Pirelli</cp:lastModifiedBy>
  <dcterms:created xsi:type="dcterms:W3CDTF">2021-09-17T11:05:36Z</dcterms:created>
  <dcterms:modified xsi:type="dcterms:W3CDTF">2021-09-17T11:08:29Z</dcterms:modified>
</cp:coreProperties>
</file>