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 di PREVISIONE\Bilancio di previsione 2022\BILANCIO DI PREVISIONE 2022 DEF\"/>
    </mc:Choice>
  </mc:AlternateContent>
  <bookViews>
    <workbookView xWindow="0" yWindow="0" windowWidth="24690" windowHeight="9090"/>
  </bookViews>
  <sheets>
    <sheet name="CE comparato prev 22 vs cons 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A" hidden="1">'[1]Raccolta Assegni 22.6.95'!$A$1:$A$1</definedName>
    <definedName name="_ant05">#REF!</definedName>
    <definedName name="_xlnm._FilterDatabase" localSheetId="0" hidden="1">'CE comparato prev 22 vs cons 20'!$A$28:$O$591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[3]!Tabella1[#Data]</definedName>
    <definedName name="_xlcn.WorksheetConnection_Rendicontazione_COVID_30_09_2020.v.1.5.xlsxTabella241" hidden="1">[3]!Tabella24[#Data]</definedName>
    <definedName name="a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[4]VALORI!$C$45</definedName>
    <definedName name="A_infantile">'[5]TABELLE CALCOLO'!$CW$5:$CW$25</definedName>
    <definedName name="A_infantile_pesi">'[5]TABELLE CALCOLO'!$CU$5:$CU$25</definedName>
    <definedName name="A_KF_1">[5]VALORI!$C$13</definedName>
    <definedName name="A_KF_10">[5]VALORI!$C$14</definedName>
    <definedName name="A_KF_11">[5]VALORI!$C$15</definedName>
    <definedName name="A_KF_12">[5]VALORI!$C$16</definedName>
    <definedName name="A_KF_2">[5]VALORI!$C$20</definedName>
    <definedName name="A_KF_21">[5]VALORI!$C$21</definedName>
    <definedName name="A_KF_22">[5]VALORI!$C$25</definedName>
    <definedName name="A_KF_220">[5]VALORI!$C$26</definedName>
    <definedName name="A_KF_221">[5]VALORI!$C$30</definedName>
    <definedName name="A_KF_2211">[5]VALORI!$C$29</definedName>
    <definedName name="A_KF_222">[5]VALORI!$C$32</definedName>
    <definedName name="A_KF_223">[5]VALORI!$C$31</definedName>
    <definedName name="A_KF_224">[5]VALORI!$C$33</definedName>
    <definedName name="A_KF_23">[5]VALORI!$C$22</definedName>
    <definedName name="A_KF_23C">[5]VALORI!$C$24</definedName>
    <definedName name="A_KF_24">[5]VALORI!$C$35</definedName>
    <definedName name="A_KF_2411">[5]VALORI!$C$34</definedName>
    <definedName name="A_KF_25">[5]VALORI!$C$36</definedName>
    <definedName name="A_KF_26">[5]VALORI!$C$37</definedName>
    <definedName name="A_KF_26C">[5]VALORI!$C$39</definedName>
    <definedName name="A_KF_31">[5]VALORI!$C$43</definedName>
    <definedName name="A_KF_31C">[5]VALORI!$C$45</definedName>
    <definedName name="A_KF_32">[5]VALORI!$C$47</definedName>
    <definedName name="A_KF_320">[5]VALORI!$C$48</definedName>
    <definedName name="A_KF_321">[5]VALORI!$C$49</definedName>
    <definedName name="A_KF_3211">[5]VALORI!$C$52</definedName>
    <definedName name="A_KF_3212">[5]VALORI!$C$55</definedName>
    <definedName name="A_KF_3213">[5]VALORI!$C$58</definedName>
    <definedName name="A_KF_32C1">[5]VALORI!$C$51</definedName>
    <definedName name="A_KF_32C2">[5]VALORI!$C$54</definedName>
    <definedName name="A_KF_32C3">[5]VALORI!$C$57</definedName>
    <definedName name="A_KF_F_pop_25_44_F">[5]VALORI!$C$81</definedName>
    <definedName name="a_ks_224">[4]VALORI!$C$33</definedName>
    <definedName name="A_Perc_farma">'[5]TABELLE CALCOLO'!$FA$5:$FA$25</definedName>
    <definedName name="A_perinatale">'[5]TABELLE CALCOLO'!$CV$5:$CV$25</definedName>
    <definedName name="A_perinatale_pesi">'[5]TABELLE CALCOLO'!$CT$5:$CT$25</definedName>
    <definedName name="A_pop_0_14">'[5]TABELLE CALCOLO'!$F$5:$F$25</definedName>
    <definedName name="A_pop_superf">'[5]TABELLE CALCOLO'!$Q$5:$Q$25</definedName>
    <definedName name="A_pop_TOT">'[5]TABELLE CALCOLO'!$K$5:$K$25</definedName>
    <definedName name="A_popDip">'[5]TABELLE CALCOLO'!$CF$5:$CF$25</definedName>
    <definedName name="A_popDist">'[5]TABELLE CALCOLO'!$BB$5:$BB$25</definedName>
    <definedName name="A_popfarma">'[5]TABELLE CALCOLO'!$M$5:$M$25</definedName>
    <definedName name="A_poposped">'[5]TABELLE CALCOLO'!$B$5:$B$25</definedName>
    <definedName name="A_poposped_abb">'[5]TABELLE CALCOLO'!$D$5:$D$25</definedName>
    <definedName name="A_poposped_over65">'[5]TABELLE CALCOLO'!$C$5:$C$25</definedName>
    <definedName name="A_popriab">'[5]TABELLE CALCOLO'!$BV$5:$BV$25</definedName>
    <definedName name="A_popSalM">'[5]TABELLE CALCOLO'!$BL$5:$BL$25</definedName>
    <definedName name="A_popspec">'[5]TABELLE CALCOLO'!$O$5:$O$25</definedName>
    <definedName name="A_VAL_1">[6]VALORI!#REF!</definedName>
    <definedName name="A_VAL_2">[7]VALORI!#REF!</definedName>
    <definedName name="A_VAL_3">[5]VALORI!$C$8</definedName>
    <definedName name="A_VAL_4">[5]VALORI!$C$9</definedName>
    <definedName name="A_VAL_5">[5]VALORI!$C$10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'[8]Supporto Data'!$D$2:$D$7</definedName>
    <definedName name="ACCETTAZIONE">'[9]Supporto Data'!$F$3:$F$5</definedName>
    <definedName name="ACCETTAZIONE?">'[9]Supporto Data'!$F$2:$F$5</definedName>
    <definedName name="AdIrcss00">'[10]Quadro tendenziale 28-6-2005'!#REF!</definedName>
    <definedName name="AdIrcss01">'[10]Quadro tendenziale 28-6-2005'!#REF!</definedName>
    <definedName name="AdIrcss02">'[10]Quadro tendenziale 28-6-2005'!#REF!</definedName>
    <definedName name="AdIrcss03">'[10]Quadro tendenziale 28-6-2005'!#REF!</definedName>
    <definedName name="AdIrcss04">'[10]Quadro tendenziale 28-6-2005'!#REF!</definedName>
    <definedName name="AdIrcss05">'[10]Quadro tendenziale 28-6-2005'!#REF!</definedName>
    <definedName name="AdIrcss06">'[10]Quadro tendenziale 28-6-2005'!#REF!</definedName>
    <definedName name="AdIrcss07">'[10]Quadro tendenziale 28-6-2005'!#REF!</definedName>
    <definedName name="all" hidden="1">{#N/A,#N/A,FALSE,"A4";#N/A,#N/A,FALSE,"A3";#N/A,#N/A,FALSE,"A2";#N/A,#N/A,FALSE,"A1"}</definedName>
    <definedName name="AMBULATORI">#REF!</definedName>
    <definedName name="_xlnm.Print_Area" localSheetId="0">'CE comparato prev 22 vs cons 20'!$B$1:$L$600</definedName>
    <definedName name="Area2">#REF!</definedName>
    <definedName name="ASL_2007">#REF!</definedName>
    <definedName name="ASSENTEISMO">[11]DataValidation!$C$2:$C$9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[12]CEesteso!#REF!</definedName>
    <definedName name="AZIENDABA2">[13]CEesteso!#REF!</definedName>
    <definedName name="AZIENDABA3" localSheetId="0">[12]CEesteso!#REF!</definedName>
    <definedName name="AZIENDABA3">[13]CEesteso!#REF!</definedName>
    <definedName name="AZIENDABA4" localSheetId="0">[12]CEesteso!#REF!</definedName>
    <definedName name="AZIENDABA4">[13]CEesteso!#REF!</definedName>
    <definedName name="AZIENDABA5" localSheetId="0">[12]CEesteso!#REF!</definedName>
    <definedName name="AZIENDABA5">[13]CEesteso!#REF!</definedName>
    <definedName name="AZIENDABR1" localSheetId="0">[12]CEesteso!#REF!</definedName>
    <definedName name="AZIENDABR1">[13]CEesteso!#REF!</definedName>
    <definedName name="AZIENDAFG1" localSheetId="0">[12]CEesteso!#REF!</definedName>
    <definedName name="AZIENDAFG1">[13]CEesteso!#REF!</definedName>
    <definedName name="AZIENDAFG2" localSheetId="0">[12]CEesteso!#REF!</definedName>
    <definedName name="AZIENDAFG2">[13]CEesteso!#REF!</definedName>
    <definedName name="AZIENDAFG3" localSheetId="0">[12]CEesteso!#REF!</definedName>
    <definedName name="AZIENDAFG3">[13]CEesteso!#REF!</definedName>
    <definedName name="AZIENDALE1" localSheetId="0">[12]CEesteso!#REF!</definedName>
    <definedName name="AZIENDALE1">[13]CEesteso!#REF!</definedName>
    <definedName name="AZIENDALE2" localSheetId="0">[12]CEesteso!#REF!</definedName>
    <definedName name="AZIENDALE2">[13]CEesteso!#REF!</definedName>
    <definedName name="AZIENDAOR" localSheetId="0">[12]CEesteso!#REF!</definedName>
    <definedName name="AZIENDAOR">[13]CEesteso!#REF!</definedName>
    <definedName name="AZIENDAPO" localSheetId="0">[12]CEesteso!#REF!</definedName>
    <definedName name="AZIENDAPO">[13]CEesteso!#REF!</definedName>
    <definedName name="AZIENDATA1" localSheetId="0">[12]CEesteso!#REF!</definedName>
    <definedName name="AZIENDATA1">[13]CEesteso!#REF!</definedName>
    <definedName name="Aziende" localSheetId="0">[14]attivo!#REF!</definedName>
    <definedName name="Aziende">[15]attivo!#REF!</definedName>
    <definedName name="b">[4]VALORI!$C$30</definedName>
    <definedName name="B_VAL_2">[7]VALORI!#REF!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[16]Bloomberg!#REF!</definedName>
    <definedName name="bnmbm" hidden="1">{#N/A,#N/A,TRUE,"Main Issues";#N/A,#N/A,TRUE,"Income statement ($)"}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[17]Ricavi!#REF!</definedName>
    <definedName name="Cartclin">[18]Ricavi!#REF!</definedName>
    <definedName name="CAT_INTERV">[19]ELENCHI!$A$2:$A$9</definedName>
    <definedName name="CATEGORIA">[20]TABELLE!$A$1:$B$7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'[21]tabella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[22]elencodistretti!$A:$A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>#REF!</definedName>
    <definedName name="CODI_ISTITUZIONE">#REF!</definedName>
    <definedName name="CODI_ISTITUZIONE2">#REF!</definedName>
    <definedName name="codicebilancio">[21]tabella!$A:$B</definedName>
    <definedName name="CODICI">'[23]IMPUT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[21]Foglio1!$A:$B</definedName>
    <definedName name="coeffpa">#REF!</definedName>
    <definedName name="Coge2016">#REF!</definedName>
    <definedName name="COLLEGAMENTO">'[9]Supporto Data'!$G$3:$G$5</definedName>
    <definedName name="COLLEGAMENTOFUNZIONALE">'[9]Supporto Data'!$G$2:$G$5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[21]database!$B:$B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'[24]estrazione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[25]DETT!$D$131,[25]DETT!$D$122,[25]DETT!$D$100,[25]DETT!$D$94,[25]DETT!$D$92,[25]DETT!$D$42,[25]DETT!$D$14,[25]DETT!$D$10,[25]DETT!$D$7</definedName>
    <definedName name="dfasdasdas">#REF!</definedName>
    <definedName name="dflt2">[26]Personalizza!$G$21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'[8]Supporto Data'!$E$3:$E$5</definedName>
    <definedName name="INVIODATIEMUR">'[8]Supporto Data'!$E$2:$E$5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>#REF!</definedName>
    <definedName name="ISTITUTI_2010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" hidden="1">"44C8UP11OVL48441OUUQDU1OM"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'[27]parametri progr'!$I$20</definedName>
    <definedName name="padAcqBen06">'[27]parametri progr'!$J$20</definedName>
    <definedName name="padAcqBen07">'[27]parametri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'[27]parametri progr'!$I$11</definedName>
    <definedName name="padmedgen06">'[27]parametri progr'!$J$11</definedName>
    <definedName name="padmedgen07">'[27]parametri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'[28]Quadro macro'!$C$14</definedName>
    <definedName name="partsicilia">'[28]Quadro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'[29]Quadro Macro'!$L$7</definedName>
    <definedName name="pilt05">'[29]Quadro Macro'!$L$9</definedName>
    <definedName name="pilt06">'[29]Quadro Macro'!$L$10</definedName>
    <definedName name="pilt07">'[29]Quadro Macro'!$L$11</definedName>
    <definedName name="pilt08">'[30]Quadro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ppo2">'[31]Quadro tendenziale 28-6-2005'!#REF!</definedName>
    <definedName name="pippo3">#REF!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[17]Ricavi!#REF!</definedName>
    <definedName name="Prestaz">[18]Ricavi!#REF!</definedName>
    <definedName name="PRESTAZIONI__SOCIALI______________________R64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'[27]parametri progr'!$I$16</definedName>
    <definedName name="pvarPIL06">'[27]parametri progr'!$J$16</definedName>
    <definedName name="pvarPIL07">'[27]parametri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[4]VALORI!$C$36</definedName>
    <definedName name="RADIOGRAFIA">#REF!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'[5]TABELLE CALCOLO'!$A$5:$A$25</definedName>
    <definedName name="regola1">'[32]Quadro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'[21]tabella rettifiche'!$A:$B</definedName>
    <definedName name="RIABILITAZION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'[9]Supporto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 hidden="1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[21]database!$B:$C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[11]DataValidation!$D$2:$D$12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[19]ELENCHI!$C$13:$C$21</definedName>
    <definedName name="SOTTOCAT_2">[19]ELENCHI!$C$24:$C$28</definedName>
    <definedName name="SOTTOCAT_3">[19]ELENCHI!$C$31:$C$32</definedName>
    <definedName name="SOTTOCAT_OSP">[19]ELENCHI!$A$20:$A$24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>#REF!</definedName>
    <definedName name="STRALCIO" localSheetId="0">#REF!</definedName>
    <definedName name="STRALCIO">#REF!</definedName>
    <definedName name="suore" localSheetId="0">[17]Ricavi!#REF!</definedName>
    <definedName name="suore">[18]Ricavi!#REF!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'[10]Quadro tendenziale 28-6-2005'!#REF!</definedName>
    <definedName name="tadAcqBen01">'[10]Quadro tendenziale 28-6-2005'!#REF!</definedName>
    <definedName name="tadAcqBen02">'[10]Quadro tendenziale 28-6-2005'!#REF!</definedName>
    <definedName name="tadAcqBen03">'[10]Quadro tendenziale 28-6-2005'!#REF!</definedName>
    <definedName name="tadAcqBen04">'[10]Quadro tendenziale 28-6-2005'!#REF!</definedName>
    <definedName name="tadAcqBen05">'[10]Quadro tendenziale 28-6-2005'!#REF!</definedName>
    <definedName name="tadAcqBen06">'[10]Quadro tendenziale 28-6-2005'!#REF!</definedName>
    <definedName name="tadAcqBen07">'[10]Quadro tendenziale 28-6-2005'!#REF!</definedName>
    <definedName name="tadAcqBen08">'[10]Quadro tendenziale 28-6-2005'!#REF!</definedName>
    <definedName name="tadAltrEnti00">'[10]Quadro tendenziale 28-6-2005'!#REF!</definedName>
    <definedName name="tadAltrEnti01">'[10]Quadro tendenziale 28-6-2005'!#REF!</definedName>
    <definedName name="tadAltrEnti02">'[10]Quadro tendenziale 28-6-2005'!#REF!</definedName>
    <definedName name="tadAltrEnti03">'[10]Quadro tendenziale 28-6-2005'!#REF!</definedName>
    <definedName name="tadAltrEnti04">'[10]Quadro tendenziale 28-6-2005'!#REF!</definedName>
    <definedName name="tadAltrEnti05">'[10]Quadro tendenziale 28-6-2005'!#REF!</definedName>
    <definedName name="tadAltrEnti06">'[10]Quadro tendenziale 28-6-2005'!#REF!</definedName>
    <definedName name="tadAltrEnti07">'[10]Quadro tendenziale 28-6-2005'!#REF!</definedName>
    <definedName name="tadAltrEnti08">'[10]Quadro tendenziale 28-6-2005'!#REF!</definedName>
    <definedName name="tadAltrServ00">'[10]Quadro tendenziale 28-6-2005'!#REF!</definedName>
    <definedName name="tadAltrServ01">'[10]Quadro tendenziale 28-6-2005'!#REF!</definedName>
    <definedName name="tadAltrServ02">'[10]Quadro tendenziale 28-6-2005'!#REF!</definedName>
    <definedName name="tadAltrServ03">'[10]Quadro tendenziale 28-6-2005'!#REF!</definedName>
    <definedName name="tadAltrServ04">'[10]Quadro tendenziale 28-6-2005'!#REF!</definedName>
    <definedName name="tadAltrServ05">'[10]Quadro tendenziale 28-6-2005'!#REF!</definedName>
    <definedName name="tadAltrServ06">'[10]Quadro tendenziale 28-6-2005'!#REF!</definedName>
    <definedName name="tadAltrServ07">'[10]Quadro tendenziale 28-6-2005'!#REF!</definedName>
    <definedName name="tadAltrServ08">'[10]Quadro tendenziale 28-6-2005'!#REF!</definedName>
    <definedName name="tadAmmGen00">'[10]Quadro tendenziale 28-6-2005'!#REF!</definedName>
    <definedName name="tadAmmGen01">'[10]Quadro tendenziale 28-6-2005'!#REF!</definedName>
    <definedName name="tadAmmGen02">'[10]Quadro tendenziale 28-6-2005'!#REF!</definedName>
    <definedName name="tadAmmGen03">'[10]Quadro tendenziale 28-6-2005'!#REF!</definedName>
    <definedName name="tadAmmGen04">'[10]Quadro tendenziale 28-6-2005'!#REF!</definedName>
    <definedName name="tadAmmGen05">'[10]Quadro tendenziale 28-6-2005'!#REF!</definedName>
    <definedName name="tadAmmGen06">'[10]Quadro tendenziale 28-6-2005'!#REF!</definedName>
    <definedName name="tadAmmGen07">'[10]Quadro tendenziale 28-6-2005'!#REF!</definedName>
    <definedName name="tadAmmGen08">'[10]Quadro tendenziale 28-6-2005'!#REF!</definedName>
    <definedName name="tadExtrFsn00">'[10]Quadro tendenziale 28-6-2005'!#REF!</definedName>
    <definedName name="tadExtrFsn01">'[10]Quadro tendenziale 28-6-2005'!#REF!</definedName>
    <definedName name="tadExtrFsn02">'[10]Quadro tendenziale 28-6-2005'!#REF!</definedName>
    <definedName name="tadExtrFsn03">'[10]Quadro tendenziale 28-6-2005'!#REF!</definedName>
    <definedName name="tadExtrFsn04">'[10]Quadro tendenziale 28-6-2005'!#REF!</definedName>
    <definedName name="tadExtrFsn05">'[10]Quadro tendenziale 28-6-2005'!#REF!</definedName>
    <definedName name="tadExtrFsn06">'[10]Quadro tendenziale 28-6-2005'!#REF!</definedName>
    <definedName name="tadExtrFsn07">'[10]Quadro tendenziale 28-6-2005'!#REF!</definedName>
    <definedName name="tadExtrFsn08">'[10]Quadro tendenziale 28-6-2005'!#REF!</definedName>
    <definedName name="tadImpTax00">'[10]Quadro tendenziale 28-6-2005'!#REF!</definedName>
    <definedName name="tadImpTax01">'[10]Quadro tendenziale 28-6-2005'!#REF!</definedName>
    <definedName name="tadImpTax02">'[10]Quadro tendenziale 28-6-2005'!#REF!</definedName>
    <definedName name="tadImpTax03">'[10]Quadro tendenziale 28-6-2005'!#REF!</definedName>
    <definedName name="tadImpTax04">'[10]Quadro tendenziale 28-6-2005'!#REF!</definedName>
    <definedName name="tadImpTax05">'[10]Quadro tendenziale 28-6-2005'!#REF!</definedName>
    <definedName name="tadImpTax06">'[10]Quadro tendenziale 28-6-2005'!#REF!</definedName>
    <definedName name="tadImpTax07">'[10]Quadro tendenziale 28-6-2005'!#REF!</definedName>
    <definedName name="tadImpTax08">'[10]Quadro tendenziale 28-6-2005'!#REF!</definedName>
    <definedName name="tadIrcss00">'[10]Quadro tendenziale 28-6-2005'!#REF!</definedName>
    <definedName name="tadIrcss01">'[10]Quadro tendenziale 28-6-2005'!#REF!</definedName>
    <definedName name="tadIrcss02">'[10]Quadro tendenziale 28-6-2005'!#REF!</definedName>
    <definedName name="tadIrcss03">'[10]Quadro tendenziale 28-6-2005'!#REF!</definedName>
    <definedName name="tadIrcss04">'[10]Quadro tendenziale 28-6-2005'!#REF!</definedName>
    <definedName name="tadIrcss05">'[10]Quadro tendenziale 28-6-2005'!#REF!</definedName>
    <definedName name="tadIrcss06">'[10]Quadro tendenziale 28-6-2005'!#REF!</definedName>
    <definedName name="tadIrcss07">'[10]Quadro tendenziale 28-6-2005'!#REF!</definedName>
    <definedName name="tadIrcss08">'[10]Quadro tendenziale 28-6-2005'!#REF!</definedName>
    <definedName name="tadManutenz00">'[10]Quadro tendenziale 28-6-2005'!#REF!</definedName>
    <definedName name="tadManutenz01">'[10]Quadro tendenziale 28-6-2005'!#REF!</definedName>
    <definedName name="tadManutenz02">'[10]Quadro tendenziale 28-6-2005'!#REF!</definedName>
    <definedName name="tadManutenz03">'[10]Quadro tendenziale 28-6-2005'!#REF!</definedName>
    <definedName name="tadManutenz04">'[10]Quadro tendenziale 28-6-2005'!#REF!</definedName>
    <definedName name="tadManutenz05">'[10]Quadro tendenziale 28-6-2005'!#REF!</definedName>
    <definedName name="tadManutenz06">'[10]Quadro tendenziale 28-6-2005'!#REF!</definedName>
    <definedName name="tadManutenz07">'[10]Quadro tendenziale 28-6-2005'!#REF!</definedName>
    <definedName name="tadManutenz08">'[10]Quadro tendenziale 28-6-2005'!#REF!</definedName>
    <definedName name="tadmedgen00">'[10]Quadro tendenziale 28-6-2005'!#REF!</definedName>
    <definedName name="tadmedgen01">'[10]Quadro tendenziale 28-6-2005'!#REF!</definedName>
    <definedName name="tadmedgen02">'[10]Quadro tendenziale 28-6-2005'!#REF!</definedName>
    <definedName name="tadmedgen03">'[10]Quadro tendenziale 28-6-2005'!#REF!</definedName>
    <definedName name="tadmedgen04">'[10]Quadro tendenziale 28-6-2005'!#REF!</definedName>
    <definedName name="tadmedgen05">'[10]Quadro tendenziale 28-6-2005'!#REF!</definedName>
    <definedName name="tadmedgen06">'[10]Quadro tendenziale 28-6-2005'!#REF!</definedName>
    <definedName name="tadmedgen07">'[10]Quadro tendenziale 28-6-2005'!#REF!</definedName>
    <definedName name="tadmedgen08">'[10]Quadro tendenziale 28-6-2005'!#REF!</definedName>
    <definedName name="tadOnFin00">'[10]Quadro tendenziale 28-6-2005'!#REF!</definedName>
    <definedName name="tadOnFin01">'[10]Quadro tendenziale 28-6-2005'!#REF!</definedName>
    <definedName name="tadOnFin02">'[10]Quadro tendenziale 28-6-2005'!#REF!</definedName>
    <definedName name="tadOnFin03">'[10]Quadro tendenziale 28-6-2005'!#REF!</definedName>
    <definedName name="tadOnFin04">'[10]Quadro tendenziale 28-6-2005'!#REF!</definedName>
    <definedName name="tadOnFin05">'[10]Quadro tendenziale 28-6-2005'!#REF!</definedName>
    <definedName name="tadOnFin06">'[10]Quadro tendenziale 28-6-2005'!#REF!</definedName>
    <definedName name="tadOnFin07">'[10]Quadro tendenziale 28-6-2005'!#REF!</definedName>
    <definedName name="tadOnFin08">'[10]Quadro tendenziale 28-6-2005'!#REF!</definedName>
    <definedName name="tadOspPriv00">'[10]Quadro tendenziale 28-6-2005'!#REF!</definedName>
    <definedName name="tadOspPriv01">'[10]Quadro tendenziale 28-6-2005'!#REF!</definedName>
    <definedName name="tadOspPriv02">'[10]Quadro tendenziale 28-6-2005'!#REF!</definedName>
    <definedName name="tadOspPriv03">'[10]Quadro tendenziale 28-6-2005'!#REF!</definedName>
    <definedName name="tadOspPriv04">'[10]Quadro tendenziale 28-6-2005'!#REF!</definedName>
    <definedName name="tadOspPriv05">'[10]Quadro tendenziale 28-6-2005'!#REF!</definedName>
    <definedName name="tadOspPriv06">'[10]Quadro tendenziale 28-6-2005'!#REF!</definedName>
    <definedName name="tadOspPriv07">'[10]Quadro tendenziale 28-6-2005'!#REF!</definedName>
    <definedName name="tadOspPriv08">'[10]Quadro tendenziale 28-6-2005'!#REF!</definedName>
    <definedName name="tadOspPubb00">'[10]Quadro tendenziale 28-6-2005'!#REF!</definedName>
    <definedName name="tadOspPubb01">'[10]Quadro tendenziale 28-6-2005'!#REF!</definedName>
    <definedName name="tadOspPubb02">'[10]Quadro tendenziale 28-6-2005'!#REF!</definedName>
    <definedName name="tadOspPubb03">'[10]Quadro tendenziale 28-6-2005'!#REF!</definedName>
    <definedName name="tadOspPubb04">'[10]Quadro tendenziale 28-6-2005'!#REF!</definedName>
    <definedName name="tadOspPubb05">'[10]Quadro tendenziale 28-6-2005'!#REF!</definedName>
    <definedName name="tadOspPubb06">'[10]Quadro tendenziale 28-6-2005'!#REF!</definedName>
    <definedName name="tadOspPubb07">'[10]Quadro tendenziale 28-6-2005'!#REF!</definedName>
    <definedName name="tadOspPubb08">'[10]Quadro tendenziale 28-6-2005'!#REF!</definedName>
    <definedName name="tadServApp00">'[10]Quadro tendenziale 28-6-2005'!#REF!</definedName>
    <definedName name="tadServApp01">'[10]Quadro tendenziale 28-6-2005'!#REF!</definedName>
    <definedName name="tadServApp02">'[10]Quadro tendenziale 28-6-2005'!#REF!</definedName>
    <definedName name="tadServApp03">'[10]Quadro tendenziale 28-6-2005'!#REF!</definedName>
    <definedName name="tadServApp04">'[10]Quadro tendenziale 28-6-2005'!#REF!</definedName>
    <definedName name="tadServApp05">'[10]Quadro tendenziale 28-6-2005'!#REF!</definedName>
    <definedName name="tadServApp06">'[10]Quadro tendenziale 28-6-2005'!#REF!</definedName>
    <definedName name="tadServApp07">'[10]Quadro tendenziale 28-6-2005'!#REF!</definedName>
    <definedName name="tadServApp08">'[10]Quadro tendenziale 28-6-2005'!#REF!</definedName>
    <definedName name="tadSpecPriv00">'[10]Quadro tendenziale 28-6-2005'!#REF!</definedName>
    <definedName name="tadSpecPriv01">'[10]Quadro tendenziale 28-6-2005'!#REF!</definedName>
    <definedName name="tadSpecPriv02">'[10]Quadro tendenziale 28-6-2005'!#REF!</definedName>
    <definedName name="tadSpecPriv03">'[10]Quadro tendenziale 28-6-2005'!#REF!</definedName>
    <definedName name="tadSpecPriv04">'[10]Quadro tendenziale 28-6-2005'!#REF!</definedName>
    <definedName name="tadSpecPriv05">'[10]Quadro tendenziale 28-6-2005'!#REF!</definedName>
    <definedName name="tadSpecPriv06">'[10]Quadro tendenziale 28-6-2005'!#REF!</definedName>
    <definedName name="tadSpecPriv07">'[10]Quadro tendenziale 28-6-2005'!#REF!</definedName>
    <definedName name="tadSpecPriv08">'[10]Quadro tendenziale 28-6-2005'!#REF!</definedName>
    <definedName name="tadSpecPubb00">'[10]Quadro tendenziale 28-6-2005'!#REF!</definedName>
    <definedName name="tadSpecPubb01">'[10]Quadro tendenziale 28-6-2005'!#REF!</definedName>
    <definedName name="tadSpecPubb02">'[10]Quadro tendenziale 28-6-2005'!#REF!</definedName>
    <definedName name="tadSpecPubb03">'[10]Quadro tendenziale 28-6-2005'!#REF!</definedName>
    <definedName name="tadSpecPubb04">'[10]Quadro tendenziale 28-6-2005'!#REF!</definedName>
    <definedName name="tadSpecPubb05">'[10]Quadro tendenziale 28-6-2005'!#REF!</definedName>
    <definedName name="tadSpecPubb06">'[10]Quadro tendenziale 28-6-2005'!#REF!</definedName>
    <definedName name="tadSpecPubb07">'[10]Quadro tendenziale 28-6-2005'!#REF!</definedName>
    <definedName name="tadSpecPubb08">'[10]Quadro tendenziale 28-6-2005'!#REF!</definedName>
    <definedName name="TassoDH" localSheetId="0">[17]Ricavi!#REF!</definedName>
    <definedName name="TassoDH">[18]Ricavi!#REF!</definedName>
    <definedName name="TassoDRG" localSheetId="0">[17]Ricavi!#REF!</definedName>
    <definedName name="TassoDRG">[18]Ricavi!#REF!</definedName>
    <definedName name="TassoPrestazioni" localSheetId="0">[17]Ricavi!#REF!</definedName>
    <definedName name="TassoPrestazioni">[18]Ricavi!#REF!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'[33]Quadro programmatico 19-9-2005'!$D$8</definedName>
    <definedName name="tinflprev01">'[33]Quadro programmatico 19-9-2005'!$E$8</definedName>
    <definedName name="tinflprev02">'[33]Quadro programmatico 19-9-2005'!$F$8</definedName>
    <definedName name="tinflprev03">'[33]Quadro programmatico 19-9-2005'!$G$8</definedName>
    <definedName name="tinflprev04">'[33]Quadro programmatico 19-9-2005'!$H$8</definedName>
    <definedName name="tinflprev05">'[33]Quadro programmatico 19-9-2005'!$I$8</definedName>
    <definedName name="tinflprev06">'[33]Quadro programmatico 19-9-2005'!$J$8</definedName>
    <definedName name="tinflprev07">'[33]Quadro programmatico 19-9-2005'!$K$8</definedName>
    <definedName name="tinflprev08">'[33]Quadro programmatico 19-9-2005'!$L$8</definedName>
    <definedName name="tinflprog00">'[33]Quadro programmatico 19-9-2005'!$D$6</definedName>
    <definedName name="tinflprog01">'[33]Quadro programmatico 19-9-2005'!$E$6</definedName>
    <definedName name="tinflprog02">'[33]Quadro programmatico 19-9-2005'!$F$6</definedName>
    <definedName name="tinflprog03">'[33]Quadro programmatico 19-9-2005'!$G$6</definedName>
    <definedName name="tinflprog04">'[33]Quadro programmatico 19-9-2005'!$H$6</definedName>
    <definedName name="tinflprog05">'[33]Quadro programmatico 19-9-2005'!$I$6</definedName>
    <definedName name="tinflprog06">'[33]Quadro programmatico 19-9-2005'!$J$6</definedName>
    <definedName name="tinflprog07">'[33]Quadro programmatico 19-9-2005'!$K$6</definedName>
    <definedName name="tinflprog08">'[33]Quadro programmatico 19-9-2005'!$L$6</definedName>
    <definedName name="tinflprog09">'[33]Quadro programmatico 19-9-2005'!$M$6</definedName>
    <definedName name="TIPOLOGIA">'[8]Supporto Data'!$B$2:$B$3</definedName>
    <definedName name="_xlnm.Print_Titles" localSheetId="0">'CE comparato prev 22 vs cons 20'!$1:$27</definedName>
    <definedName name="tot">[34]Delibere1!$D$132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[34]Delibere1!$E$132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'[33]Quadro programmatico 19-9-2005'!$D$13</definedName>
    <definedName name="tvarPIL01">'[33]Quadro programmatico 19-9-2005'!$E$13</definedName>
    <definedName name="tvarPIL02">'[33]Quadro programmatico 19-9-2005'!$F$13</definedName>
    <definedName name="tvarPIL03">'[33]Quadro programmatico 19-9-2005'!$G$13</definedName>
    <definedName name="tvarPIL04">'[33]Quadro programmatico 19-9-2005'!$H$13</definedName>
    <definedName name="tvarPIL05">'[35]Quadro Programmatico 27-7'!$I$16</definedName>
    <definedName name="tvarPIL06">'[33]Quadro programmatico 19-9-2005'!$J$13</definedName>
    <definedName name="tvarPIL07">'[33]Quadro programmatico 19-9-2005'!$K$13</definedName>
    <definedName name="tvarPIL08">'[33]Quadro programmatico 19-9-2005'!$L$13</definedName>
    <definedName name="tvarPILrgs04">'[10]Quadro tendenziale 28-6-2005'!#REF!</definedName>
    <definedName name="tvarPILrgs05">'[10]Quadro tendenziale 28-6-2005'!#REF!</definedName>
    <definedName name="tvarPILrgs06">'[10]Quadro tendenziale 28-6-2005'!#REF!</definedName>
    <definedName name="tvarPILrgs07">'[10]Quadro tendenziale 28-6-2005'!#REF!</definedName>
    <definedName name="tvarPILrgs08">'[10]Quadro tendenziale 28-6-2005'!#REF!</definedName>
    <definedName name="UNITA_MEDIE_04" localSheetId="0">#REF!</definedName>
    <definedName name="UNITA_MEDIE_04">#REF!</definedName>
    <definedName name="UUU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86" i="1" l="1"/>
  <c r="N585" i="1"/>
  <c r="N584" i="1"/>
  <c r="N583" i="1"/>
  <c r="N582" i="1"/>
  <c r="O582" i="1"/>
  <c r="O580" i="1"/>
  <c r="N580" i="1"/>
  <c r="N579" i="1"/>
  <c r="O576" i="1"/>
  <c r="N576" i="1"/>
  <c r="O574" i="1"/>
  <c r="O571" i="1"/>
  <c r="N571" i="1"/>
  <c r="O568" i="1"/>
  <c r="N568" i="1"/>
  <c r="N564" i="1"/>
  <c r="O563" i="1"/>
  <c r="N562" i="1"/>
  <c r="O562" i="1"/>
  <c r="O558" i="1"/>
  <c r="N558" i="1"/>
  <c r="O556" i="1"/>
  <c r="N555" i="1"/>
  <c r="O555" i="1"/>
  <c r="O553" i="1"/>
  <c r="N552" i="1"/>
  <c r="O552" i="1"/>
  <c r="N550" i="1"/>
  <c r="O550" i="1"/>
  <c r="O549" i="1"/>
  <c r="N549" i="1"/>
  <c r="O542" i="1"/>
  <c r="N542" i="1"/>
  <c r="N535" i="1"/>
  <c r="O535" i="1"/>
  <c r="N530" i="1"/>
  <c r="O521" i="1"/>
  <c r="N520" i="1"/>
  <c r="O519" i="1"/>
  <c r="O515" i="1"/>
  <c r="O513" i="1"/>
  <c r="N513" i="1"/>
  <c r="N510" i="1"/>
  <c r="N507" i="1"/>
  <c r="O504" i="1"/>
  <c r="O503" i="1"/>
  <c r="N484" i="1"/>
  <c r="O481" i="1"/>
  <c r="N481" i="1"/>
  <c r="N475" i="1"/>
  <c r="N472" i="1"/>
  <c r="N469" i="1"/>
  <c r="N468" i="1"/>
  <c r="N467" i="1"/>
  <c r="N466" i="1"/>
  <c r="O465" i="1"/>
  <c r="N464" i="1"/>
  <c r="O464" i="1"/>
  <c r="O458" i="1"/>
  <c r="N458" i="1"/>
  <c r="N454" i="1"/>
  <c r="N453" i="1"/>
  <c r="O453" i="1"/>
  <c r="N446" i="1"/>
  <c r="N445" i="1"/>
  <c r="N444" i="1"/>
  <c r="O444" i="1"/>
  <c r="N442" i="1"/>
  <c r="O442" i="1"/>
  <c r="N437" i="1"/>
  <c r="N433" i="1"/>
  <c r="N432" i="1"/>
  <c r="O431" i="1"/>
  <c r="N431" i="1"/>
  <c r="N430" i="1"/>
  <c r="N428" i="1"/>
  <c r="O428" i="1"/>
  <c r="O427" i="1"/>
  <c r="N427" i="1"/>
  <c r="N426" i="1"/>
  <c r="O426" i="1"/>
  <c r="O418" i="1"/>
  <c r="N418" i="1"/>
  <c r="O417" i="1"/>
  <c r="N417" i="1"/>
  <c r="N416" i="1"/>
  <c r="N414" i="1"/>
  <c r="N413" i="1"/>
  <c r="N412" i="1"/>
  <c r="O412" i="1"/>
  <c r="N411" i="1"/>
  <c r="O411" i="1"/>
  <c r="N410" i="1"/>
  <c r="O409" i="1"/>
  <c r="O408" i="1"/>
  <c r="N408" i="1"/>
  <c r="N407" i="1"/>
  <c r="O400" i="1"/>
  <c r="N397" i="1"/>
  <c r="O396" i="1"/>
  <c r="O392" i="1"/>
  <c r="O389" i="1"/>
  <c r="N383" i="1"/>
  <c r="N380" i="1"/>
  <c r="O379" i="1"/>
  <c r="N378" i="1"/>
  <c r="O377" i="1"/>
  <c r="N377" i="1"/>
  <c r="O361" i="1"/>
  <c r="N354" i="1"/>
  <c r="O353" i="1"/>
  <c r="N350" i="1"/>
  <c r="N349" i="1"/>
  <c r="O344" i="1"/>
  <c r="O339" i="1"/>
  <c r="N339" i="1"/>
  <c r="N338" i="1"/>
  <c r="O336" i="1"/>
  <c r="N335" i="1"/>
  <c r="O330" i="1"/>
  <c r="O329" i="1"/>
  <c r="N329" i="1"/>
  <c r="O327" i="1"/>
  <c r="O318" i="1"/>
  <c r="O315" i="1"/>
  <c r="O313" i="1"/>
  <c r="O310" i="1"/>
  <c r="N308" i="1"/>
  <c r="O308" i="1"/>
  <c r="N307" i="1"/>
  <c r="N305" i="1"/>
  <c r="O305" i="1"/>
  <c r="N303" i="1"/>
  <c r="N301" i="1"/>
  <c r="N297" i="1"/>
  <c r="O295" i="1"/>
  <c r="N294" i="1"/>
  <c r="O283" i="1"/>
  <c r="O282" i="1"/>
  <c r="N282" i="1"/>
  <c r="O279" i="1"/>
  <c r="N279" i="1"/>
  <c r="O276" i="1"/>
  <c r="N276" i="1"/>
  <c r="O274" i="1"/>
  <c r="N268" i="1"/>
  <c r="O268" i="1"/>
  <c r="O266" i="1"/>
  <c r="N266" i="1"/>
  <c r="O265" i="1"/>
  <c r="N265" i="1"/>
  <c r="N262" i="1"/>
  <c r="N261" i="1"/>
  <c r="O261" i="1"/>
  <c r="O254" i="1"/>
  <c r="N254" i="1"/>
  <c r="O253" i="1"/>
  <c r="N251" i="1"/>
  <c r="N250" i="1"/>
  <c r="N248" i="1"/>
  <c r="O248" i="1"/>
  <c r="N247" i="1"/>
  <c r="N246" i="1"/>
  <c r="N244" i="1"/>
  <c r="O238" i="1"/>
  <c r="N238" i="1"/>
  <c r="O235" i="1"/>
  <c r="N235" i="1"/>
  <c r="N224" i="1"/>
  <c r="O221" i="1"/>
  <c r="N218" i="1"/>
  <c r="N216" i="1"/>
  <c r="O216" i="1"/>
  <c r="O215" i="1"/>
  <c r="N214" i="1"/>
  <c r="N208" i="1"/>
  <c r="O208" i="1"/>
  <c r="O207" i="1"/>
  <c r="N207" i="1"/>
  <c r="N206" i="1"/>
  <c r="O202" i="1"/>
  <c r="N201" i="1"/>
  <c r="O196" i="1"/>
  <c r="N196" i="1"/>
  <c r="O192" i="1"/>
  <c r="N192" i="1"/>
  <c r="O190" i="1"/>
  <c r="N190" i="1"/>
  <c r="O188" i="1"/>
  <c r="N188" i="1"/>
  <c r="N187" i="1"/>
  <c r="O187" i="1"/>
  <c r="O185" i="1"/>
  <c r="N185" i="1"/>
  <c r="N184" i="1"/>
  <c r="O184" i="1"/>
  <c r="O181" i="1"/>
  <c r="N178" i="1"/>
  <c r="O175" i="1"/>
  <c r="O174" i="1"/>
  <c r="N173" i="1"/>
  <c r="O172" i="1"/>
  <c r="O171" i="1"/>
  <c r="N171" i="1"/>
  <c r="N167" i="1"/>
  <c r="N164" i="1"/>
  <c r="O162" i="1"/>
  <c r="N162" i="1"/>
  <c r="O161" i="1"/>
  <c r="N157" i="1"/>
  <c r="O155" i="1"/>
  <c r="O150" i="1"/>
  <c r="O148" i="1"/>
  <c r="N148" i="1"/>
  <c r="N145" i="1"/>
  <c r="O145" i="1"/>
  <c r="O141" i="1"/>
  <c r="N141" i="1"/>
  <c r="O139" i="1"/>
  <c r="N132" i="1"/>
  <c r="O127" i="1"/>
  <c r="N124" i="1"/>
  <c r="O122" i="1"/>
  <c r="N122" i="1"/>
  <c r="N119" i="1"/>
  <c r="O119" i="1"/>
  <c r="N118" i="1"/>
  <c r="O117" i="1"/>
  <c r="O112" i="1"/>
  <c r="O110" i="1"/>
  <c r="N110" i="1"/>
  <c r="O109" i="1"/>
  <c r="N108" i="1"/>
  <c r="O107" i="1"/>
  <c r="O106" i="1"/>
  <c r="O103" i="1"/>
  <c r="O102" i="1"/>
  <c r="O100" i="1"/>
  <c r="O92" i="1"/>
  <c r="N92" i="1"/>
  <c r="O89" i="1"/>
  <c r="O87" i="1"/>
  <c r="O86" i="1"/>
  <c r="N86" i="1"/>
  <c r="O85" i="1"/>
  <c r="O83" i="1"/>
  <c r="N83" i="1"/>
  <c r="O82" i="1"/>
  <c r="O80" i="1"/>
  <c r="N80" i="1"/>
  <c r="N77" i="1"/>
  <c r="O77" i="1"/>
  <c r="O74" i="1"/>
  <c r="N74" i="1"/>
  <c r="O68" i="1"/>
  <c r="O67" i="1"/>
  <c r="O66" i="1"/>
  <c r="O64" i="1"/>
  <c r="O63" i="1"/>
  <c r="O62" i="1"/>
  <c r="O58" i="1"/>
  <c r="O57" i="1"/>
  <c r="O56" i="1"/>
  <c r="N53" i="1"/>
  <c r="O50" i="1"/>
  <c r="O49" i="1"/>
  <c r="O46" i="1"/>
  <c r="O37" i="1"/>
  <c r="O36" i="1"/>
  <c r="N35" i="1"/>
  <c r="O35" i="1"/>
  <c r="O34" i="1"/>
  <c r="O84" i="1" l="1"/>
  <c r="O39" i="1"/>
  <c r="O47" i="1"/>
  <c r="N47" i="1"/>
  <c r="N61" i="1"/>
  <c r="O61" i="1"/>
  <c r="N120" i="1"/>
  <c r="N69" i="1"/>
  <c r="O33" i="1"/>
  <c r="O70" i="1"/>
  <c r="N114" i="1"/>
  <c r="N126" i="1"/>
  <c r="O125" i="1"/>
  <c r="N125" i="1"/>
  <c r="N41" i="1"/>
  <c r="O41" i="1"/>
  <c r="N55" i="1"/>
  <c r="O146" i="1"/>
  <c r="N146" i="1"/>
  <c r="N42" i="1"/>
  <c r="N95" i="1"/>
  <c r="N176" i="1"/>
  <c r="N78" i="1"/>
  <c r="N134" i="1"/>
  <c r="O134" i="1"/>
  <c r="N32" i="1"/>
  <c r="N79" i="1"/>
  <c r="O160" i="1"/>
  <c r="N160" i="1"/>
  <c r="N128" i="1"/>
  <c r="O73" i="1"/>
  <c r="O130" i="1"/>
  <c r="N29" i="1"/>
  <c r="N66" i="1"/>
  <c r="O99" i="1"/>
  <c r="N99" i="1"/>
  <c r="N131" i="1"/>
  <c r="O137" i="1"/>
  <c r="O44" i="1"/>
  <c r="N44" i="1"/>
  <c r="O31" i="1"/>
  <c r="N31" i="1"/>
  <c r="N33" i="1"/>
  <c r="N39" i="1"/>
  <c r="O42" i="1"/>
  <c r="O54" i="1"/>
  <c r="N64" i="1"/>
  <c r="N89" i="1"/>
  <c r="N106" i="1"/>
  <c r="N117" i="1"/>
  <c r="O143" i="1"/>
  <c r="N155" i="1"/>
  <c r="O214" i="1"/>
  <c r="N319" i="1"/>
  <c r="O319" i="1"/>
  <c r="N395" i="1"/>
  <c r="O395" i="1"/>
  <c r="O179" i="1"/>
  <c r="O219" i="1"/>
  <c r="O233" i="1"/>
  <c r="N100" i="1"/>
  <c r="N103" i="1"/>
  <c r="O114" i="1"/>
  <c r="N127" i="1"/>
  <c r="N135" i="1"/>
  <c r="N147" i="1"/>
  <c r="N172" i="1"/>
  <c r="N175" i="1"/>
  <c r="N180" i="1"/>
  <c r="N225" i="1"/>
  <c r="N258" i="1"/>
  <c r="O358" i="1"/>
  <c r="N37" i="1"/>
  <c r="N58" i="1"/>
  <c r="O121" i="1"/>
  <c r="O124" i="1"/>
  <c r="O131" i="1"/>
  <c r="N139" i="1"/>
  <c r="N151" i="1"/>
  <c r="N156" i="1"/>
  <c r="O199" i="1"/>
  <c r="N210" i="1"/>
  <c r="N215" i="1"/>
  <c r="N220" i="1"/>
  <c r="N234" i="1"/>
  <c r="O234" i="1"/>
  <c r="N241" i="1"/>
  <c r="O241" i="1"/>
  <c r="O247" i="1"/>
  <c r="O290" i="1"/>
  <c r="N290" i="1"/>
  <c r="N320" i="1"/>
  <c r="O320" i="1"/>
  <c r="O350" i="1"/>
  <c r="O382" i="1"/>
  <c r="O43" i="1"/>
  <c r="O52" i="1"/>
  <c r="N194" i="1"/>
  <c r="O194" i="1"/>
  <c r="N269" i="1"/>
  <c r="O269" i="1"/>
  <c r="O297" i="1"/>
  <c r="O304" i="1"/>
  <c r="O55" i="1"/>
  <c r="N46" i="1"/>
  <c r="O147" i="1"/>
  <c r="N49" i="1"/>
  <c r="O75" i="1"/>
  <c r="O81" i="1"/>
  <c r="N87" i="1"/>
  <c r="O104" i="1"/>
  <c r="N107" i="1"/>
  <c r="O118" i="1"/>
  <c r="N121" i="1"/>
  <c r="O128" i="1"/>
  <c r="O135" i="1"/>
  <c r="O140" i="1"/>
  <c r="O144" i="1"/>
  <c r="O156" i="1"/>
  <c r="O164" i="1"/>
  <c r="N168" i="1"/>
  <c r="O176" i="1"/>
  <c r="O180" i="1"/>
  <c r="N199" i="1"/>
  <c r="O210" i="1"/>
  <c r="N227" i="1"/>
  <c r="O227" i="1"/>
  <c r="O242" i="1"/>
  <c r="N277" i="1"/>
  <c r="O277" i="1"/>
  <c r="O351" i="1"/>
  <c r="N65" i="1"/>
  <c r="O71" i="1"/>
  <c r="N59" i="1"/>
  <c r="O65" i="1"/>
  <c r="O59" i="1"/>
  <c r="N62" i="1"/>
  <c r="N84" i="1"/>
  <c r="O111" i="1"/>
  <c r="N136" i="1"/>
  <c r="O136" i="1"/>
  <c r="N144" i="1"/>
  <c r="O165" i="1"/>
  <c r="O168" i="1"/>
  <c r="N189" i="1"/>
  <c r="N195" i="1"/>
  <c r="O260" i="1"/>
  <c r="N260" i="1"/>
  <c r="N304" i="1"/>
  <c r="N40" i="1"/>
  <c r="N34" i="1"/>
  <c r="O97" i="1"/>
  <c r="N94" i="1"/>
  <c r="O101" i="1"/>
  <c r="N115" i="1"/>
  <c r="N140" i="1"/>
  <c r="O157" i="1"/>
  <c r="O206" i="1"/>
  <c r="N221" i="1"/>
  <c r="N242" i="1"/>
  <c r="O284" i="1"/>
  <c r="O447" i="1"/>
  <c r="N68" i="1"/>
  <c r="N38" i="1"/>
  <c r="N56" i="1"/>
  <c r="O132" i="1"/>
  <c r="N137" i="1"/>
  <c r="O152" i="1"/>
  <c r="N161" i="1"/>
  <c r="N165" i="1"/>
  <c r="O173" i="1"/>
  <c r="N181" i="1"/>
  <c r="N200" i="1"/>
  <c r="O200" i="1"/>
  <c r="N211" i="1"/>
  <c r="N236" i="1"/>
  <c r="N271" i="1"/>
  <c r="O299" i="1"/>
  <c r="N299" i="1"/>
  <c r="N322" i="1"/>
  <c r="N353" i="1"/>
  <c r="N166" i="1"/>
  <c r="O236" i="1"/>
  <c r="O271" i="1"/>
  <c r="N293" i="1"/>
  <c r="N316" i="1"/>
  <c r="N368" i="1"/>
  <c r="O94" i="1"/>
  <c r="O105" i="1"/>
  <c r="N177" i="1"/>
  <c r="O182" i="1"/>
  <c r="N186" i="1"/>
  <c r="O201" i="1"/>
  <c r="N222" i="1"/>
  <c r="O222" i="1"/>
  <c r="O323" i="1"/>
  <c r="N50" i="1"/>
  <c r="O108" i="1"/>
  <c r="N116" i="1"/>
  <c r="N149" i="1"/>
  <c r="N153" i="1"/>
  <c r="O177" i="1"/>
  <c r="N202" i="1"/>
  <c r="N213" i="1"/>
  <c r="O230" i="1"/>
  <c r="N267" i="1"/>
  <c r="N342" i="1"/>
  <c r="O342" i="1"/>
  <c r="O354" i="1"/>
  <c r="O369" i="1"/>
  <c r="N112" i="1"/>
  <c r="O53" i="1"/>
  <c r="O116" i="1"/>
  <c r="O133" i="1"/>
  <c r="O170" i="1"/>
  <c r="N182" i="1"/>
  <c r="O191" i="1"/>
  <c r="O197" i="1"/>
  <c r="N223" i="1"/>
  <c r="O244" i="1"/>
  <c r="O262" i="1"/>
  <c r="O280" i="1"/>
  <c r="O294" i="1"/>
  <c r="N337" i="1"/>
  <c r="N362" i="1"/>
  <c r="O362" i="1"/>
  <c r="N375" i="1"/>
  <c r="N36" i="1"/>
  <c r="N57" i="1"/>
  <c r="N67" i="1"/>
  <c r="N70" i="1"/>
  <c r="N73" i="1"/>
  <c r="N102" i="1"/>
  <c r="N113" i="1"/>
  <c r="O113" i="1"/>
  <c r="O123" i="1"/>
  <c r="O126" i="1"/>
  <c r="N130" i="1"/>
  <c r="N138" i="1"/>
  <c r="O149" i="1"/>
  <c r="N163" i="1"/>
  <c r="O183" i="1"/>
  <c r="O231" i="1"/>
  <c r="N245" i="1"/>
  <c r="N256" i="1"/>
  <c r="N311" i="1"/>
  <c r="O311" i="1"/>
  <c r="N63" i="1"/>
  <c r="N82" i="1"/>
  <c r="N85" i="1"/>
  <c r="O98" i="1"/>
  <c r="N142" i="1"/>
  <c r="N150" i="1"/>
  <c r="O154" i="1"/>
  <c r="N174" i="1"/>
  <c r="O178" i="1"/>
  <c r="N197" i="1"/>
  <c r="O218" i="1"/>
  <c r="O239" i="1"/>
  <c r="O250" i="1"/>
  <c r="N274" i="1"/>
  <c r="O288" i="1"/>
  <c r="N288" i="1"/>
  <c r="O301" i="1"/>
  <c r="N325" i="1"/>
  <c r="O343" i="1"/>
  <c r="O399" i="1"/>
  <c r="O91" i="1"/>
  <c r="N109" i="1"/>
  <c r="N71" i="1"/>
  <c r="O142" i="1"/>
  <c r="O167" i="1"/>
  <c r="N179" i="1"/>
  <c r="N203" i="1"/>
  <c r="O224" i="1"/>
  <c r="O251" i="1"/>
  <c r="O256" i="1"/>
  <c r="N302" i="1"/>
  <c r="O508" i="1"/>
  <c r="O514" i="1"/>
  <c r="O537" i="1"/>
  <c r="N537" i="1"/>
  <c r="O559" i="1"/>
  <c r="N253" i="1"/>
  <c r="N340" i="1"/>
  <c r="O347" i="1"/>
  <c r="O370" i="1"/>
  <c r="N381" i="1"/>
  <c r="N386" i="1"/>
  <c r="O386" i="1"/>
  <c r="N399" i="1"/>
  <c r="N420" i="1"/>
  <c r="O430" i="1"/>
  <c r="O437" i="1"/>
  <c r="N486" i="1"/>
  <c r="N494" i="1"/>
  <c r="O494" i="1"/>
  <c r="N502" i="1"/>
  <c r="N514" i="1"/>
  <c r="O524" i="1"/>
  <c r="O530" i="1"/>
  <c r="O545" i="1"/>
  <c r="N559" i="1"/>
  <c r="N344" i="1"/>
  <c r="N347" i="1"/>
  <c r="O381" i="1"/>
  <c r="N404" i="1"/>
  <c r="O404" i="1"/>
  <c r="N415" i="1"/>
  <c r="O509" i="1"/>
  <c r="N509" i="1"/>
  <c r="N531" i="1"/>
  <c r="O538" i="1"/>
  <c r="N538" i="1"/>
  <c r="N560" i="1"/>
  <c r="O245" i="1"/>
  <c r="O296" i="1"/>
  <c r="O302" i="1"/>
  <c r="N327" i="1"/>
  <c r="N330" i="1"/>
  <c r="N359" i="1"/>
  <c r="N370" i="1"/>
  <c r="O378" i="1"/>
  <c r="O415" i="1"/>
  <c r="O420" i="1"/>
  <c r="O472" i="1"/>
  <c r="N581" i="1"/>
  <c r="O581" i="1"/>
  <c r="N257" i="1"/>
  <c r="O263" i="1"/>
  <c r="N351" i="1"/>
  <c r="N363" i="1"/>
  <c r="O363" i="1"/>
  <c r="N382" i="1"/>
  <c r="O387" i="1"/>
  <c r="N392" i="1"/>
  <c r="O438" i="1"/>
  <c r="N438" i="1"/>
  <c r="N443" i="1"/>
  <c r="N455" i="1"/>
  <c r="O462" i="1"/>
  <c r="N462" i="1"/>
  <c r="N473" i="1"/>
  <c r="O517" i="1"/>
  <c r="N517" i="1"/>
  <c r="N561" i="1"/>
  <c r="N400" i="1"/>
  <c r="O443" i="1"/>
  <c r="N488" i="1"/>
  <c r="O488" i="1"/>
  <c r="O496" i="1"/>
  <c r="N496" i="1"/>
  <c r="O518" i="1"/>
  <c r="N574" i="1"/>
  <c r="O586" i="1"/>
  <c r="N272" i="1"/>
  <c r="N275" i="1"/>
  <c r="O287" i="1"/>
  <c r="O341" i="1"/>
  <c r="N345" i="1"/>
  <c r="O359" i="1"/>
  <c r="N396" i="1"/>
  <c r="O416" i="1"/>
  <c r="O439" i="1"/>
  <c r="O455" i="1"/>
  <c r="N463" i="1"/>
  <c r="O463" i="1"/>
  <c r="N284" i="1"/>
  <c r="O331" i="1"/>
  <c r="O338" i="1"/>
  <c r="N348" i="1"/>
  <c r="O364" i="1"/>
  <c r="O371" i="1"/>
  <c r="O432" i="1"/>
  <c r="O451" i="1"/>
  <c r="N451" i="1"/>
  <c r="N456" i="1"/>
  <c r="N504" i="1"/>
  <c r="N533" i="1"/>
  <c r="N309" i="1"/>
  <c r="O321" i="1"/>
  <c r="N371" i="1"/>
  <c r="O388" i="1"/>
  <c r="N393" i="1"/>
  <c r="N423" i="1"/>
  <c r="O440" i="1"/>
  <c r="O456" i="1"/>
  <c r="O505" i="1"/>
  <c r="N511" i="1"/>
  <c r="O511" i="1"/>
  <c r="O527" i="1"/>
  <c r="O534" i="1"/>
  <c r="N534" i="1"/>
  <c r="N548" i="1"/>
  <c r="O189" i="1"/>
  <c r="N198" i="1"/>
  <c r="O243" i="1"/>
  <c r="O246" i="1"/>
  <c r="O249" i="1"/>
  <c r="N252" i="1"/>
  <c r="O291" i="1"/>
  <c r="O300" i="1"/>
  <c r="O303" i="1"/>
  <c r="N315" i="1"/>
  <c r="N318" i="1"/>
  <c r="N328" i="1"/>
  <c r="O335" i="1"/>
  <c r="O345" i="1"/>
  <c r="N379" i="1"/>
  <c r="N389" i="1"/>
  <c r="O393" i="1"/>
  <c r="N409" i="1"/>
  <c r="N452" i="1"/>
  <c r="O452" i="1"/>
  <c r="O468" i="1"/>
  <c r="O490" i="1"/>
  <c r="N563" i="1"/>
  <c r="O186" i="1"/>
  <c r="N217" i="1"/>
  <c r="N255" i="1"/>
  <c r="O264" i="1"/>
  <c r="O306" i="1"/>
  <c r="N321" i="1"/>
  <c r="O332" i="1"/>
  <c r="O352" i="1"/>
  <c r="O356" i="1"/>
  <c r="N360" i="1"/>
  <c r="N376" i="1"/>
  <c r="O397" i="1"/>
  <c r="N401" i="1"/>
  <c r="O406" i="1"/>
  <c r="O433" i="1"/>
  <c r="N440" i="1"/>
  <c r="O475" i="1"/>
  <c r="O499" i="1"/>
  <c r="O506" i="1"/>
  <c r="N506" i="1"/>
  <c r="O512" i="1"/>
  <c r="N512" i="1"/>
  <c r="O548" i="1"/>
  <c r="N570" i="1"/>
  <c r="O577" i="1"/>
  <c r="O589" i="1"/>
  <c r="O220" i="1"/>
  <c r="O223" i="1"/>
  <c r="O270" i="1"/>
  <c r="O349" i="1"/>
  <c r="O360" i="1"/>
  <c r="O376" i="1"/>
  <c r="O383" i="1"/>
  <c r="N406" i="1"/>
  <c r="O413" i="1"/>
  <c r="N424" i="1"/>
  <c r="N441" i="1"/>
  <c r="O441" i="1"/>
  <c r="O445" i="1"/>
  <c r="N476" i="1"/>
  <c r="O491" i="1"/>
  <c r="N491" i="1"/>
  <c r="N499" i="1"/>
  <c r="O583" i="1"/>
  <c r="N212" i="1"/>
  <c r="N226" i="1"/>
  <c r="N232" i="1"/>
  <c r="O273" i="1"/>
  <c r="N292" i="1"/>
  <c r="N384" i="1"/>
  <c r="N390" i="1"/>
  <c r="N394" i="1"/>
  <c r="O469" i="1"/>
  <c r="O500" i="1"/>
  <c r="N500" i="1"/>
  <c r="N521" i="1"/>
  <c r="N577" i="1"/>
  <c r="O193" i="1"/>
  <c r="O229" i="1"/>
  <c r="N310" i="1"/>
  <c r="O316" i="1"/>
  <c r="O322" i="1"/>
  <c r="O333" i="1"/>
  <c r="N336" i="1"/>
  <c r="N346" i="1"/>
  <c r="N369" i="1"/>
  <c r="N373" i="1"/>
  <c r="O380" i="1"/>
  <c r="O394" i="1"/>
  <c r="N402" i="1"/>
  <c r="O410" i="1"/>
  <c r="N425" i="1"/>
  <c r="O446" i="1"/>
  <c r="N477" i="1"/>
  <c r="O484" i="1"/>
  <c r="N529" i="1"/>
  <c r="O578" i="1"/>
  <c r="N578" i="1"/>
  <c r="O292" i="1"/>
  <c r="O298" i="1"/>
  <c r="N313" i="1"/>
  <c r="N343" i="1"/>
  <c r="O357" i="1"/>
  <c r="N361" i="1"/>
  <c r="N366" i="1"/>
  <c r="O366" i="1"/>
  <c r="N398" i="1"/>
  <c r="O414" i="1"/>
  <c r="N419" i="1"/>
  <c r="N429" i="1"/>
  <c r="N447" i="1"/>
  <c r="N459" i="1"/>
  <c r="O536" i="1"/>
  <c r="O565" i="1"/>
  <c r="N283" i="1"/>
  <c r="N286" i="1"/>
  <c r="N295" i="1"/>
  <c r="O307" i="1"/>
  <c r="N326" i="1"/>
  <c r="N358" i="1"/>
  <c r="O373" i="1"/>
  <c r="O385" i="1"/>
  <c r="N391" i="1"/>
  <c r="O398" i="1"/>
  <c r="O407" i="1"/>
  <c r="O419" i="1"/>
  <c r="O429" i="1"/>
  <c r="O459" i="1"/>
  <c r="N485" i="1"/>
  <c r="N554" i="1"/>
  <c r="O554" i="1"/>
  <c r="N572" i="1"/>
  <c r="O579" i="1"/>
  <c r="O422" i="1"/>
  <c r="N450" i="1"/>
  <c r="N461" i="1"/>
  <c r="O466" i="1"/>
  <c r="O478" i="1"/>
  <c r="O493" i="1"/>
  <c r="N524" i="1"/>
  <c r="N527" i="1"/>
  <c r="O539" i="1"/>
  <c r="N545" i="1"/>
  <c r="N565" i="1"/>
  <c r="O575" i="1"/>
  <c r="O467" i="1"/>
  <c r="O482" i="1"/>
  <c r="N497" i="1"/>
  <c r="N519" i="1"/>
  <c r="O525" i="1"/>
  <c r="O528" i="1"/>
  <c r="O543" i="1"/>
  <c r="N566" i="1"/>
  <c r="N569" i="1"/>
  <c r="O572" i="1"/>
  <c r="O434" i="1"/>
  <c r="O448" i="1"/>
  <c r="O470" i="1"/>
  <c r="O473" i="1"/>
  <c r="O479" i="1"/>
  <c r="N515" i="1"/>
  <c r="O531" i="1"/>
  <c r="O540" i="1"/>
  <c r="O584" i="1"/>
  <c r="N503" i="1"/>
  <c r="O516" i="1"/>
  <c r="O454" i="1"/>
  <c r="N465" i="1"/>
  <c r="O483" i="1"/>
  <c r="O520" i="1"/>
  <c r="O523" i="1"/>
  <c r="O526" i="1"/>
  <c r="O544" i="1"/>
  <c r="O561" i="1"/>
  <c r="O564" i="1"/>
  <c r="O573" i="1"/>
  <c r="N449" i="1"/>
  <c r="O457" i="1"/>
  <c r="O471" i="1"/>
  <c r="O474" i="1"/>
  <c r="O480" i="1"/>
  <c r="N532" i="1"/>
  <c r="O541" i="1"/>
  <c r="O547" i="1"/>
  <c r="O567" i="1"/>
  <c r="O570" i="1"/>
  <c r="O477" i="1"/>
  <c r="O492" i="1"/>
  <c r="N495" i="1"/>
  <c r="O585" i="1"/>
  <c r="O489" i="1"/>
  <c r="O501" i="1"/>
  <c r="O507" i="1"/>
  <c r="O510" i="1"/>
  <c r="O588" i="1"/>
  <c r="O591" i="1"/>
  <c r="N501" i="1"/>
  <c r="N553" i="1"/>
  <c r="N556" i="1"/>
  <c r="N591" i="1" l="1"/>
  <c r="O325" i="1"/>
  <c r="N588" i="1"/>
  <c r="N547" i="1"/>
  <c r="N539" i="1"/>
  <c r="N567" i="1"/>
  <c r="O337" i="1"/>
  <c r="N264" i="1"/>
  <c r="N300" i="1"/>
  <c r="N133" i="1"/>
  <c r="O96" i="1"/>
  <c r="N96" i="1"/>
  <c r="N105" i="1"/>
  <c r="N43" i="1"/>
  <c r="O405" i="1"/>
  <c r="O285" i="1"/>
  <c r="N540" i="1"/>
  <c r="N516" i="1"/>
  <c r="O259" i="1"/>
  <c r="N287" i="1"/>
  <c r="O166" i="1"/>
  <c r="O40" i="1"/>
  <c r="N298" i="1"/>
  <c r="O93" i="1"/>
  <c r="N91" i="1"/>
  <c r="N93" i="1"/>
  <c r="O532" i="1"/>
  <c r="N470" i="1"/>
  <c r="N490" i="1"/>
  <c r="O312" i="1"/>
  <c r="O533" i="1"/>
  <c r="O355" i="1"/>
  <c r="N518" i="1"/>
  <c r="N525" i="1"/>
  <c r="N387" i="1"/>
  <c r="N479" i="1"/>
  <c r="N249" i="1"/>
  <c r="O30" i="1"/>
  <c r="N291" i="1"/>
  <c r="N52" i="1"/>
  <c r="O498" i="1"/>
  <c r="O560" i="1"/>
  <c r="N536" i="1"/>
  <c r="N333" i="1"/>
  <c r="O258" i="1"/>
  <c r="N483" i="1"/>
  <c r="N541" i="1"/>
  <c r="N526" i="1"/>
  <c r="O487" i="1"/>
  <c r="N448" i="1"/>
  <c r="O95" i="1"/>
  <c r="N280" i="1"/>
  <c r="O79" i="1"/>
  <c r="O237" i="1"/>
  <c r="O228" i="1"/>
  <c r="O29" i="1"/>
  <c r="O51" i="1"/>
  <c r="N81" i="1"/>
  <c r="O384" i="1"/>
  <c r="O486" i="1"/>
  <c r="O423" i="1"/>
  <c r="O522" i="1"/>
  <c r="N522" i="1"/>
  <c r="N332" i="1"/>
  <c r="O375" i="1"/>
  <c r="N480" i="1"/>
  <c r="N573" i="1"/>
  <c r="N356" i="1"/>
  <c r="O159" i="1"/>
  <c r="N273" i="1"/>
  <c r="N230" i="1"/>
  <c r="N237" i="1"/>
  <c r="O374" i="1"/>
  <c r="N228" i="1"/>
  <c r="O334" i="1"/>
  <c r="O326" i="1"/>
  <c r="O48" i="1"/>
  <c r="N75" i="1"/>
  <c r="N357" i="1"/>
  <c r="N434" i="1"/>
  <c r="N457" i="1"/>
  <c r="O368" i="1"/>
  <c r="O324" i="1"/>
  <c r="N487" i="1"/>
  <c r="N159" i="1"/>
  <c r="N231" i="1"/>
  <c r="O129" i="1"/>
  <c r="O213" i="1"/>
  <c r="N374" i="1"/>
  <c r="N270" i="1"/>
  <c r="N334" i="1"/>
  <c r="N51" i="1"/>
  <c r="O569" i="1"/>
  <c r="O435" i="1"/>
  <c r="O309" i="1"/>
  <c r="N474" i="1"/>
  <c r="O60" i="1"/>
  <c r="O90" i="1"/>
  <c r="O314" i="1"/>
  <c r="N111" i="1"/>
  <c r="O566" i="1"/>
  <c r="N544" i="1"/>
  <c r="N385" i="1"/>
  <c r="N435" i="1"/>
  <c r="N589" i="1"/>
  <c r="O267" i="1"/>
  <c r="N352" i="1"/>
  <c r="N364" i="1"/>
  <c r="N355" i="1"/>
  <c r="N331" i="1"/>
  <c r="N183" i="1"/>
  <c r="N341" i="1"/>
  <c r="O169" i="1"/>
  <c r="N169" i="1"/>
  <c r="N314" i="1"/>
  <c r="N296" i="1"/>
  <c r="N98" i="1"/>
  <c r="N48" i="1"/>
  <c r="O460" i="1"/>
  <c r="O590" i="1"/>
  <c r="O546" i="1"/>
  <c r="N523" i="1"/>
  <c r="O289" i="1"/>
  <c r="N289" i="1"/>
  <c r="O425" i="1"/>
  <c r="O232" i="1"/>
  <c r="O252" i="1"/>
  <c r="O281" i="1"/>
  <c r="O203" i="1"/>
  <c r="O45" i="1"/>
  <c r="O195" i="1"/>
  <c r="O240" i="1"/>
  <c r="O76" i="1"/>
  <c r="N30" i="1"/>
  <c r="N45" i="1"/>
  <c r="N54" i="1"/>
  <c r="O587" i="1"/>
  <c r="N493" i="1"/>
  <c r="N590" i="1"/>
  <c r="O226" i="1"/>
  <c r="O255" i="1"/>
  <c r="O278" i="1"/>
  <c r="O348" i="1"/>
  <c r="O153" i="1"/>
  <c r="O293" i="1"/>
  <c r="O225" i="1"/>
  <c r="N233" i="1"/>
  <c r="N240" i="1"/>
  <c r="N60" i="1"/>
  <c r="N123" i="1"/>
  <c r="N104" i="1"/>
  <c r="O495" i="1"/>
  <c r="O449" i="1"/>
  <c r="O212" i="1"/>
  <c r="O401" i="1"/>
  <c r="O217" i="1"/>
  <c r="O275" i="1"/>
  <c r="N285" i="1"/>
  <c r="O115" i="1"/>
  <c r="N478" i="1"/>
  <c r="O204" i="1"/>
  <c r="O209" i="1"/>
  <c r="N505" i="1"/>
  <c r="N439" i="1"/>
  <c r="O272" i="1"/>
  <c r="N508" i="1"/>
  <c r="O138" i="1"/>
  <c r="N278" i="1"/>
  <c r="N460" i="1"/>
  <c r="O151" i="1"/>
  <c r="O205" i="1"/>
  <c r="N219" i="1"/>
  <c r="N204" i="1"/>
  <c r="N170" i="1"/>
  <c r="N101" i="1"/>
  <c r="O402" i="1"/>
  <c r="N471" i="1"/>
  <c r="O403" i="1"/>
  <c r="N403" i="1"/>
  <c r="O372" i="1"/>
  <c r="N498" i="1"/>
  <c r="N489" i="1"/>
  <c r="N587" i="1"/>
  <c r="N422" i="1"/>
  <c r="N263" i="1"/>
  <c r="N405" i="1"/>
  <c r="O502" i="1"/>
  <c r="N191" i="1"/>
  <c r="O38" i="1"/>
  <c r="O391" i="1"/>
  <c r="O78" i="1"/>
  <c r="N205" i="1"/>
  <c r="N209" i="1"/>
  <c r="N154" i="1"/>
  <c r="O424" i="1"/>
  <c r="O497" i="1"/>
  <c r="O461" i="1"/>
  <c r="N543" i="1"/>
  <c r="N528" i="1"/>
  <c r="N372" i="1"/>
  <c r="N482" i="1"/>
  <c r="N575" i="1"/>
  <c r="O257" i="1"/>
  <c r="O367" i="1"/>
  <c r="N312" i="1"/>
  <c r="O163" i="1"/>
  <c r="N324" i="1"/>
  <c r="N243" i="1"/>
  <c r="O32" i="1"/>
  <c r="O88" i="1"/>
  <c r="N88" i="1"/>
  <c r="N193" i="1"/>
  <c r="N129" i="1"/>
  <c r="N143" i="1"/>
  <c r="O485" i="1"/>
  <c r="O450" i="1"/>
  <c r="O286" i="1"/>
  <c r="O390" i="1"/>
  <c r="O365" i="1"/>
  <c r="O557" i="1"/>
  <c r="O328" i="1"/>
  <c r="O198" i="1"/>
  <c r="O551" i="1"/>
  <c r="O421" i="1"/>
  <c r="O317" i="1"/>
  <c r="N152" i="1"/>
  <c r="O72" i="1"/>
  <c r="N259" i="1"/>
  <c r="N90" i="1"/>
  <c r="O529" i="1"/>
  <c r="O476" i="1"/>
  <c r="O436" i="1"/>
  <c r="N436" i="1"/>
  <c r="N492" i="1"/>
  <c r="O346" i="1"/>
  <c r="N365" i="1"/>
  <c r="N557" i="1"/>
  <c r="N551" i="1"/>
  <c r="N388" i="1"/>
  <c r="N546" i="1"/>
  <c r="N421" i="1"/>
  <c r="N367" i="1"/>
  <c r="O340" i="1"/>
  <c r="N281" i="1"/>
  <c r="N239" i="1"/>
  <c r="O120" i="1"/>
  <c r="N306" i="1"/>
  <c r="O158" i="1"/>
  <c r="N317" i="1"/>
  <c r="N323" i="1"/>
  <c r="N158" i="1"/>
  <c r="N229" i="1"/>
  <c r="O211" i="1"/>
  <c r="N97" i="1"/>
  <c r="O69" i="1"/>
  <c r="N72" i="1"/>
  <c r="N76" i="1"/>
</calcChain>
</file>

<file path=xl/sharedStrings.xml><?xml version="1.0" encoding="utf-8"?>
<sst xmlns="http://schemas.openxmlformats.org/spreadsheetml/2006/main" count="1425" uniqueCount="1177">
  <si>
    <t>MINISTERO DELLA SALUTE</t>
  </si>
  <si>
    <t>Direzione Generale della Programmazione Sanitaria</t>
  </si>
  <si>
    <t>Direzione Generale della Digitalizzazione, del Sistema Informativo Sanitario e della Statistica</t>
  </si>
  <si>
    <t>MODELLO DI RILEVAZIONE DEL CONTO ECONOMICO ENTI DEL SERVIZIO SANITARIO NAZIONALE</t>
  </si>
  <si>
    <t>STRUTTURA RILEVATA</t>
  </si>
  <si>
    <t xml:space="preserve"> REGIONE</t>
  </si>
  <si>
    <t>| 1 | 0 | 6 |</t>
  </si>
  <si>
    <t>Puglia</t>
  </si>
  <si>
    <t>ENTE SSN</t>
  </si>
  <si>
    <t xml:space="preserve"> ENTE SSN</t>
  </si>
  <si>
    <t>| 1 | 1 | 3 |</t>
  </si>
  <si>
    <t xml:space="preserve"> ASL BAT</t>
  </si>
  <si>
    <t>PERIODO DI RILEVAZIONE</t>
  </si>
  <si>
    <t>ANNO</t>
  </si>
  <si>
    <t>previsionale</t>
  </si>
  <si>
    <t>Preventivo    x</t>
  </si>
  <si>
    <t>Consuntivo</t>
  </si>
  <si>
    <t>A</t>
  </si>
  <si>
    <t>B</t>
  </si>
  <si>
    <t>C=A-B</t>
  </si>
  <si>
    <t>CE Previsionale 2022</t>
  </si>
  <si>
    <t>CE Consuntivo
2020</t>
  </si>
  <si>
    <t>val.assoluto</t>
  </si>
  <si>
    <t>var.%</t>
  </si>
  <si>
    <t>(Unità di euro)</t>
  </si>
  <si>
    <t>Formule</t>
  </si>
  <si>
    <t>Cons</t>
  </si>
  <si>
    <t>CODICE</t>
  </si>
  <si>
    <t>DESCRIZIONE</t>
  </si>
  <si>
    <t>A)  Valore della produzione</t>
  </si>
  <si>
    <t>F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</si>
  <si>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</si>
  <si>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</si>
  <si>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</si>
  <si>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</si>
  <si>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</si>
  <si>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</si>
  <si>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</si>
  <si>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</si>
  <si>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</si>
  <si>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</si>
  <si>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</si>
  <si>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</si>
  <si>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</si>
  <si>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</si>
  <si>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</si>
  <si>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</si>
  <si>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</si>
  <si>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</si>
  <si>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</si>
  <si>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</si>
  <si>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</si>
  <si>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</si>
  <si>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</si>
  <si>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</si>
  <si>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</si>
  <si>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</si>
  <si>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</si>
  <si>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</si>
  <si>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</si>
  <si>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</si>
  <si>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</si>
  <si>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</si>
  <si>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</si>
  <si>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</si>
  <si>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</si>
  <si>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</si>
  <si>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</si>
  <si>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</si>
  <si>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</si>
  <si>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</si>
  <si>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</si>
  <si>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</si>
  <si>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</si>
  <si>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</si>
  <si>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</si>
  <si>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</si>
  <si>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</si>
  <si>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</si>
  <si>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</si>
  <si>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</si>
  <si>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</si>
  <si>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</si>
  <si>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</si>
  <si>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</si>
  <si>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</si>
  <si>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</si>
  <si>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</si>
  <si>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</si>
  <si>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</si>
  <si>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</si>
  <si>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</si>
  <si>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</si>
  <si>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</si>
  <si>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</si>
  <si>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</si>
  <si>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</si>
  <si>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</si>
  <si>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</si>
  <si>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</si>
  <si>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</si>
  <si>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</si>
  <si>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</si>
  <si>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</si>
  <si>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</si>
  <si>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</si>
  <si>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</si>
  <si>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</si>
  <si>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</si>
  <si>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</si>
  <si>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</si>
  <si>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</si>
  <si>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</si>
  <si>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</si>
  <si>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</si>
  <si>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</si>
  <si>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</si>
  <si>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</si>
  <si>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</si>
  <si>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</si>
  <si>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</si>
  <si>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</si>
  <si>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</si>
  <si>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</si>
  <si>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</si>
  <si>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</si>
  <si>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</si>
  <si>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</si>
  <si>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</si>
  <si>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</si>
  <si>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</si>
  <si>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</si>
  <si>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</si>
  <si>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</si>
  <si>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</si>
  <si>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</si>
  <si>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</si>
  <si>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</si>
  <si>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</si>
  <si>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</si>
  <si>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</si>
  <si>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</si>
  <si>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</si>
  <si>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</si>
  <si>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</si>
  <si>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</si>
  <si>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</si>
  <si>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</si>
  <si>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</si>
  <si>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</si>
  <si>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</si>
  <si>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</si>
  <si>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</si>
  <si>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</si>
  <si>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</si>
  <si>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</si>
  <si>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</si>
  <si>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</si>
  <si>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</si>
  <si>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</si>
  <si>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</si>
  <si>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</si>
  <si>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</si>
  <si>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</si>
  <si>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</si>
  <si>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</si>
  <si>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</si>
  <si>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</si>
  <si>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</si>
  <si>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</si>
  <si>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</si>
  <si>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</si>
  <si>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</si>
  <si>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</si>
  <si>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</si>
  <si>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</si>
  <si>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</si>
  <si>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</si>
  <si>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</si>
  <si>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</si>
  <si>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</si>
  <si>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</si>
  <si>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</si>
  <si>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</si>
  <si>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</si>
  <si>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</si>
  <si>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</si>
  <si>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</si>
  <si>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</si>
  <si>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</si>
  <si>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</si>
  <si>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</si>
  <si>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</si>
  <si>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</si>
  <si>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</si>
  <si>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</si>
  <si>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</si>
  <si>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</si>
  <si>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</si>
  <si>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</si>
  <si>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</si>
  <si>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</si>
  <si>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</si>
  <si>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</si>
  <si>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</si>
  <si>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</si>
  <si>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</si>
  <si>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</si>
  <si>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</si>
  <si>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</si>
  <si>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</si>
  <si>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</si>
  <si>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</si>
  <si>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</si>
  <si>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</si>
  <si>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</si>
  <si>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</si>
  <si>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</si>
  <si>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</si>
  <si>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</si>
  <si>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</si>
  <si>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</si>
  <si>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</si>
  <si>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</si>
  <si>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</si>
  <si>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</si>
  <si>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</si>
  <si>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</si>
  <si>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</si>
  <si>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</si>
  <si>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</si>
  <si>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</si>
  <si>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</si>
  <si>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</si>
  <si>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</si>
  <si>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</si>
  <si>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</si>
  <si>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</si>
  <si>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</si>
  <si>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</si>
  <si>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</si>
  <si>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</si>
  <si>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</si>
  <si>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</si>
  <si>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</si>
  <si>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</si>
  <si>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</si>
  <si>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</si>
  <si>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</si>
  <si>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</si>
  <si>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</si>
  <si>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</si>
  <si>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</si>
  <si>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</si>
  <si>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</si>
  <si>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</si>
  <si>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</si>
  <si>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</si>
  <si>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</si>
  <si>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</si>
  <si>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</si>
  <si>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</si>
  <si>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</si>
  <si>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</si>
  <si>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</si>
  <si>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</si>
  <si>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</si>
  <si>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</si>
  <si>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</si>
  <si>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</si>
  <si>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</si>
  <si>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</si>
  <si>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</si>
  <si>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</si>
  <si>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</si>
  <si>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</si>
  <si>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</si>
  <si>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</si>
  <si>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</si>
  <si>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</si>
  <si>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</si>
  <si>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</si>
  <si>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</si>
  <si>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</si>
  <si>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</si>
  <si>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</si>
  <si>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</si>
  <si>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</si>
  <si>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</si>
  <si>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</si>
  <si>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</si>
  <si>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</si>
  <si>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</si>
  <si>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</si>
  <si>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</si>
  <si>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</si>
  <si>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</si>
  <si>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</si>
  <si>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</si>
  <si>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</si>
  <si>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</si>
  <si>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</si>
  <si>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</si>
  <si>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</si>
  <si>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</si>
  <si>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</si>
  <si>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</si>
  <si>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</si>
  <si>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</si>
  <si>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</si>
  <si>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</si>
  <si>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</si>
  <si>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</si>
  <si>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</si>
  <si>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</si>
  <si>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</si>
  <si>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</si>
  <si>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</si>
  <si>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</si>
  <si>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</si>
  <si>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</si>
  <si>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</si>
  <si>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</si>
  <si>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</si>
  <si>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</si>
  <si>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</si>
  <si>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</si>
  <si>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</si>
  <si>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</si>
  <si>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</si>
  <si>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</si>
  <si>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</si>
  <si>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</si>
  <si>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</si>
  <si>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</si>
  <si>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</si>
  <si>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</si>
  <si>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</si>
  <si>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</si>
  <si>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</si>
  <si>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</si>
  <si>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</si>
  <si>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</si>
  <si>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</si>
  <si>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</si>
  <si>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</si>
  <si>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</si>
  <si>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</si>
  <si>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</si>
  <si>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</si>
  <si>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</si>
  <si>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</si>
  <si>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</si>
  <si>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</si>
  <si>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</si>
  <si>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</si>
  <si>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</si>
  <si>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</si>
  <si>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</si>
  <si>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</si>
  <si>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</si>
  <si>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</si>
  <si>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</si>
  <si>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</si>
  <si>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</si>
  <si>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</si>
  <si>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</si>
  <si>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</si>
  <si>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</si>
  <si>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</si>
  <si>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</si>
  <si>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</si>
  <si>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</si>
  <si>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</si>
  <si>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</si>
  <si>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</si>
  <si>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</si>
  <si>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</si>
  <si>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</si>
  <si>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</si>
  <si>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</si>
  <si>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</si>
  <si>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</si>
  <si>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</si>
  <si>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</si>
  <si>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</si>
  <si>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</si>
  <si>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</si>
  <si>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</si>
  <si>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</si>
  <si>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</si>
  <si>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</si>
  <si>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</si>
  <si>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</si>
  <si>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</si>
  <si>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</si>
  <si>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</si>
  <si>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</si>
  <si>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</si>
  <si>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</si>
  <si>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</si>
  <si>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</si>
  <si>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</si>
  <si>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</si>
  <si>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</si>
  <si>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</si>
  <si>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</si>
  <si>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</si>
  <si>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</si>
  <si>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</si>
  <si>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</si>
  <si>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</si>
  <si>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</si>
  <si>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</si>
  <si>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</si>
  <si>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</si>
  <si>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</si>
  <si>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</si>
  <si>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</si>
  <si>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</si>
  <si>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</si>
  <si>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</si>
  <si>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</si>
  <si>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</si>
  <si>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</si>
  <si>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</si>
  <si>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</si>
  <si>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</si>
  <si>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</si>
  <si>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</si>
  <si>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</si>
  <si>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</si>
  <si>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</si>
  <si>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</si>
  <si>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</si>
  <si>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</si>
  <si>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</si>
  <si>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</si>
  <si>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</si>
  <si>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</si>
  <si>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</si>
  <si>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</si>
  <si>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</si>
  <si>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</si>
  <si>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</si>
  <si>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</si>
  <si>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</si>
  <si>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</si>
  <si>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</si>
  <si>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</si>
  <si>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</si>
  <si>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</si>
  <si>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</si>
  <si>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</si>
  <si>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</si>
  <si>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</si>
  <si>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</si>
  <si>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</si>
  <si>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</si>
  <si>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</si>
  <si>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</si>
  <si>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</si>
  <si>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</si>
  <si>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</si>
  <si>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</si>
  <si>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</si>
  <si>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</si>
  <si>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</si>
  <si>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</si>
  <si>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</si>
  <si>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</si>
  <si>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</si>
  <si>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</si>
  <si>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</si>
  <si>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</si>
  <si>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</si>
  <si>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</si>
  <si>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</si>
  <si>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</si>
  <si>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</si>
  <si>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</si>
  <si>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</si>
  <si>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</si>
  <si>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</si>
  <si>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</si>
  <si>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</si>
  <si>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</si>
  <si>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</si>
  <si>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</si>
  <si>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</si>
  <si>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</si>
  <si>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</si>
  <si>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</si>
  <si>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</si>
  <si>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</si>
  <si>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</si>
  <si>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</si>
  <si>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</si>
  <si>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</si>
  <si>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</si>
  <si>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</si>
  <si>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</si>
  <si>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</si>
  <si>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</si>
  <si>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</si>
  <si>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</si>
  <si>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</si>
  <si>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</si>
  <si>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</si>
  <si>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</si>
  <si>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</si>
  <si>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</si>
  <si>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</si>
  <si>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</si>
  <si>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</si>
  <si>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</si>
  <si>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</si>
  <si>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</si>
  <si>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</si>
  <si>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</si>
  <si>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</si>
  <si>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</si>
  <si>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</si>
  <si>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</si>
  <si>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</si>
  <si>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</si>
  <si>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</si>
  <si>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</si>
  <si>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</si>
  <si>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</si>
  <si>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</si>
  <si>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</si>
  <si>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</si>
  <si>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</si>
  <si>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</si>
  <si>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</si>
  <si>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</si>
  <si>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</si>
  <si>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</si>
  <si>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</si>
  <si>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</si>
  <si>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</si>
  <si>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</si>
  <si>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</si>
  <si>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</si>
  <si>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</si>
  <si>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</si>
  <si>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</si>
  <si>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</si>
  <si>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</si>
  <si>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</si>
  <si>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</si>
  <si>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</si>
  <si>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</si>
  <si>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</si>
  <si>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</si>
  <si>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</si>
  <si>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</si>
  <si>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</si>
  <si>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</si>
  <si>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</si>
  <si>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</si>
  <si>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</si>
  <si>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</si>
  <si>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</si>
  <si>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</si>
  <si>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</si>
  <si>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</si>
  <si>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</si>
  <si>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</si>
  <si>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</si>
  <si>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</si>
  <si>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</si>
  <si>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</si>
  <si>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</si>
  <si>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</si>
  <si>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</si>
  <si>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</si>
  <si>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</si>
  <si>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</si>
  <si>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</si>
  <si>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</si>
  <si>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</si>
  <si>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</si>
  <si>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</si>
  <si>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</si>
  <si>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</si>
  <si>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</si>
  <si>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</si>
  <si>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</si>
  <si>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</si>
  <si>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</si>
  <si>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</si>
  <si>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</si>
  <si>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</si>
  <si>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</si>
  <si>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</si>
  <si>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</si>
  <si>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</si>
  <si>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</si>
  <si>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</si>
  <si>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</si>
  <si>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</si>
  <si>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</si>
  <si>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</si>
  <si>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</si>
  <si>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</si>
  <si>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</si>
  <si>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</si>
  <si>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</si>
  <si>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</si>
  <si>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</si>
  <si>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</si>
  <si>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</si>
  <si>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</si>
  <si>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</si>
  <si>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</si>
  <si>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</si>
  <si>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</si>
  <si>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</si>
  <si>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</si>
  <si>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</si>
  <si>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</si>
  <si>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</si>
  <si>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</si>
  <si>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</si>
  <si>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</si>
  <si>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</si>
  <si>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</si>
  <si>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</si>
  <si>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</si>
  <si>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</si>
  <si>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</si>
  <si>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</si>
  <si>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</si>
  <si>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</si>
  <si>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</si>
  <si>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</si>
  <si>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</si>
  <si>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</si>
  <si>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</si>
  <si>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</si>
  <si>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</si>
  <si>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</si>
  <si>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</si>
  <si>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</si>
  <si>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</si>
  <si>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</si>
  <si>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</si>
  <si>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</si>
  <si>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</si>
  <si>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</si>
  <si>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</si>
  <si>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</si>
  <si>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</si>
  <si>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</si>
  <si>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</si>
  <si>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</si>
  <si>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</si>
  <si>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</si>
  <si>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</si>
  <si>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</si>
  <si>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</si>
  <si>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</si>
  <si>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</si>
  <si>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</si>
  <si>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</si>
  <si>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</si>
  <si>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</si>
  <si>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</si>
  <si>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</si>
  <si>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</si>
  <si>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</si>
  <si>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</si>
  <si>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</si>
  <si>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</si>
  <si>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</si>
  <si>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</si>
  <si>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</si>
  <si>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</si>
  <si>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</si>
  <si>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</si>
  <si>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</si>
  <si>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</si>
  <si>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</si>
  <si>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</si>
  <si>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</si>
  <si>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</si>
  <si>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</si>
  <si>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</si>
  <si>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</si>
  <si>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</si>
  <si>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</si>
  <si>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</si>
  <si>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</si>
  <si>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</si>
  <si>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</si>
  <si>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</si>
  <si>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</si>
  <si>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</si>
  <si>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</si>
  <si>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</si>
  <si>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</si>
  <si>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</si>
  <si>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</si>
  <si>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</si>
  <si>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</si>
  <si>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</si>
  <si>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</si>
  <si>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</si>
  <si>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</si>
  <si>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</si>
  <si>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</si>
  <si>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</si>
  <si>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</si>
  <si>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</si>
  <si>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</si>
  <si>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</si>
  <si>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</si>
  <si>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</si>
  <si>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</si>
  <si>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</si>
  <si>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</si>
  <si>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</si>
  <si>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</si>
  <si>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</si>
  <si>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</si>
  <si>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</si>
  <si>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</si>
  <si>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</si>
  <si>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</si>
  <si>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</si>
  <si>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</si>
  <si>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</si>
  <si>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</si>
  <si>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</si>
  <si>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</si>
  <si>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</si>
  <si>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</si>
  <si>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</si>
  <si>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</si>
  <si>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</si>
  <si>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</si>
  <si>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</si>
  <si>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</si>
  <si>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</si>
  <si>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</si>
  <si>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</si>
  <si>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</si>
  <si>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</si>
  <si>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</si>
  <si>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</si>
  <si>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</si>
  <si>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</si>
  <si>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</si>
  <si>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</si>
  <si>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</si>
  <si>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</si>
  <si>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</si>
  <si>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</si>
  <si>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</si>
  <si>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</si>
  <si>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</si>
  <si>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</si>
  <si>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</si>
  <si>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</si>
  <si>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</si>
  <si>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</si>
  <si>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</si>
  <si>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</si>
  <si>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</si>
  <si>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</si>
  <si>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</si>
  <si>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</si>
  <si>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</si>
  <si>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</si>
  <si>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</si>
  <si>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</si>
  <si>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</si>
  <si>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</si>
  <si>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</si>
  <si>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</si>
  <si>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</si>
  <si>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</si>
  <si>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</si>
  <si>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</si>
  <si>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</si>
  <si>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</si>
  <si>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</si>
  <si>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</si>
  <si>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</si>
  <si>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</si>
  <si>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</si>
  <si>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</si>
  <si>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</si>
  <si>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</si>
  <si>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</si>
  <si>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</si>
  <si>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</si>
  <si>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</si>
  <si>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</si>
  <si>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</si>
  <si>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</si>
  <si>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</si>
  <si>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</si>
  <si>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</si>
  <si>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</si>
  <si>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</si>
  <si>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</si>
  <si>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</si>
  <si>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</si>
  <si>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</si>
  <si>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</si>
  <si>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</si>
  <si>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</si>
  <si>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</si>
  <si>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</si>
  <si>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</si>
  <si>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</si>
  <si>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</si>
  <si>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</si>
  <si>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</si>
  <si>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</si>
  <si>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</si>
  <si>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</si>
  <si>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</si>
  <si>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</si>
  <si>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</si>
  <si>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</si>
  <si>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</si>
  <si>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</si>
  <si>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</si>
  <si>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</si>
  <si>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</si>
  <si>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</si>
  <si>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</si>
  <si>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</si>
  <si>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</si>
  <si>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</si>
  <si>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</si>
  <si>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</si>
  <si>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</si>
  <si>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</si>
  <si>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</si>
  <si>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</si>
  <si>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</si>
  <si>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</si>
  <si>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</si>
  <si>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</si>
  <si>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</si>
  <si>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</si>
  <si>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</si>
  <si>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</si>
  <si>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</si>
  <si>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</si>
  <si>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</si>
  <si>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</si>
  <si>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</si>
  <si>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</si>
  <si>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</si>
  <si>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</si>
  <si>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</si>
  <si>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</si>
  <si>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</si>
  <si>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</si>
  <si>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</si>
  <si>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</si>
  <si>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</si>
  <si>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</si>
  <si>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</si>
  <si>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</si>
  <si>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</si>
  <si>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</si>
  <si>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</si>
  <si>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</si>
  <si>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</si>
  <si>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</si>
  <si>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</si>
  <si>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</si>
  <si>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-BA2671</t>
  </si>
  <si>
    <t>BA2671</t>
  </si>
  <si>
    <t>B.13.A.1) Prodotti farmaceutici ed emoderivati</t>
  </si>
  <si>
    <t>-BA2672</t>
  </si>
  <si>
    <t>BA2672</t>
  </si>
  <si>
    <t>B.13.A.2) Sangue ed emocomponenti</t>
  </si>
  <si>
    <t>-BA2673</t>
  </si>
  <si>
    <t>BA2673</t>
  </si>
  <si>
    <t>B.13.A.3) Dispositivi medici</t>
  </si>
  <si>
    <t>-BA2674</t>
  </si>
  <si>
    <t>BA2674</t>
  </si>
  <si>
    <t>B.13.A.4) Prodotti dietetici</t>
  </si>
  <si>
    <t>-BA2675</t>
  </si>
  <si>
    <t>BA2675</t>
  </si>
  <si>
    <t>B.13.A.5) Materiali per la profilassi (vaccini)</t>
  </si>
  <si>
    <t>-BA2676</t>
  </si>
  <si>
    <t>BA2676</t>
  </si>
  <si>
    <t>B.13.A.6) Prodotti chimici</t>
  </si>
  <si>
    <t>-BA2677</t>
  </si>
  <si>
    <t>BA2677</t>
  </si>
  <si>
    <t>B.13.A.7)  Materiali e prodotti per uso veterinario</t>
  </si>
  <si>
    <t>-BA2678</t>
  </si>
  <si>
    <t>BA2678</t>
  </si>
  <si>
    <t>B.13.A.8)  Altri beni e prodotti sanitari</t>
  </si>
  <si>
    <t>BA2680</t>
  </si>
  <si>
    <t>B.13.B) Variazione rimanenze non sanitarie</t>
  </si>
  <si>
    <t>-BA2681</t>
  </si>
  <si>
    <t>BA2681</t>
  </si>
  <si>
    <t>B.13.B.1) Prodotti alimentari</t>
  </si>
  <si>
    <t>-BA2682</t>
  </si>
  <si>
    <t>BA2682</t>
  </si>
  <si>
    <t>B.13.B.2) Materiali di guardaroba, di pulizia, e di convivenza in genere</t>
  </si>
  <si>
    <t>-BA2683</t>
  </si>
  <si>
    <t>BA2683</t>
  </si>
  <si>
    <t>B.13.B.3) Combustibili, carburanti e lubrificanti</t>
  </si>
  <si>
    <t>-BA2684</t>
  </si>
  <si>
    <t>BA2684</t>
  </si>
  <si>
    <t>B.13.B.4) Supporti informatici e cancelleria</t>
  </si>
  <si>
    <t>-BA2685</t>
  </si>
  <si>
    <t>BA2685</t>
  </si>
  <si>
    <t>B.13.B.5) Materiale per la manutenzione</t>
  </si>
  <si>
    <t>-BA2686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</si>
  <si>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</si>
  <si>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</si>
  <si>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</si>
  <si>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</si>
  <si>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</si>
  <si>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</si>
  <si>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modificato 11.07.2020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</si>
  <si>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</si>
  <si>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</si>
  <si>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</si>
  <si>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</si>
  <si>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</si>
  <si>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</si>
  <si>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</si>
  <si>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</si>
  <si>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</si>
  <si>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</si>
  <si>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</si>
  <si>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</si>
  <si>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</si>
  <si>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</si>
  <si>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</si>
  <si>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</si>
  <si>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</si>
  <si>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</si>
  <si>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</si>
  <si>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</si>
  <si>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</si>
  <si>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</si>
  <si>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</si>
  <si>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</si>
  <si>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</si>
  <si>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</si>
  <si>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</si>
  <si>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</si>
  <si>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</si>
  <si>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</si>
  <si>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</si>
  <si>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</si>
  <si>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</si>
  <si>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</si>
  <si>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</si>
  <si>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</si>
  <si>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</si>
  <si>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</si>
  <si>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</si>
  <si>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</si>
  <si>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</si>
  <si>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</si>
  <si>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</si>
  <si>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</si>
  <si>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</si>
  <si>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</si>
  <si>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</si>
  <si>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</si>
  <si>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</si>
  <si>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</si>
  <si>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</si>
  <si>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</si>
  <si>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</si>
  <si>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</si>
  <si>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</si>
  <si>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</si>
  <si>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</si>
  <si>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</si>
  <si>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</si>
  <si>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</si>
  <si>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</si>
  <si>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</si>
  <si>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</si>
  <si>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</si>
  <si>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</si>
  <si>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</si>
  <si>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</si>
  <si>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</si>
  <si>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</si>
  <si>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</si>
  <si>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</si>
  <si>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</si>
  <si>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</si>
  <si>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</si>
  <si>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</si>
  <si>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</si>
  <si>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</si>
  <si>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</si>
  <si>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</si>
  <si>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</si>
  <si>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</si>
  <si>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</si>
  <si>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</si>
  <si>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</si>
  <si>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</si>
  <si>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</si>
  <si>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</si>
  <si>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</si>
  <si>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</si>
  <si>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</si>
  <si>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</si>
  <si>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</si>
  <si>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</si>
  <si>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</si>
  <si>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</si>
  <si>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</si>
  <si>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</si>
  <si>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</si>
  <si>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</si>
  <si>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</si>
  <si>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</si>
  <si>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</si>
  <si>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</si>
  <si>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</si>
  <si>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</si>
  <si>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</si>
  <si>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</si>
  <si>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</si>
  <si>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</si>
  <si>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</si>
  <si>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</si>
  <si>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</si>
  <si>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</si>
  <si>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</si>
  <si>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</si>
  <si>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</si>
  <si>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</si>
  <si>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</si>
  <si>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</si>
  <si>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</si>
  <si>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</si>
  <si>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</si>
  <si>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</si>
  <si>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</si>
  <si>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</si>
  <si>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</si>
  <si>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</si>
  <si>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</si>
  <si>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</si>
  <si>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</si>
  <si>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</si>
  <si>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</si>
  <si>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</si>
  <si>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</si>
  <si>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</si>
  <si>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</si>
  <si>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</si>
  <si>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</si>
  <si>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</si>
  <si>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</si>
  <si>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</si>
  <si>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</si>
  <si>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</si>
  <si>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</si>
  <si>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</si>
  <si>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</si>
  <si>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</si>
  <si>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</si>
  <si>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</si>
  <si>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</si>
  <si>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</si>
  <si>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</si>
  <si>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</si>
  <si>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</si>
  <si>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</si>
  <si>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</si>
  <si>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</si>
  <si>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</si>
  <si>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</si>
  <si>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</si>
  <si>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</si>
  <si>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</si>
  <si>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</si>
  <si>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</si>
  <si>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</si>
  <si>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</si>
  <si>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</si>
  <si>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</si>
  <si>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</si>
  <si>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</si>
  <si>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</si>
  <si>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</si>
  <si>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</si>
  <si>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</si>
  <si>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</si>
  <si>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</si>
  <si>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</si>
  <si>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</si>
  <si>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</si>
  <si>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</si>
  <si>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</si>
  <si>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</si>
  <si>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</si>
  <si>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</si>
  <si>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</si>
  <si>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</si>
  <si>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</si>
  <si>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</si>
  <si>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</si>
  <si>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</si>
  <si>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</si>
  <si>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</si>
  <si>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</si>
  <si>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</si>
  <si>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</si>
  <si>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</si>
  <si>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</si>
  <si>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</si>
  <si>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</si>
  <si>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</si>
  <si>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</si>
  <si>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</si>
  <si>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</si>
  <si>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</si>
  <si>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</si>
  <si>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</si>
  <si>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</si>
  <si>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</si>
  <si>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</si>
  <si>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</si>
  <si>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</si>
  <si>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</si>
  <si>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</si>
  <si>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</si>
  <si>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</si>
  <si>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</si>
  <si>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</si>
  <si>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</si>
  <si>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</si>
  <si>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</si>
  <si>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</si>
  <si>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</si>
  <si>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</si>
  <si>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</si>
  <si>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</si>
  <si>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</si>
  <si>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</si>
  <si>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</si>
  <si>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</si>
  <si>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</si>
  <si>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</si>
  <si>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</si>
  <si>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</si>
  <si>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</si>
  <si>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</si>
  <si>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</si>
  <si>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</si>
  <si>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</si>
  <si>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</si>
  <si>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</si>
  <si>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</si>
  <si>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</si>
  <si>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Il Responsabile dell'area economico-finanziaria</t>
  </si>
  <si>
    <t xml:space="preserve">         Dott. Maurizio De Nuccio</t>
  </si>
  <si>
    <t>Il Direttore Amministrativo</t>
  </si>
  <si>
    <t>Dott. Giuseppe Nuzzolese</t>
  </si>
  <si>
    <t xml:space="preserve">          Il Commissario Straordinario</t>
  </si>
  <si>
    <t>Avv. Alessandro Delle Donne</t>
  </si>
  <si>
    <t>Il 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</si>
</sst>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.0_ ;\-#,##0.0\ "/>
    <numFmt numFmtId="166" formatCode="_-* #,##0.0\ _€_-;\-* #,##0.0\ _€_-;_-* &quot;-&quot;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4"/>
      <name val="Tahoma"/>
      <family val="2"/>
    </font>
    <font>
      <sz val="15"/>
      <name val="Tahoma"/>
      <family val="2"/>
    </font>
    <font>
      <sz val="9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3" fillId="0" borderId="0"/>
  </cellStyleXfs>
  <cellXfs count="191">
    <xf numFmtId="0" fontId="0" fillId="0" borderId="0" xfId="0"/>
    <xf numFmtId="0" fontId="3" fillId="0" borderId="0" xfId="1" applyFont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43" fontId="5" fillId="0" borderId="2" xfId="2" applyFont="1" applyFill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43" fontId="5" fillId="0" borderId="0" xfId="2" applyFont="1" applyFill="1" applyBorder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43" fontId="10" fillId="0" borderId="0" xfId="2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43" fontId="5" fillId="2" borderId="0" xfId="2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3" fontId="8" fillId="2" borderId="0" xfId="1" applyNumberFormat="1" applyFont="1" applyFill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0" fontId="5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center" vertical="center"/>
    </xf>
    <xf numFmtId="43" fontId="5" fillId="2" borderId="7" xfId="2" applyFont="1" applyFill="1" applyBorder="1" applyAlignment="1">
      <alignment horizontal="center" vertical="center"/>
    </xf>
    <xf numFmtId="3" fontId="5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1" fontId="5" fillId="2" borderId="0" xfId="2" applyNumberFormat="1" applyFont="1" applyFill="1" applyBorder="1" applyAlignment="1">
      <alignment horizontal="center" vertical="center"/>
    </xf>
    <xf numFmtId="1" fontId="8" fillId="2" borderId="0" xfId="1" applyNumberFormat="1" applyFont="1" applyFill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3" fontId="5" fillId="2" borderId="9" xfId="2" applyFont="1" applyFill="1" applyBorder="1" applyAlignment="1">
      <alignment horizontal="center" vertical="center"/>
    </xf>
    <xf numFmtId="1" fontId="5" fillId="0" borderId="9" xfId="2" applyNumberFormat="1" applyFont="1" applyFill="1" applyBorder="1" applyAlignment="1">
      <alignment horizontal="center" vertical="center"/>
    </xf>
    <xf numFmtId="3" fontId="5" fillId="0" borderId="9" xfId="2" applyNumberFormat="1" applyFont="1" applyFill="1" applyBorder="1" applyAlignment="1">
      <alignment horizontal="center" vertical="center"/>
    </xf>
    <xf numFmtId="1" fontId="5" fillId="2" borderId="0" xfId="1" applyNumberFormat="1" applyFont="1" applyFill="1" applyAlignment="1">
      <alignment horizontal="center" vertical="center"/>
    </xf>
    <xf numFmtId="1" fontId="5" fillId="0" borderId="10" xfId="2" applyNumberFormat="1" applyFont="1" applyFill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43" fontId="5" fillId="0" borderId="0" xfId="2" applyFont="1" applyFill="1" applyBorder="1" applyAlignment="1">
      <alignment horizontal="center" vertical="center"/>
    </xf>
    <xf numFmtId="0" fontId="8" fillId="0" borderId="5" xfId="1" applyFont="1" applyBorder="1" applyAlignment="1">
      <alignment horizontal="right" vertical="center"/>
    </xf>
    <xf numFmtId="1" fontId="5" fillId="2" borderId="9" xfId="2" applyNumberFormat="1" applyFont="1" applyFill="1" applyBorder="1" applyAlignment="1">
      <alignment horizontal="center" vertical="center"/>
    </xf>
    <xf numFmtId="3" fontId="5" fillId="2" borderId="9" xfId="2" applyNumberFormat="1" applyFont="1" applyFill="1" applyBorder="1" applyAlignment="1">
      <alignment horizontal="center" vertical="center"/>
    </xf>
    <xf numFmtId="1" fontId="5" fillId="2" borderId="7" xfId="2" applyNumberFormat="1" applyFont="1" applyFill="1" applyBorder="1" applyAlignment="1">
      <alignment horizontal="center" vertical="center"/>
    </xf>
    <xf numFmtId="3" fontId="5" fillId="2" borderId="7" xfId="2" applyNumberFormat="1" applyFont="1" applyFill="1" applyBorder="1" applyAlignment="1">
      <alignment horizontal="center" vertical="center"/>
    </xf>
    <xf numFmtId="1" fontId="5" fillId="2" borderId="7" xfId="1" applyNumberFormat="1" applyFont="1" applyFill="1" applyBorder="1" applyAlignment="1">
      <alignment horizontal="center" vertical="center"/>
    </xf>
    <xf numFmtId="1" fontId="5" fillId="2" borderId="8" xfId="2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43" fontId="5" fillId="2" borderId="11" xfId="2" applyFont="1" applyFill="1" applyBorder="1" applyAlignment="1">
      <alignment horizontal="center" vertical="center"/>
    </xf>
    <xf numFmtId="3" fontId="5" fillId="2" borderId="12" xfId="2" applyNumberFormat="1" applyFont="1" applyFill="1" applyBorder="1" applyAlignment="1">
      <alignment horizontal="center" vertical="center"/>
    </xf>
    <xf numFmtId="43" fontId="5" fillId="2" borderId="13" xfId="2" applyFont="1" applyFill="1" applyBorder="1" applyAlignment="1">
      <alignment horizontal="center" vertical="center"/>
    </xf>
    <xf numFmtId="43" fontId="5" fillId="2" borderId="12" xfId="2" applyFont="1" applyFill="1" applyBorder="1" applyAlignment="1">
      <alignment horizontal="center" vertical="center"/>
    </xf>
    <xf numFmtId="0" fontId="9" fillId="4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164" fontId="5" fillId="2" borderId="14" xfId="2" applyNumberFormat="1" applyFont="1" applyFill="1" applyBorder="1" applyAlignment="1">
      <alignment horizontal="center" vertical="center" wrapText="1"/>
    </xf>
    <xf numFmtId="164" fontId="5" fillId="2" borderId="0" xfId="2" applyNumberFormat="1" applyFont="1" applyFill="1" applyBorder="1" applyAlignment="1">
      <alignment horizontal="center" vertical="center"/>
    </xf>
    <xf numFmtId="164" fontId="8" fillId="2" borderId="0" xfId="1" applyNumberFormat="1" applyFont="1" applyFill="1" applyAlignment="1">
      <alignment horizontal="center" vertical="center"/>
    </xf>
    <xf numFmtId="43" fontId="5" fillId="2" borderId="14" xfId="2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5" fillId="2" borderId="15" xfId="2" applyNumberFormat="1" applyFont="1" applyFill="1" applyBorder="1" applyAlignment="1">
      <alignment horizontal="center" vertical="center"/>
    </xf>
    <xf numFmtId="3" fontId="5" fillId="2" borderId="15" xfId="2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 wrapText="1"/>
    </xf>
    <xf numFmtId="43" fontId="5" fillId="2" borderId="15" xfId="2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0" fontId="12" fillId="2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4" fillId="4" borderId="0" xfId="1" applyFont="1" applyFill="1" applyAlignment="1">
      <alignment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11" xfId="3" applyFont="1" applyBorder="1" applyAlignment="1">
      <alignment vertical="center" wrapText="1"/>
    </xf>
    <xf numFmtId="164" fontId="10" fillId="4" borderId="18" xfId="2" applyNumberFormat="1" applyFont="1" applyFill="1" applyBorder="1" applyAlignment="1" applyProtection="1">
      <alignment horizontal="center" vertical="center"/>
    </xf>
    <xf numFmtId="3" fontId="10" fillId="4" borderId="18" xfId="2" applyNumberFormat="1" applyFont="1" applyFill="1" applyBorder="1" applyAlignment="1" applyProtection="1">
      <alignment horizontal="center" vertical="center"/>
    </xf>
    <xf numFmtId="43" fontId="10" fillId="4" borderId="18" xfId="2" applyFont="1" applyFill="1" applyBorder="1" applyAlignment="1" applyProtection="1">
      <alignment horizontal="center" vertical="center"/>
    </xf>
    <xf numFmtId="0" fontId="14" fillId="4" borderId="0" xfId="3" applyFont="1" applyFill="1" applyAlignment="1">
      <alignment vertical="center" wrapText="1"/>
    </xf>
    <xf numFmtId="0" fontId="14" fillId="4" borderId="0" xfId="3" applyFont="1" applyFill="1" applyAlignment="1">
      <alignment vertical="center"/>
    </xf>
    <xf numFmtId="0" fontId="15" fillId="0" borderId="16" xfId="3" applyFont="1" applyBorder="1" applyAlignment="1">
      <alignment horizontal="center" vertical="center" wrapText="1"/>
    </xf>
    <xf numFmtId="0" fontId="15" fillId="0" borderId="17" xfId="3" applyFont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 wrapText="1"/>
    </xf>
    <xf numFmtId="0" fontId="16" fillId="0" borderId="19" xfId="3" applyFont="1" applyBorder="1" applyAlignment="1">
      <alignment vertical="center" wrapText="1"/>
    </xf>
    <xf numFmtId="164" fontId="17" fillId="0" borderId="17" xfId="2" applyNumberFormat="1" applyFont="1" applyBorder="1" applyAlignment="1">
      <alignment horizontal="right" vertical="center" wrapText="1"/>
    </xf>
    <xf numFmtId="3" fontId="17" fillId="0" borderId="17" xfId="2" applyNumberFormat="1" applyFont="1" applyBorder="1" applyAlignment="1">
      <alignment horizontal="right" vertical="center" wrapText="1"/>
    </xf>
    <xf numFmtId="43" fontId="17" fillId="0" borderId="17" xfId="2" applyFont="1" applyBorder="1" applyAlignment="1">
      <alignment horizontal="right" vertical="center" wrapText="1"/>
    </xf>
    <xf numFmtId="0" fontId="16" fillId="0" borderId="0" xfId="1" applyFont="1" applyAlignment="1">
      <alignment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21" xfId="3" applyFont="1" applyBorder="1" applyAlignment="1">
      <alignment horizontal="center" vertical="center" wrapText="1"/>
    </xf>
    <xf numFmtId="0" fontId="14" fillId="0" borderId="22" xfId="3" applyFont="1" applyBorder="1" applyAlignment="1">
      <alignment horizontal="center" vertical="center" wrapText="1"/>
    </xf>
    <xf numFmtId="0" fontId="14" fillId="0" borderId="22" xfId="3" applyFont="1" applyBorder="1" applyAlignment="1">
      <alignment horizontal="left" vertical="center" wrapText="1"/>
    </xf>
    <xf numFmtId="164" fontId="17" fillId="0" borderId="21" xfId="2" applyNumberFormat="1" applyFont="1" applyBorder="1" applyAlignment="1">
      <alignment horizontal="right" vertical="center" wrapText="1"/>
    </xf>
    <xf numFmtId="43" fontId="17" fillId="0" borderId="0" xfId="2" applyFont="1" applyBorder="1" applyAlignment="1">
      <alignment horizontal="right" vertical="center" wrapText="1"/>
    </xf>
    <xf numFmtId="43" fontId="17" fillId="0" borderId="21" xfId="2" applyFont="1" applyBorder="1" applyAlignment="1">
      <alignment horizontal="right" vertical="center" wrapText="1"/>
    </xf>
    <xf numFmtId="43" fontId="18" fillId="4" borderId="0" xfId="2" applyFont="1" applyFill="1" applyBorder="1" applyAlignment="1">
      <alignment vertical="center" wrapText="1"/>
    </xf>
    <xf numFmtId="165" fontId="17" fillId="0" borderId="21" xfId="2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vertical="center" wrapText="1"/>
    </xf>
    <xf numFmtId="164" fontId="16" fillId="0" borderId="0" xfId="1" applyNumberFormat="1" applyFont="1" applyAlignment="1">
      <alignment vertical="center" wrapText="1"/>
    </xf>
    <xf numFmtId="166" fontId="3" fillId="0" borderId="0" xfId="1" applyNumberFormat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9" fillId="0" borderId="21" xfId="3" applyFont="1" applyBorder="1" applyAlignment="1">
      <alignment horizontal="center" vertical="center" wrapText="1"/>
    </xf>
    <xf numFmtId="0" fontId="20" fillId="0" borderId="22" xfId="3" applyFont="1" applyBorder="1" applyAlignment="1">
      <alignment horizontal="center" vertical="center" wrapText="1"/>
    </xf>
    <xf numFmtId="0" fontId="20" fillId="0" borderId="22" xfId="3" applyFont="1" applyBorder="1" applyAlignment="1">
      <alignment horizontal="left" vertical="center" wrapText="1"/>
    </xf>
    <xf numFmtId="0" fontId="21" fillId="0" borderId="0" xfId="1" applyFont="1" applyAlignment="1">
      <alignment vertical="center" wrapText="1"/>
    </xf>
    <xf numFmtId="0" fontId="19" fillId="0" borderId="22" xfId="3" applyFont="1" applyBorder="1" applyAlignment="1">
      <alignment horizontal="center" vertical="center" wrapText="1"/>
    </xf>
    <xf numFmtId="0" fontId="19" fillId="0" borderId="22" xfId="3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8" fillId="0" borderId="22" xfId="3" applyFont="1" applyBorder="1" applyAlignment="1">
      <alignment horizontal="center" vertical="center" wrapText="1"/>
    </xf>
    <xf numFmtId="0" fontId="8" fillId="0" borderId="22" xfId="3" applyFont="1" applyBorder="1" applyAlignment="1">
      <alignment horizontal="left" vertical="center" wrapText="1"/>
    </xf>
    <xf numFmtId="164" fontId="4" fillId="0" borderId="0" xfId="1" applyNumberFormat="1" applyFont="1" applyAlignment="1">
      <alignment vertical="center" wrapText="1"/>
    </xf>
    <xf numFmtId="0" fontId="8" fillId="4" borderId="22" xfId="3" applyFont="1" applyFill="1" applyBorder="1" applyAlignment="1">
      <alignment horizontal="center" vertical="center" wrapText="1"/>
    </xf>
    <xf numFmtId="0" fontId="8" fillId="4" borderId="22" xfId="3" applyFont="1" applyFill="1" applyBorder="1" applyAlignment="1">
      <alignment horizontal="left" vertical="center" wrapText="1"/>
    </xf>
    <xf numFmtId="0" fontId="8" fillId="4" borderId="20" xfId="3" applyFont="1" applyFill="1" applyBorder="1" applyAlignment="1">
      <alignment horizontal="center" vertical="center" wrapText="1"/>
    </xf>
    <xf numFmtId="0" fontId="8" fillId="4" borderId="21" xfId="3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left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 wrapText="1"/>
    </xf>
    <xf numFmtId="43" fontId="4" fillId="0" borderId="0" xfId="1" applyNumberFormat="1" applyFont="1" applyAlignment="1">
      <alignment vertical="center" wrapText="1"/>
    </xf>
    <xf numFmtId="0" fontId="23" fillId="0" borderId="20" xfId="3" applyFont="1" applyBorder="1" applyAlignment="1">
      <alignment horizontal="center" vertical="center" wrapText="1"/>
    </xf>
    <xf numFmtId="0" fontId="23" fillId="0" borderId="21" xfId="3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3" fillId="0" borderId="22" xfId="3" applyFont="1" applyBorder="1" applyAlignment="1">
      <alignment horizontal="left" vertical="center" wrapText="1"/>
    </xf>
    <xf numFmtId="43" fontId="17" fillId="0" borderId="0" xfId="2" applyFont="1" applyFill="1" applyBorder="1" applyAlignment="1">
      <alignment horizontal="right" vertical="center" wrapText="1"/>
    </xf>
    <xf numFmtId="43" fontId="17" fillId="0" borderId="21" xfId="2" applyFont="1" applyFill="1" applyBorder="1" applyAlignment="1">
      <alignment horizontal="right" vertical="center" wrapText="1"/>
    </xf>
    <xf numFmtId="0" fontId="18" fillId="0" borderId="0" xfId="1" applyFont="1" applyAlignment="1">
      <alignment vertical="center" wrapText="1"/>
    </xf>
    <xf numFmtId="43" fontId="17" fillId="5" borderId="0" xfId="2" applyFont="1" applyFill="1" applyBorder="1" applyAlignment="1">
      <alignment horizontal="right" vertical="center" wrapText="1"/>
    </xf>
    <xf numFmtId="0" fontId="14" fillId="0" borderId="20" xfId="3" quotePrefix="1" applyFont="1" applyBorder="1" applyAlignment="1">
      <alignment horizontal="center" vertical="center" wrapText="1"/>
    </xf>
    <xf numFmtId="0" fontId="14" fillId="0" borderId="21" xfId="3" quotePrefix="1" applyFont="1" applyBorder="1" applyAlignment="1">
      <alignment horizontal="center" vertical="center" wrapText="1"/>
    </xf>
    <xf numFmtId="0" fontId="14" fillId="4" borderId="20" xfId="3" applyFont="1" applyFill="1" applyBorder="1" applyAlignment="1">
      <alignment horizontal="center" vertical="center" wrapText="1"/>
    </xf>
    <xf numFmtId="0" fontId="14" fillId="4" borderId="21" xfId="3" applyFont="1" applyFill="1" applyBorder="1" applyAlignment="1">
      <alignment horizontal="center" vertical="center" wrapText="1"/>
    </xf>
    <xf numFmtId="0" fontId="24" fillId="0" borderId="22" xfId="3" applyFont="1" applyBorder="1" applyAlignment="1">
      <alignment horizontal="center" vertical="center" wrapText="1"/>
    </xf>
    <xf numFmtId="0" fontId="24" fillId="0" borderId="22" xfId="3" applyFont="1" applyBorder="1" applyAlignment="1">
      <alignment horizontal="left" vertical="center" wrapText="1"/>
    </xf>
    <xf numFmtId="0" fontId="19" fillId="0" borderId="22" xfId="3" quotePrefix="1" applyFont="1" applyBorder="1" applyAlignment="1">
      <alignment horizontal="center" vertical="center" wrapText="1"/>
    </xf>
    <xf numFmtId="0" fontId="19" fillId="4" borderId="22" xfId="3" applyFont="1" applyFill="1" applyBorder="1" applyAlignment="1">
      <alignment horizontal="center" vertical="center" wrapText="1"/>
    </xf>
    <xf numFmtId="0" fontId="19" fillId="4" borderId="22" xfId="3" applyFont="1" applyFill="1" applyBorder="1" applyAlignment="1">
      <alignment horizontal="left" vertical="center" wrapText="1"/>
    </xf>
    <xf numFmtId="0" fontId="19" fillId="4" borderId="23" xfId="3" applyFont="1" applyFill="1" applyBorder="1" applyAlignment="1">
      <alignment horizontal="left" vertical="center" wrapText="1"/>
    </xf>
    <xf numFmtId="0" fontId="8" fillId="4" borderId="24" xfId="3" applyFont="1" applyFill="1" applyBorder="1" applyAlignment="1">
      <alignment horizontal="center" vertical="center" wrapText="1"/>
    </xf>
    <xf numFmtId="0" fontId="8" fillId="4" borderId="25" xfId="3" applyFont="1" applyFill="1" applyBorder="1" applyAlignment="1">
      <alignment horizontal="center" vertical="center" wrapText="1"/>
    </xf>
    <xf numFmtId="0" fontId="14" fillId="0" borderId="26" xfId="3" applyFont="1" applyBorder="1" applyAlignment="1">
      <alignment horizontal="center" vertical="center" wrapText="1"/>
    </xf>
    <xf numFmtId="0" fontId="14" fillId="0" borderId="26" xfId="3" applyFont="1" applyBorder="1" applyAlignment="1">
      <alignment horizontal="left" vertical="center" wrapText="1"/>
    </xf>
    <xf numFmtId="43" fontId="17" fillId="0" borderId="7" xfId="2" applyFont="1" applyBorder="1" applyAlignment="1">
      <alignment horizontal="right" vertical="center" wrapText="1"/>
    </xf>
    <xf numFmtId="43" fontId="17" fillId="0" borderId="25" xfId="2" applyFont="1" applyBorder="1" applyAlignment="1">
      <alignment horizontal="right" vertical="center" wrapText="1"/>
    </xf>
    <xf numFmtId="43" fontId="18" fillId="4" borderId="7" xfId="2" applyFont="1" applyFill="1" applyBorder="1" applyAlignment="1">
      <alignment vertical="center" wrapText="1"/>
    </xf>
    <xf numFmtId="164" fontId="17" fillId="0" borderId="25" xfId="2" applyNumberFormat="1" applyFont="1" applyBorder="1" applyAlignment="1">
      <alignment horizontal="right" vertical="center" wrapText="1"/>
    </xf>
    <xf numFmtId="165" fontId="17" fillId="0" borderId="25" xfId="2" applyNumberFormat="1" applyFont="1" applyBorder="1" applyAlignment="1">
      <alignment horizontal="right" vertical="center" wrapText="1"/>
    </xf>
    <xf numFmtId="0" fontId="8" fillId="4" borderId="0" xfId="1" applyFont="1" applyFill="1" applyAlignment="1">
      <alignment horizontal="right" vertical="center"/>
    </xf>
    <xf numFmtId="0" fontId="8" fillId="0" borderId="0" xfId="3" applyFont="1" applyAlignment="1">
      <alignment vertical="center"/>
    </xf>
    <xf numFmtId="0" fontId="8" fillId="4" borderId="0" xfId="3" applyFont="1" applyFill="1" applyAlignment="1">
      <alignment vertical="center"/>
    </xf>
    <xf numFmtId="3" fontId="8" fillId="4" borderId="0" xfId="3" applyNumberFormat="1" applyFont="1" applyFill="1" applyAlignment="1">
      <alignment vertical="center"/>
    </xf>
    <xf numFmtId="43" fontId="5" fillId="4" borderId="0" xfId="2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9" fillId="4" borderId="0" xfId="3" applyFont="1" applyFill="1" applyAlignment="1">
      <alignment vertical="center"/>
    </xf>
    <xf numFmtId="0" fontId="14" fillId="0" borderId="0" xfId="1" applyFont="1" applyAlignment="1">
      <alignment horizontal="left" vertical="center"/>
    </xf>
    <xf numFmtId="0" fontId="8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3" fontId="8" fillId="4" borderId="0" xfId="1" applyNumberFormat="1" applyFont="1" applyFill="1" applyAlignment="1">
      <alignment horizontal="center" vertical="center"/>
    </xf>
    <xf numFmtId="43" fontId="5" fillId="4" borderId="0" xfId="2" applyFont="1" applyFill="1" applyBorder="1" applyAlignment="1">
      <alignment horizontal="center" vertical="center"/>
    </xf>
    <xf numFmtId="0" fontId="8" fillId="4" borderId="0" xfId="1" applyFont="1" applyFill="1" applyAlignment="1">
      <alignment vertical="center"/>
    </xf>
    <xf numFmtId="3" fontId="8" fillId="4" borderId="0" xfId="1" applyNumberFormat="1" applyFont="1" applyFill="1" applyAlignment="1">
      <alignment vertical="center"/>
    </xf>
    <xf numFmtId="0" fontId="7" fillId="4" borderId="0" xfId="1" applyFont="1" applyFill="1" applyAlignment="1">
      <alignment vertical="center"/>
    </xf>
    <xf numFmtId="164" fontId="8" fillId="0" borderId="0" xfId="1" applyNumberFormat="1" applyFont="1" applyAlignment="1">
      <alignment horizontal="right" vertical="center"/>
    </xf>
    <xf numFmtId="43" fontId="5" fillId="4" borderId="0" xfId="2" applyFont="1" applyFill="1" applyAlignment="1">
      <alignment vertical="center"/>
    </xf>
    <xf numFmtId="164" fontId="8" fillId="0" borderId="0" xfId="1" applyNumberFormat="1" applyFont="1" applyAlignment="1">
      <alignment horizontal="left" vertical="center"/>
    </xf>
    <xf numFmtId="0" fontId="4" fillId="4" borderId="0" xfId="1" applyFont="1" applyFill="1" applyAlignment="1">
      <alignment vertical="center"/>
    </xf>
    <xf numFmtId="3" fontId="4" fillId="2" borderId="0" xfId="1" applyNumberFormat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</cellXfs>
  <cellStyles count="4">
    <cellStyle name="Migliaia 2 19" xfId="2"/>
    <cellStyle name="Normal_Sheet1 2" xfId="3"/>
    <cellStyle name="Normale" xfId="0" builtinId="0"/>
    <cellStyle name="Normale_Mattone CE_Budget 2008 (v. 0.5 del 12.02.2008)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Documenti\Analisi%201998\Rendiconto%201998%20-%20Febbraio%202000\Rendiconto%20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i%20Raccordo%20CE%20totale_v1%20savino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artella/Lavori/Bilanci/Bilanci%20D'Esercizio/Bilanci%202003%20BIS/Bilancio%202001/Bilancio%20final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85\BAT%20AGPERS\003%20DotazioneOrganica\BozzaDotOrgVerMag2014\2014.01.31%20ASL%20BT%20Dot.%20Org.%20DSS%20ElaboratoNitt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:\LAVORO\1_REGIONE%20PUGLIA\1_CONTROLLO%20DI%20GESTIONE\1_DIREZIONALE\ANGRAFICA%20AZIENDA_SSR_V.0.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Bfilippi/modello%20prev/Schema%202/Schema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3">
          <cell r="E3" t="str">
            <v>SI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assegnazioni PREV"/>
      <sheetName val="Riconciliazione vs CE_PREV"/>
      <sheetName val="Tabella sintesi Conto Economico"/>
      <sheetName val="prospetti PREV"/>
      <sheetName val="CONTO ECONOM prev 22 vs cons 20"/>
      <sheetName val="CE comparato prev 22 vs cons 20"/>
      <sheetName val="PdC"/>
      <sheetName val=" Nuovo CE prev 2022 def trasmes"/>
      <sheetName val=" Nuovo Modello CE cons 2020 def"/>
      <sheetName val=" Nuovo Modello CE prev 2022 def"/>
      <sheetName val="Raccordo COVID"/>
      <sheetName val="PdC_COVID"/>
      <sheetName val="Raccordo CE"/>
      <sheetName val="Prospetto di sintesi DG"/>
      <sheetName val="bilancio di verifica 21_07"/>
      <sheetName val="cespiti"/>
      <sheetName val="Tabelle_sintesi x relaz."/>
      <sheetName val="Tabelle_dettaglio x relaz."/>
      <sheetName val="Assegnaz.2020"/>
      <sheetName val="bilancio di verifica 04_06_21"/>
      <sheetName val="file_area_personale"/>
      <sheetName val="Fondi pers._NEW"/>
      <sheetName val="INAIL"/>
      <sheetName val="Convenz. est."/>
      <sheetName val="conv_esterna"/>
      <sheetName val="Materiali di cons."/>
      <sheetName val="Calcolo acc.to Dip.Prev."/>
      <sheetName val="INTERESSI DI MORA"/>
      <sheetName val="componente sociale"/>
      <sheetName val="rinnovi contrattu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J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H605"/>
  <sheetViews>
    <sheetView showGridLines="0" tabSelected="1" zoomScale="90" zoomScaleNormal="90" zoomScaleSheetLayoutView="70" workbookViewId="0">
      <selection activeCell="E25" sqref="E25:L591"/>
    </sheetView>
  </sheetViews>
  <sheetFormatPr defaultColWidth="10.28515625" defaultRowHeight="18" outlineLevelCol="1" x14ac:dyDescent="0.25"/>
  <cols>
    <col min="1" max="1" width="8.7109375" style="73" customWidth="1" outlineLevel="1"/>
    <col min="2" max="2" width="5.85546875" style="73" customWidth="1"/>
    <col min="3" max="3" width="13" style="12" customWidth="1"/>
    <col min="4" max="4" width="106.85546875" style="12" customWidth="1"/>
    <col min="5" max="5" width="22.28515625" style="174" customWidth="1"/>
    <col min="6" max="6" width="23.140625" style="189" customWidth="1"/>
    <col min="7" max="7" width="25.28515625" style="190" hidden="1" customWidth="1"/>
    <col min="8" max="8" width="21.85546875" style="190" hidden="1" customWidth="1"/>
    <col min="9" max="9" width="1.42578125" style="190" hidden="1" customWidth="1"/>
    <col min="10" max="10" width="2.7109375" style="174" hidden="1" customWidth="1"/>
    <col min="11" max="11" width="19.7109375" style="174" customWidth="1"/>
    <col min="12" max="12" width="18.85546875" style="174" customWidth="1"/>
    <col min="13" max="13" width="27.28515625" style="174" customWidth="1"/>
    <col min="14" max="14" width="22.7109375" style="174" customWidth="1"/>
    <col min="15" max="15" width="10.28515625" style="174" customWidth="1"/>
    <col min="16" max="16" width="7.28515625" style="174" customWidth="1"/>
    <col min="17" max="25" width="3.28515625" style="174" customWidth="1"/>
    <col min="26" max="26" width="1.7109375" style="174" customWidth="1"/>
    <col min="27" max="27" width="3.42578125" style="73" customWidth="1"/>
    <col min="28" max="28" width="9.28515625" style="73" customWidth="1"/>
    <col min="29" max="29" width="5.28515625" style="73" customWidth="1"/>
    <col min="30" max="32" width="3.28515625" style="73" customWidth="1"/>
    <col min="33" max="33" width="12.5703125" style="184" customWidth="1"/>
    <col min="34" max="34" width="13" style="188" customWidth="1"/>
    <col min="35" max="234" width="10.28515625" style="73"/>
    <col min="235" max="243" width="9.140625" style="73" customWidth="1"/>
    <col min="244" max="244" width="1" style="73" customWidth="1"/>
    <col min="245" max="248" width="3.28515625" style="73" customWidth="1"/>
    <col min="249" max="249" width="1.85546875" style="73" customWidth="1"/>
    <col min="250" max="250" width="17.85546875" style="73" customWidth="1"/>
    <col min="251" max="251" width="1.85546875" style="73" customWidth="1"/>
    <col min="252" max="255" width="3.28515625" style="73" customWidth="1"/>
    <col min="256" max="256" width="1.85546875" style="73" customWidth="1"/>
    <col min="257" max="257" width="12.42578125" style="73" customWidth="1"/>
    <col min="258" max="258" width="1.85546875" style="73" customWidth="1"/>
    <col min="259" max="261" width="3" style="73" customWidth="1"/>
    <col min="262" max="262" width="4.42578125" style="73" customWidth="1"/>
    <col min="263" max="264" width="3" style="73" customWidth="1"/>
    <col min="265" max="270" width="3.28515625" style="73" customWidth="1"/>
    <col min="271" max="272" width="9.140625" style="73" customWidth="1"/>
    <col min="273" max="276" width="3.28515625" style="73" customWidth="1"/>
    <col min="277" max="277" width="4.140625" style="73" customWidth="1"/>
    <col min="278" max="490" width="10.28515625" style="73"/>
    <col min="491" max="499" width="9.140625" style="73" customWidth="1"/>
    <col min="500" max="500" width="1" style="73" customWidth="1"/>
    <col min="501" max="504" width="3.28515625" style="73" customWidth="1"/>
    <col min="505" max="505" width="1.85546875" style="73" customWidth="1"/>
    <col min="506" max="506" width="17.85546875" style="73" customWidth="1"/>
    <col min="507" max="507" width="1.85546875" style="73" customWidth="1"/>
    <col min="508" max="511" width="3.28515625" style="73" customWidth="1"/>
    <col min="512" max="512" width="1.85546875" style="73" customWidth="1"/>
    <col min="513" max="513" width="12.42578125" style="73" customWidth="1"/>
    <col min="514" max="514" width="1.85546875" style="73" customWidth="1"/>
    <col min="515" max="517" width="3" style="73" customWidth="1"/>
    <col min="518" max="518" width="4.42578125" style="73" customWidth="1"/>
    <col min="519" max="520" width="3" style="73" customWidth="1"/>
    <col min="521" max="526" width="3.28515625" style="73" customWidth="1"/>
    <col min="527" max="528" width="9.140625" style="73" customWidth="1"/>
    <col min="529" max="532" width="3.28515625" style="73" customWidth="1"/>
    <col min="533" max="533" width="4.140625" style="73" customWidth="1"/>
    <col min="534" max="746" width="10.28515625" style="73"/>
    <col min="747" max="755" width="9.140625" style="73" customWidth="1"/>
    <col min="756" max="756" width="1" style="73" customWidth="1"/>
    <col min="757" max="760" width="3.28515625" style="73" customWidth="1"/>
    <col min="761" max="761" width="1.85546875" style="73" customWidth="1"/>
    <col min="762" max="762" width="17.85546875" style="73" customWidth="1"/>
    <col min="763" max="763" width="1.85546875" style="73" customWidth="1"/>
    <col min="764" max="767" width="3.28515625" style="73" customWidth="1"/>
    <col min="768" max="768" width="1.85546875" style="73" customWidth="1"/>
    <col min="769" max="769" width="12.42578125" style="73" customWidth="1"/>
    <col min="770" max="770" width="1.85546875" style="73" customWidth="1"/>
    <col min="771" max="773" width="3" style="73" customWidth="1"/>
    <col min="774" max="774" width="4.42578125" style="73" customWidth="1"/>
    <col min="775" max="776" width="3" style="73" customWidth="1"/>
    <col min="777" max="782" width="3.28515625" style="73" customWidth="1"/>
    <col min="783" max="784" width="9.140625" style="73" customWidth="1"/>
    <col min="785" max="788" width="3.28515625" style="73" customWidth="1"/>
    <col min="789" max="789" width="4.140625" style="73" customWidth="1"/>
    <col min="790" max="1002" width="10.28515625" style="73"/>
    <col min="1003" max="1011" width="9.140625" style="73" customWidth="1"/>
    <col min="1012" max="1012" width="1" style="73" customWidth="1"/>
    <col min="1013" max="1016" width="3.28515625" style="73" customWidth="1"/>
    <col min="1017" max="1017" width="1.85546875" style="73" customWidth="1"/>
    <col min="1018" max="1018" width="17.85546875" style="73" customWidth="1"/>
    <col min="1019" max="1019" width="1.85546875" style="73" customWidth="1"/>
    <col min="1020" max="1023" width="3.28515625" style="73" customWidth="1"/>
    <col min="1024" max="1024" width="1.85546875" style="73" customWidth="1"/>
    <col min="1025" max="1025" width="12.42578125" style="73" customWidth="1"/>
    <col min="1026" max="1026" width="1.85546875" style="73" customWidth="1"/>
    <col min="1027" max="1029" width="3" style="73" customWidth="1"/>
    <col min="1030" max="1030" width="4.42578125" style="73" customWidth="1"/>
    <col min="1031" max="1032" width="3" style="73" customWidth="1"/>
    <col min="1033" max="1038" width="3.28515625" style="73" customWidth="1"/>
    <col min="1039" max="1040" width="9.140625" style="73" customWidth="1"/>
    <col min="1041" max="1044" width="3.28515625" style="73" customWidth="1"/>
    <col min="1045" max="1045" width="4.140625" style="73" customWidth="1"/>
    <col min="1046" max="1258" width="10.28515625" style="73"/>
    <col min="1259" max="1267" width="9.140625" style="73" customWidth="1"/>
    <col min="1268" max="1268" width="1" style="73" customWidth="1"/>
    <col min="1269" max="1272" width="3.28515625" style="73" customWidth="1"/>
    <col min="1273" max="1273" width="1.85546875" style="73" customWidth="1"/>
    <col min="1274" max="1274" width="17.85546875" style="73" customWidth="1"/>
    <col min="1275" max="1275" width="1.85546875" style="73" customWidth="1"/>
    <col min="1276" max="1279" width="3.28515625" style="73" customWidth="1"/>
    <col min="1280" max="1280" width="1.85546875" style="73" customWidth="1"/>
    <col min="1281" max="1281" width="12.42578125" style="73" customWidth="1"/>
    <col min="1282" max="1282" width="1.85546875" style="73" customWidth="1"/>
    <col min="1283" max="1285" width="3" style="73" customWidth="1"/>
    <col min="1286" max="1286" width="4.42578125" style="73" customWidth="1"/>
    <col min="1287" max="1288" width="3" style="73" customWidth="1"/>
    <col min="1289" max="1294" width="3.28515625" style="73" customWidth="1"/>
    <col min="1295" max="1296" width="9.140625" style="73" customWidth="1"/>
    <col min="1297" max="1300" width="3.28515625" style="73" customWidth="1"/>
    <col min="1301" max="1301" width="4.140625" style="73" customWidth="1"/>
    <col min="1302" max="1514" width="10.28515625" style="73"/>
    <col min="1515" max="1523" width="9.140625" style="73" customWidth="1"/>
    <col min="1524" max="1524" width="1" style="73" customWidth="1"/>
    <col min="1525" max="1528" width="3.28515625" style="73" customWidth="1"/>
    <col min="1529" max="1529" width="1.85546875" style="73" customWidth="1"/>
    <col min="1530" max="1530" width="17.85546875" style="73" customWidth="1"/>
    <col min="1531" max="1531" width="1.85546875" style="73" customWidth="1"/>
    <col min="1532" max="1535" width="3.28515625" style="73" customWidth="1"/>
    <col min="1536" max="1536" width="1.85546875" style="73" customWidth="1"/>
    <col min="1537" max="1537" width="12.42578125" style="73" customWidth="1"/>
    <col min="1538" max="1538" width="1.85546875" style="73" customWidth="1"/>
    <col min="1539" max="1541" width="3" style="73" customWidth="1"/>
    <col min="1542" max="1542" width="4.42578125" style="73" customWidth="1"/>
    <col min="1543" max="1544" width="3" style="73" customWidth="1"/>
    <col min="1545" max="1550" width="3.28515625" style="73" customWidth="1"/>
    <col min="1551" max="1552" width="9.140625" style="73" customWidth="1"/>
    <col min="1553" max="1556" width="3.28515625" style="73" customWidth="1"/>
    <col min="1557" max="1557" width="4.140625" style="73" customWidth="1"/>
    <col min="1558" max="1770" width="10.28515625" style="73"/>
    <col min="1771" max="1779" width="9.140625" style="73" customWidth="1"/>
    <col min="1780" max="1780" width="1" style="73" customWidth="1"/>
    <col min="1781" max="1784" width="3.28515625" style="73" customWidth="1"/>
    <col min="1785" max="1785" width="1.85546875" style="73" customWidth="1"/>
    <col min="1786" max="1786" width="17.85546875" style="73" customWidth="1"/>
    <col min="1787" max="1787" width="1.85546875" style="73" customWidth="1"/>
    <col min="1788" max="1791" width="3.28515625" style="73" customWidth="1"/>
    <col min="1792" max="1792" width="1.85546875" style="73" customWidth="1"/>
    <col min="1793" max="1793" width="12.42578125" style="73" customWidth="1"/>
    <col min="1794" max="1794" width="1.85546875" style="73" customWidth="1"/>
    <col min="1795" max="1797" width="3" style="73" customWidth="1"/>
    <col min="1798" max="1798" width="4.42578125" style="73" customWidth="1"/>
    <col min="1799" max="1800" width="3" style="73" customWidth="1"/>
    <col min="1801" max="1806" width="3.28515625" style="73" customWidth="1"/>
    <col min="1807" max="1808" width="9.140625" style="73" customWidth="1"/>
    <col min="1809" max="1812" width="3.28515625" style="73" customWidth="1"/>
    <col min="1813" max="1813" width="4.140625" style="73" customWidth="1"/>
    <col min="1814" max="2026" width="10.28515625" style="73"/>
    <col min="2027" max="2035" width="9.140625" style="73" customWidth="1"/>
    <col min="2036" max="2036" width="1" style="73" customWidth="1"/>
    <col min="2037" max="2040" width="3.28515625" style="73" customWidth="1"/>
    <col min="2041" max="2041" width="1.85546875" style="73" customWidth="1"/>
    <col min="2042" max="2042" width="17.85546875" style="73" customWidth="1"/>
    <col min="2043" max="2043" width="1.85546875" style="73" customWidth="1"/>
    <col min="2044" max="2047" width="3.28515625" style="73" customWidth="1"/>
    <col min="2048" max="2048" width="1.85546875" style="73" customWidth="1"/>
    <col min="2049" max="2049" width="12.42578125" style="73" customWidth="1"/>
    <col min="2050" max="2050" width="1.85546875" style="73" customWidth="1"/>
    <col min="2051" max="2053" width="3" style="73" customWidth="1"/>
    <col min="2054" max="2054" width="4.42578125" style="73" customWidth="1"/>
    <col min="2055" max="2056" width="3" style="73" customWidth="1"/>
    <col min="2057" max="2062" width="3.28515625" style="73" customWidth="1"/>
    <col min="2063" max="2064" width="9.140625" style="73" customWidth="1"/>
    <col min="2065" max="2068" width="3.28515625" style="73" customWidth="1"/>
    <col min="2069" max="2069" width="4.140625" style="73" customWidth="1"/>
    <col min="2070" max="2282" width="10.28515625" style="73"/>
    <col min="2283" max="2291" width="9.140625" style="73" customWidth="1"/>
    <col min="2292" max="2292" width="1" style="73" customWidth="1"/>
    <col min="2293" max="2296" width="3.28515625" style="73" customWidth="1"/>
    <col min="2297" max="2297" width="1.85546875" style="73" customWidth="1"/>
    <col min="2298" max="2298" width="17.85546875" style="73" customWidth="1"/>
    <col min="2299" max="2299" width="1.85546875" style="73" customWidth="1"/>
    <col min="2300" max="2303" width="3.28515625" style="73" customWidth="1"/>
    <col min="2304" max="2304" width="1.85546875" style="73" customWidth="1"/>
    <col min="2305" max="2305" width="12.42578125" style="73" customWidth="1"/>
    <col min="2306" max="2306" width="1.85546875" style="73" customWidth="1"/>
    <col min="2307" max="2309" width="3" style="73" customWidth="1"/>
    <col min="2310" max="2310" width="4.42578125" style="73" customWidth="1"/>
    <col min="2311" max="2312" width="3" style="73" customWidth="1"/>
    <col min="2313" max="2318" width="3.28515625" style="73" customWidth="1"/>
    <col min="2319" max="2320" width="9.140625" style="73" customWidth="1"/>
    <col min="2321" max="2324" width="3.28515625" style="73" customWidth="1"/>
    <col min="2325" max="2325" width="4.140625" style="73" customWidth="1"/>
    <col min="2326" max="2538" width="10.28515625" style="73"/>
    <col min="2539" max="2547" width="9.140625" style="73" customWidth="1"/>
    <col min="2548" max="2548" width="1" style="73" customWidth="1"/>
    <col min="2549" max="2552" width="3.28515625" style="73" customWidth="1"/>
    <col min="2553" max="2553" width="1.85546875" style="73" customWidth="1"/>
    <col min="2554" max="2554" width="17.85546875" style="73" customWidth="1"/>
    <col min="2555" max="2555" width="1.85546875" style="73" customWidth="1"/>
    <col min="2556" max="2559" width="3.28515625" style="73" customWidth="1"/>
    <col min="2560" max="2560" width="1.85546875" style="73" customWidth="1"/>
    <col min="2561" max="2561" width="12.42578125" style="73" customWidth="1"/>
    <col min="2562" max="2562" width="1.85546875" style="73" customWidth="1"/>
    <col min="2563" max="2565" width="3" style="73" customWidth="1"/>
    <col min="2566" max="2566" width="4.42578125" style="73" customWidth="1"/>
    <col min="2567" max="2568" width="3" style="73" customWidth="1"/>
    <col min="2569" max="2574" width="3.28515625" style="73" customWidth="1"/>
    <col min="2575" max="2576" width="9.140625" style="73" customWidth="1"/>
    <col min="2577" max="2580" width="3.28515625" style="73" customWidth="1"/>
    <col min="2581" max="2581" width="4.140625" style="73" customWidth="1"/>
    <col min="2582" max="2794" width="10.28515625" style="73"/>
    <col min="2795" max="2803" width="9.140625" style="73" customWidth="1"/>
    <col min="2804" max="2804" width="1" style="73" customWidth="1"/>
    <col min="2805" max="2808" width="3.28515625" style="73" customWidth="1"/>
    <col min="2809" max="2809" width="1.85546875" style="73" customWidth="1"/>
    <col min="2810" max="2810" width="17.85546875" style="73" customWidth="1"/>
    <col min="2811" max="2811" width="1.85546875" style="73" customWidth="1"/>
    <col min="2812" max="2815" width="3.28515625" style="73" customWidth="1"/>
    <col min="2816" max="2816" width="1.85546875" style="73" customWidth="1"/>
    <col min="2817" max="2817" width="12.42578125" style="73" customWidth="1"/>
    <col min="2818" max="2818" width="1.85546875" style="73" customWidth="1"/>
    <col min="2819" max="2821" width="3" style="73" customWidth="1"/>
    <col min="2822" max="2822" width="4.42578125" style="73" customWidth="1"/>
    <col min="2823" max="2824" width="3" style="73" customWidth="1"/>
    <col min="2825" max="2830" width="3.28515625" style="73" customWidth="1"/>
    <col min="2831" max="2832" width="9.140625" style="73" customWidth="1"/>
    <col min="2833" max="2836" width="3.28515625" style="73" customWidth="1"/>
    <col min="2837" max="2837" width="4.140625" style="73" customWidth="1"/>
    <col min="2838" max="3050" width="10.28515625" style="73"/>
    <col min="3051" max="3059" width="9.140625" style="73" customWidth="1"/>
    <col min="3060" max="3060" width="1" style="73" customWidth="1"/>
    <col min="3061" max="3064" width="3.28515625" style="73" customWidth="1"/>
    <col min="3065" max="3065" width="1.85546875" style="73" customWidth="1"/>
    <col min="3066" max="3066" width="17.85546875" style="73" customWidth="1"/>
    <col min="3067" max="3067" width="1.85546875" style="73" customWidth="1"/>
    <col min="3068" max="3071" width="3.28515625" style="73" customWidth="1"/>
    <col min="3072" max="3072" width="1.85546875" style="73" customWidth="1"/>
    <col min="3073" max="3073" width="12.42578125" style="73" customWidth="1"/>
    <col min="3074" max="3074" width="1.85546875" style="73" customWidth="1"/>
    <col min="3075" max="3077" width="3" style="73" customWidth="1"/>
    <col min="3078" max="3078" width="4.42578125" style="73" customWidth="1"/>
    <col min="3079" max="3080" width="3" style="73" customWidth="1"/>
    <col min="3081" max="3086" width="3.28515625" style="73" customWidth="1"/>
    <col min="3087" max="3088" width="9.140625" style="73" customWidth="1"/>
    <col min="3089" max="3092" width="3.28515625" style="73" customWidth="1"/>
    <col min="3093" max="3093" width="4.140625" style="73" customWidth="1"/>
    <col min="3094" max="3306" width="10.28515625" style="73"/>
    <col min="3307" max="3315" width="9.140625" style="73" customWidth="1"/>
    <col min="3316" max="3316" width="1" style="73" customWidth="1"/>
    <col min="3317" max="3320" width="3.28515625" style="73" customWidth="1"/>
    <col min="3321" max="3321" width="1.85546875" style="73" customWidth="1"/>
    <col min="3322" max="3322" width="17.85546875" style="73" customWidth="1"/>
    <col min="3323" max="3323" width="1.85546875" style="73" customWidth="1"/>
    <col min="3324" max="3327" width="3.28515625" style="73" customWidth="1"/>
    <col min="3328" max="3328" width="1.85546875" style="73" customWidth="1"/>
    <col min="3329" max="3329" width="12.42578125" style="73" customWidth="1"/>
    <col min="3330" max="3330" width="1.85546875" style="73" customWidth="1"/>
    <col min="3331" max="3333" width="3" style="73" customWidth="1"/>
    <col min="3334" max="3334" width="4.42578125" style="73" customWidth="1"/>
    <col min="3335" max="3336" width="3" style="73" customWidth="1"/>
    <col min="3337" max="3342" width="3.28515625" style="73" customWidth="1"/>
    <col min="3343" max="3344" width="9.140625" style="73" customWidth="1"/>
    <col min="3345" max="3348" width="3.28515625" style="73" customWidth="1"/>
    <col min="3349" max="3349" width="4.140625" style="73" customWidth="1"/>
    <col min="3350" max="3562" width="10.28515625" style="73"/>
    <col min="3563" max="3571" width="9.140625" style="73" customWidth="1"/>
    <col min="3572" max="3572" width="1" style="73" customWidth="1"/>
    <col min="3573" max="3576" width="3.28515625" style="73" customWidth="1"/>
    <col min="3577" max="3577" width="1.85546875" style="73" customWidth="1"/>
    <col min="3578" max="3578" width="17.85546875" style="73" customWidth="1"/>
    <col min="3579" max="3579" width="1.85546875" style="73" customWidth="1"/>
    <col min="3580" max="3583" width="3.28515625" style="73" customWidth="1"/>
    <col min="3584" max="3584" width="1.85546875" style="73" customWidth="1"/>
    <col min="3585" max="3585" width="12.42578125" style="73" customWidth="1"/>
    <col min="3586" max="3586" width="1.85546875" style="73" customWidth="1"/>
    <col min="3587" max="3589" width="3" style="73" customWidth="1"/>
    <col min="3590" max="3590" width="4.42578125" style="73" customWidth="1"/>
    <col min="3591" max="3592" width="3" style="73" customWidth="1"/>
    <col min="3593" max="3598" width="3.28515625" style="73" customWidth="1"/>
    <col min="3599" max="3600" width="9.140625" style="73" customWidth="1"/>
    <col min="3601" max="3604" width="3.28515625" style="73" customWidth="1"/>
    <col min="3605" max="3605" width="4.140625" style="73" customWidth="1"/>
    <col min="3606" max="3818" width="10.28515625" style="73"/>
    <col min="3819" max="3827" width="9.140625" style="73" customWidth="1"/>
    <col min="3828" max="3828" width="1" style="73" customWidth="1"/>
    <col min="3829" max="3832" width="3.28515625" style="73" customWidth="1"/>
    <col min="3833" max="3833" width="1.85546875" style="73" customWidth="1"/>
    <col min="3834" max="3834" width="17.85546875" style="73" customWidth="1"/>
    <col min="3835" max="3835" width="1.85546875" style="73" customWidth="1"/>
    <col min="3836" max="3839" width="3.28515625" style="73" customWidth="1"/>
    <col min="3840" max="3840" width="1.85546875" style="73" customWidth="1"/>
    <col min="3841" max="3841" width="12.42578125" style="73" customWidth="1"/>
    <col min="3842" max="3842" width="1.85546875" style="73" customWidth="1"/>
    <col min="3843" max="3845" width="3" style="73" customWidth="1"/>
    <col min="3846" max="3846" width="4.42578125" style="73" customWidth="1"/>
    <col min="3847" max="3848" width="3" style="73" customWidth="1"/>
    <col min="3849" max="3854" width="3.28515625" style="73" customWidth="1"/>
    <col min="3855" max="3856" width="9.140625" style="73" customWidth="1"/>
    <col min="3857" max="3860" width="3.28515625" style="73" customWidth="1"/>
    <col min="3861" max="3861" width="4.140625" style="73" customWidth="1"/>
    <col min="3862" max="4074" width="10.28515625" style="73"/>
    <col min="4075" max="4083" width="9.140625" style="73" customWidth="1"/>
    <col min="4084" max="4084" width="1" style="73" customWidth="1"/>
    <col min="4085" max="4088" width="3.28515625" style="73" customWidth="1"/>
    <col min="4089" max="4089" width="1.85546875" style="73" customWidth="1"/>
    <col min="4090" max="4090" width="17.85546875" style="73" customWidth="1"/>
    <col min="4091" max="4091" width="1.85546875" style="73" customWidth="1"/>
    <col min="4092" max="4095" width="3.28515625" style="73" customWidth="1"/>
    <col min="4096" max="4096" width="1.85546875" style="73" customWidth="1"/>
    <col min="4097" max="4097" width="12.42578125" style="73" customWidth="1"/>
    <col min="4098" max="4098" width="1.85546875" style="73" customWidth="1"/>
    <col min="4099" max="4101" width="3" style="73" customWidth="1"/>
    <col min="4102" max="4102" width="4.42578125" style="73" customWidth="1"/>
    <col min="4103" max="4104" width="3" style="73" customWidth="1"/>
    <col min="4105" max="4110" width="3.28515625" style="73" customWidth="1"/>
    <col min="4111" max="4112" width="9.140625" style="73" customWidth="1"/>
    <col min="4113" max="4116" width="3.28515625" style="73" customWidth="1"/>
    <col min="4117" max="4117" width="4.140625" style="73" customWidth="1"/>
    <col min="4118" max="4330" width="10.28515625" style="73"/>
    <col min="4331" max="4339" width="9.140625" style="73" customWidth="1"/>
    <col min="4340" max="4340" width="1" style="73" customWidth="1"/>
    <col min="4341" max="4344" width="3.28515625" style="73" customWidth="1"/>
    <col min="4345" max="4345" width="1.85546875" style="73" customWidth="1"/>
    <col min="4346" max="4346" width="17.85546875" style="73" customWidth="1"/>
    <col min="4347" max="4347" width="1.85546875" style="73" customWidth="1"/>
    <col min="4348" max="4351" width="3.28515625" style="73" customWidth="1"/>
    <col min="4352" max="4352" width="1.85546875" style="73" customWidth="1"/>
    <col min="4353" max="4353" width="12.42578125" style="73" customWidth="1"/>
    <col min="4354" max="4354" width="1.85546875" style="73" customWidth="1"/>
    <col min="4355" max="4357" width="3" style="73" customWidth="1"/>
    <col min="4358" max="4358" width="4.42578125" style="73" customWidth="1"/>
    <col min="4359" max="4360" width="3" style="73" customWidth="1"/>
    <col min="4361" max="4366" width="3.28515625" style="73" customWidth="1"/>
    <col min="4367" max="4368" width="9.140625" style="73" customWidth="1"/>
    <col min="4369" max="4372" width="3.28515625" style="73" customWidth="1"/>
    <col min="4373" max="4373" width="4.140625" style="73" customWidth="1"/>
    <col min="4374" max="4586" width="10.28515625" style="73"/>
    <col min="4587" max="4595" width="9.140625" style="73" customWidth="1"/>
    <col min="4596" max="4596" width="1" style="73" customWidth="1"/>
    <col min="4597" max="4600" width="3.28515625" style="73" customWidth="1"/>
    <col min="4601" max="4601" width="1.85546875" style="73" customWidth="1"/>
    <col min="4602" max="4602" width="17.85546875" style="73" customWidth="1"/>
    <col min="4603" max="4603" width="1.85546875" style="73" customWidth="1"/>
    <col min="4604" max="4607" width="3.28515625" style="73" customWidth="1"/>
    <col min="4608" max="4608" width="1.85546875" style="73" customWidth="1"/>
    <col min="4609" max="4609" width="12.42578125" style="73" customWidth="1"/>
    <col min="4610" max="4610" width="1.85546875" style="73" customWidth="1"/>
    <col min="4611" max="4613" width="3" style="73" customWidth="1"/>
    <col min="4614" max="4614" width="4.42578125" style="73" customWidth="1"/>
    <col min="4615" max="4616" width="3" style="73" customWidth="1"/>
    <col min="4617" max="4622" width="3.28515625" style="73" customWidth="1"/>
    <col min="4623" max="4624" width="9.140625" style="73" customWidth="1"/>
    <col min="4625" max="4628" width="3.28515625" style="73" customWidth="1"/>
    <col min="4629" max="4629" width="4.140625" style="73" customWidth="1"/>
    <col min="4630" max="4842" width="10.28515625" style="73"/>
    <col min="4843" max="4851" width="9.140625" style="73" customWidth="1"/>
    <col min="4852" max="4852" width="1" style="73" customWidth="1"/>
    <col min="4853" max="4856" width="3.28515625" style="73" customWidth="1"/>
    <col min="4857" max="4857" width="1.85546875" style="73" customWidth="1"/>
    <col min="4858" max="4858" width="17.85546875" style="73" customWidth="1"/>
    <col min="4859" max="4859" width="1.85546875" style="73" customWidth="1"/>
    <col min="4860" max="4863" width="3.28515625" style="73" customWidth="1"/>
    <col min="4864" max="4864" width="1.85546875" style="73" customWidth="1"/>
    <col min="4865" max="4865" width="12.42578125" style="73" customWidth="1"/>
    <col min="4866" max="4866" width="1.85546875" style="73" customWidth="1"/>
    <col min="4867" max="4869" width="3" style="73" customWidth="1"/>
    <col min="4870" max="4870" width="4.42578125" style="73" customWidth="1"/>
    <col min="4871" max="4872" width="3" style="73" customWidth="1"/>
    <col min="4873" max="4878" width="3.28515625" style="73" customWidth="1"/>
    <col min="4879" max="4880" width="9.140625" style="73" customWidth="1"/>
    <col min="4881" max="4884" width="3.28515625" style="73" customWidth="1"/>
    <col min="4885" max="4885" width="4.140625" style="73" customWidth="1"/>
    <col min="4886" max="5098" width="10.28515625" style="73"/>
    <col min="5099" max="5107" width="9.140625" style="73" customWidth="1"/>
    <col min="5108" max="5108" width="1" style="73" customWidth="1"/>
    <col min="5109" max="5112" width="3.28515625" style="73" customWidth="1"/>
    <col min="5113" max="5113" width="1.85546875" style="73" customWidth="1"/>
    <col min="5114" max="5114" width="17.85546875" style="73" customWidth="1"/>
    <col min="5115" max="5115" width="1.85546875" style="73" customWidth="1"/>
    <col min="5116" max="5119" width="3.28515625" style="73" customWidth="1"/>
    <col min="5120" max="5120" width="1.85546875" style="73" customWidth="1"/>
    <col min="5121" max="5121" width="12.42578125" style="73" customWidth="1"/>
    <col min="5122" max="5122" width="1.85546875" style="73" customWidth="1"/>
    <col min="5123" max="5125" width="3" style="73" customWidth="1"/>
    <col min="5126" max="5126" width="4.42578125" style="73" customWidth="1"/>
    <col min="5127" max="5128" width="3" style="73" customWidth="1"/>
    <col min="5129" max="5134" width="3.28515625" style="73" customWidth="1"/>
    <col min="5135" max="5136" width="9.140625" style="73" customWidth="1"/>
    <col min="5137" max="5140" width="3.28515625" style="73" customWidth="1"/>
    <col min="5141" max="5141" width="4.140625" style="73" customWidth="1"/>
    <col min="5142" max="5354" width="10.28515625" style="73"/>
    <col min="5355" max="5363" width="9.140625" style="73" customWidth="1"/>
    <col min="5364" max="5364" width="1" style="73" customWidth="1"/>
    <col min="5365" max="5368" width="3.28515625" style="73" customWidth="1"/>
    <col min="5369" max="5369" width="1.85546875" style="73" customWidth="1"/>
    <col min="5370" max="5370" width="17.85546875" style="73" customWidth="1"/>
    <col min="5371" max="5371" width="1.85546875" style="73" customWidth="1"/>
    <col min="5372" max="5375" width="3.28515625" style="73" customWidth="1"/>
    <col min="5376" max="5376" width="1.85546875" style="73" customWidth="1"/>
    <col min="5377" max="5377" width="12.42578125" style="73" customWidth="1"/>
    <col min="5378" max="5378" width="1.85546875" style="73" customWidth="1"/>
    <col min="5379" max="5381" width="3" style="73" customWidth="1"/>
    <col min="5382" max="5382" width="4.42578125" style="73" customWidth="1"/>
    <col min="5383" max="5384" width="3" style="73" customWidth="1"/>
    <col min="5385" max="5390" width="3.28515625" style="73" customWidth="1"/>
    <col min="5391" max="5392" width="9.140625" style="73" customWidth="1"/>
    <col min="5393" max="5396" width="3.28515625" style="73" customWidth="1"/>
    <col min="5397" max="5397" width="4.140625" style="73" customWidth="1"/>
    <col min="5398" max="5610" width="10.28515625" style="73"/>
    <col min="5611" max="5619" width="9.140625" style="73" customWidth="1"/>
    <col min="5620" max="5620" width="1" style="73" customWidth="1"/>
    <col min="5621" max="5624" width="3.28515625" style="73" customWidth="1"/>
    <col min="5625" max="5625" width="1.85546875" style="73" customWidth="1"/>
    <col min="5626" max="5626" width="17.85546875" style="73" customWidth="1"/>
    <col min="5627" max="5627" width="1.85546875" style="73" customWidth="1"/>
    <col min="5628" max="5631" width="3.28515625" style="73" customWidth="1"/>
    <col min="5632" max="5632" width="1.85546875" style="73" customWidth="1"/>
    <col min="5633" max="5633" width="12.42578125" style="73" customWidth="1"/>
    <col min="5634" max="5634" width="1.85546875" style="73" customWidth="1"/>
    <col min="5635" max="5637" width="3" style="73" customWidth="1"/>
    <col min="5638" max="5638" width="4.42578125" style="73" customWidth="1"/>
    <col min="5639" max="5640" width="3" style="73" customWidth="1"/>
    <col min="5641" max="5646" width="3.28515625" style="73" customWidth="1"/>
    <col min="5647" max="5648" width="9.140625" style="73" customWidth="1"/>
    <col min="5649" max="5652" width="3.28515625" style="73" customWidth="1"/>
    <col min="5653" max="5653" width="4.140625" style="73" customWidth="1"/>
    <col min="5654" max="5866" width="10.28515625" style="73"/>
    <col min="5867" max="5875" width="9.140625" style="73" customWidth="1"/>
    <col min="5876" max="5876" width="1" style="73" customWidth="1"/>
    <col min="5877" max="5880" width="3.28515625" style="73" customWidth="1"/>
    <col min="5881" max="5881" width="1.85546875" style="73" customWidth="1"/>
    <col min="5882" max="5882" width="17.85546875" style="73" customWidth="1"/>
    <col min="5883" max="5883" width="1.85546875" style="73" customWidth="1"/>
    <col min="5884" max="5887" width="3.28515625" style="73" customWidth="1"/>
    <col min="5888" max="5888" width="1.85546875" style="73" customWidth="1"/>
    <col min="5889" max="5889" width="12.42578125" style="73" customWidth="1"/>
    <col min="5890" max="5890" width="1.85546875" style="73" customWidth="1"/>
    <col min="5891" max="5893" width="3" style="73" customWidth="1"/>
    <col min="5894" max="5894" width="4.42578125" style="73" customWidth="1"/>
    <col min="5895" max="5896" width="3" style="73" customWidth="1"/>
    <col min="5897" max="5902" width="3.28515625" style="73" customWidth="1"/>
    <col min="5903" max="5904" width="9.140625" style="73" customWidth="1"/>
    <col min="5905" max="5908" width="3.28515625" style="73" customWidth="1"/>
    <col min="5909" max="5909" width="4.140625" style="73" customWidth="1"/>
    <col min="5910" max="6122" width="10.28515625" style="73"/>
    <col min="6123" max="6131" width="9.140625" style="73" customWidth="1"/>
    <col min="6132" max="6132" width="1" style="73" customWidth="1"/>
    <col min="6133" max="6136" width="3.28515625" style="73" customWidth="1"/>
    <col min="6137" max="6137" width="1.85546875" style="73" customWidth="1"/>
    <col min="6138" max="6138" width="17.85546875" style="73" customWidth="1"/>
    <col min="6139" max="6139" width="1.85546875" style="73" customWidth="1"/>
    <col min="6140" max="6143" width="3.28515625" style="73" customWidth="1"/>
    <col min="6144" max="6144" width="1.85546875" style="73" customWidth="1"/>
    <col min="6145" max="6145" width="12.42578125" style="73" customWidth="1"/>
    <col min="6146" max="6146" width="1.85546875" style="73" customWidth="1"/>
    <col min="6147" max="6149" width="3" style="73" customWidth="1"/>
    <col min="6150" max="6150" width="4.42578125" style="73" customWidth="1"/>
    <col min="6151" max="6152" width="3" style="73" customWidth="1"/>
    <col min="6153" max="6158" width="3.28515625" style="73" customWidth="1"/>
    <col min="6159" max="6160" width="9.140625" style="73" customWidth="1"/>
    <col min="6161" max="6164" width="3.28515625" style="73" customWidth="1"/>
    <col min="6165" max="6165" width="4.140625" style="73" customWidth="1"/>
    <col min="6166" max="6378" width="10.28515625" style="73"/>
    <col min="6379" max="6387" width="9.140625" style="73" customWidth="1"/>
    <col min="6388" max="6388" width="1" style="73" customWidth="1"/>
    <col min="6389" max="6392" width="3.28515625" style="73" customWidth="1"/>
    <col min="6393" max="6393" width="1.85546875" style="73" customWidth="1"/>
    <col min="6394" max="6394" width="17.85546875" style="73" customWidth="1"/>
    <col min="6395" max="6395" width="1.85546875" style="73" customWidth="1"/>
    <col min="6396" max="6399" width="3.28515625" style="73" customWidth="1"/>
    <col min="6400" max="6400" width="1.85546875" style="73" customWidth="1"/>
    <col min="6401" max="6401" width="12.42578125" style="73" customWidth="1"/>
    <col min="6402" max="6402" width="1.85546875" style="73" customWidth="1"/>
    <col min="6403" max="6405" width="3" style="73" customWidth="1"/>
    <col min="6406" max="6406" width="4.42578125" style="73" customWidth="1"/>
    <col min="6407" max="6408" width="3" style="73" customWidth="1"/>
    <col min="6409" max="6414" width="3.28515625" style="73" customWidth="1"/>
    <col min="6415" max="6416" width="9.140625" style="73" customWidth="1"/>
    <col min="6417" max="6420" width="3.28515625" style="73" customWidth="1"/>
    <col min="6421" max="6421" width="4.140625" style="73" customWidth="1"/>
    <col min="6422" max="6634" width="10.28515625" style="73"/>
    <col min="6635" max="6643" width="9.140625" style="73" customWidth="1"/>
    <col min="6644" max="6644" width="1" style="73" customWidth="1"/>
    <col min="6645" max="6648" width="3.28515625" style="73" customWidth="1"/>
    <col min="6649" max="6649" width="1.85546875" style="73" customWidth="1"/>
    <col min="6650" max="6650" width="17.85546875" style="73" customWidth="1"/>
    <col min="6651" max="6651" width="1.85546875" style="73" customWidth="1"/>
    <col min="6652" max="6655" width="3.28515625" style="73" customWidth="1"/>
    <col min="6656" max="6656" width="1.85546875" style="73" customWidth="1"/>
    <col min="6657" max="6657" width="12.42578125" style="73" customWidth="1"/>
    <col min="6658" max="6658" width="1.85546875" style="73" customWidth="1"/>
    <col min="6659" max="6661" width="3" style="73" customWidth="1"/>
    <col min="6662" max="6662" width="4.42578125" style="73" customWidth="1"/>
    <col min="6663" max="6664" width="3" style="73" customWidth="1"/>
    <col min="6665" max="6670" width="3.28515625" style="73" customWidth="1"/>
    <col min="6671" max="6672" width="9.140625" style="73" customWidth="1"/>
    <col min="6673" max="6676" width="3.28515625" style="73" customWidth="1"/>
    <col min="6677" max="6677" width="4.140625" style="73" customWidth="1"/>
    <col min="6678" max="6890" width="10.28515625" style="73"/>
    <col min="6891" max="6899" width="9.140625" style="73" customWidth="1"/>
    <col min="6900" max="6900" width="1" style="73" customWidth="1"/>
    <col min="6901" max="6904" width="3.28515625" style="73" customWidth="1"/>
    <col min="6905" max="6905" width="1.85546875" style="73" customWidth="1"/>
    <col min="6906" max="6906" width="17.85546875" style="73" customWidth="1"/>
    <col min="6907" max="6907" width="1.85546875" style="73" customWidth="1"/>
    <col min="6908" max="6911" width="3.28515625" style="73" customWidth="1"/>
    <col min="6912" max="6912" width="1.85546875" style="73" customWidth="1"/>
    <col min="6913" max="6913" width="12.42578125" style="73" customWidth="1"/>
    <col min="6914" max="6914" width="1.85546875" style="73" customWidth="1"/>
    <col min="6915" max="6917" width="3" style="73" customWidth="1"/>
    <col min="6918" max="6918" width="4.42578125" style="73" customWidth="1"/>
    <col min="6919" max="6920" width="3" style="73" customWidth="1"/>
    <col min="6921" max="6926" width="3.28515625" style="73" customWidth="1"/>
    <col min="6927" max="6928" width="9.140625" style="73" customWidth="1"/>
    <col min="6929" max="6932" width="3.28515625" style="73" customWidth="1"/>
    <col min="6933" max="6933" width="4.140625" style="73" customWidth="1"/>
    <col min="6934" max="7146" width="10.28515625" style="73"/>
    <col min="7147" max="7155" width="9.140625" style="73" customWidth="1"/>
    <col min="7156" max="7156" width="1" style="73" customWidth="1"/>
    <col min="7157" max="7160" width="3.28515625" style="73" customWidth="1"/>
    <col min="7161" max="7161" width="1.85546875" style="73" customWidth="1"/>
    <col min="7162" max="7162" width="17.85546875" style="73" customWidth="1"/>
    <col min="7163" max="7163" width="1.85546875" style="73" customWidth="1"/>
    <col min="7164" max="7167" width="3.28515625" style="73" customWidth="1"/>
    <col min="7168" max="7168" width="1.85546875" style="73" customWidth="1"/>
    <col min="7169" max="7169" width="12.42578125" style="73" customWidth="1"/>
    <col min="7170" max="7170" width="1.85546875" style="73" customWidth="1"/>
    <col min="7171" max="7173" width="3" style="73" customWidth="1"/>
    <col min="7174" max="7174" width="4.42578125" style="73" customWidth="1"/>
    <col min="7175" max="7176" width="3" style="73" customWidth="1"/>
    <col min="7177" max="7182" width="3.28515625" style="73" customWidth="1"/>
    <col min="7183" max="7184" width="9.140625" style="73" customWidth="1"/>
    <col min="7185" max="7188" width="3.28515625" style="73" customWidth="1"/>
    <col min="7189" max="7189" width="4.140625" style="73" customWidth="1"/>
    <col min="7190" max="7402" width="10.28515625" style="73"/>
    <col min="7403" max="7411" width="9.140625" style="73" customWidth="1"/>
    <col min="7412" max="7412" width="1" style="73" customWidth="1"/>
    <col min="7413" max="7416" width="3.28515625" style="73" customWidth="1"/>
    <col min="7417" max="7417" width="1.85546875" style="73" customWidth="1"/>
    <col min="7418" max="7418" width="17.85546875" style="73" customWidth="1"/>
    <col min="7419" max="7419" width="1.85546875" style="73" customWidth="1"/>
    <col min="7420" max="7423" width="3.28515625" style="73" customWidth="1"/>
    <col min="7424" max="7424" width="1.85546875" style="73" customWidth="1"/>
    <col min="7425" max="7425" width="12.42578125" style="73" customWidth="1"/>
    <col min="7426" max="7426" width="1.85546875" style="73" customWidth="1"/>
    <col min="7427" max="7429" width="3" style="73" customWidth="1"/>
    <col min="7430" max="7430" width="4.42578125" style="73" customWidth="1"/>
    <col min="7431" max="7432" width="3" style="73" customWidth="1"/>
    <col min="7433" max="7438" width="3.28515625" style="73" customWidth="1"/>
    <col min="7439" max="7440" width="9.140625" style="73" customWidth="1"/>
    <col min="7441" max="7444" width="3.28515625" style="73" customWidth="1"/>
    <col min="7445" max="7445" width="4.140625" style="73" customWidth="1"/>
    <col min="7446" max="7658" width="10.28515625" style="73"/>
    <col min="7659" max="7667" width="9.140625" style="73" customWidth="1"/>
    <col min="7668" max="7668" width="1" style="73" customWidth="1"/>
    <col min="7669" max="7672" width="3.28515625" style="73" customWidth="1"/>
    <col min="7673" max="7673" width="1.85546875" style="73" customWidth="1"/>
    <col min="7674" max="7674" width="17.85546875" style="73" customWidth="1"/>
    <col min="7675" max="7675" width="1.85546875" style="73" customWidth="1"/>
    <col min="7676" max="7679" width="3.28515625" style="73" customWidth="1"/>
    <col min="7680" max="7680" width="1.85546875" style="73" customWidth="1"/>
    <col min="7681" max="7681" width="12.42578125" style="73" customWidth="1"/>
    <col min="7682" max="7682" width="1.85546875" style="73" customWidth="1"/>
    <col min="7683" max="7685" width="3" style="73" customWidth="1"/>
    <col min="7686" max="7686" width="4.42578125" style="73" customWidth="1"/>
    <col min="7687" max="7688" width="3" style="73" customWidth="1"/>
    <col min="7689" max="7694" width="3.28515625" style="73" customWidth="1"/>
    <col min="7695" max="7696" width="9.140625" style="73" customWidth="1"/>
    <col min="7697" max="7700" width="3.28515625" style="73" customWidth="1"/>
    <col min="7701" max="7701" width="4.140625" style="73" customWidth="1"/>
    <col min="7702" max="7914" width="10.28515625" style="73"/>
    <col min="7915" max="7923" width="9.140625" style="73" customWidth="1"/>
    <col min="7924" max="7924" width="1" style="73" customWidth="1"/>
    <col min="7925" max="7928" width="3.28515625" style="73" customWidth="1"/>
    <col min="7929" max="7929" width="1.85546875" style="73" customWidth="1"/>
    <col min="7930" max="7930" width="17.85546875" style="73" customWidth="1"/>
    <col min="7931" max="7931" width="1.85546875" style="73" customWidth="1"/>
    <col min="7932" max="7935" width="3.28515625" style="73" customWidth="1"/>
    <col min="7936" max="7936" width="1.85546875" style="73" customWidth="1"/>
    <col min="7937" max="7937" width="12.42578125" style="73" customWidth="1"/>
    <col min="7938" max="7938" width="1.85546875" style="73" customWidth="1"/>
    <col min="7939" max="7941" width="3" style="73" customWidth="1"/>
    <col min="7942" max="7942" width="4.42578125" style="73" customWidth="1"/>
    <col min="7943" max="7944" width="3" style="73" customWidth="1"/>
    <col min="7945" max="7950" width="3.28515625" style="73" customWidth="1"/>
    <col min="7951" max="7952" width="9.140625" style="73" customWidth="1"/>
    <col min="7953" max="7956" width="3.28515625" style="73" customWidth="1"/>
    <col min="7957" max="7957" width="4.140625" style="73" customWidth="1"/>
    <col min="7958" max="8170" width="10.28515625" style="73"/>
    <col min="8171" max="8179" width="9.140625" style="73" customWidth="1"/>
    <col min="8180" max="8180" width="1" style="73" customWidth="1"/>
    <col min="8181" max="8184" width="3.28515625" style="73" customWidth="1"/>
    <col min="8185" max="8185" width="1.85546875" style="73" customWidth="1"/>
    <col min="8186" max="8186" width="17.85546875" style="73" customWidth="1"/>
    <col min="8187" max="8187" width="1.85546875" style="73" customWidth="1"/>
    <col min="8188" max="8191" width="3.28515625" style="73" customWidth="1"/>
    <col min="8192" max="8192" width="1.85546875" style="73" customWidth="1"/>
    <col min="8193" max="8193" width="12.42578125" style="73" customWidth="1"/>
    <col min="8194" max="8194" width="1.85546875" style="73" customWidth="1"/>
    <col min="8195" max="8197" width="3" style="73" customWidth="1"/>
    <col min="8198" max="8198" width="4.42578125" style="73" customWidth="1"/>
    <col min="8199" max="8200" width="3" style="73" customWidth="1"/>
    <col min="8201" max="8206" width="3.28515625" style="73" customWidth="1"/>
    <col min="8207" max="8208" width="9.140625" style="73" customWidth="1"/>
    <col min="8209" max="8212" width="3.28515625" style="73" customWidth="1"/>
    <col min="8213" max="8213" width="4.140625" style="73" customWidth="1"/>
    <col min="8214" max="8426" width="10.28515625" style="73"/>
    <col min="8427" max="8435" width="9.140625" style="73" customWidth="1"/>
    <col min="8436" max="8436" width="1" style="73" customWidth="1"/>
    <col min="8437" max="8440" width="3.28515625" style="73" customWidth="1"/>
    <col min="8441" max="8441" width="1.85546875" style="73" customWidth="1"/>
    <col min="8442" max="8442" width="17.85546875" style="73" customWidth="1"/>
    <col min="8443" max="8443" width="1.85546875" style="73" customWidth="1"/>
    <col min="8444" max="8447" width="3.28515625" style="73" customWidth="1"/>
    <col min="8448" max="8448" width="1.85546875" style="73" customWidth="1"/>
    <col min="8449" max="8449" width="12.42578125" style="73" customWidth="1"/>
    <col min="8450" max="8450" width="1.85546875" style="73" customWidth="1"/>
    <col min="8451" max="8453" width="3" style="73" customWidth="1"/>
    <col min="8454" max="8454" width="4.42578125" style="73" customWidth="1"/>
    <col min="8455" max="8456" width="3" style="73" customWidth="1"/>
    <col min="8457" max="8462" width="3.28515625" style="73" customWidth="1"/>
    <col min="8463" max="8464" width="9.140625" style="73" customWidth="1"/>
    <col min="8465" max="8468" width="3.28515625" style="73" customWidth="1"/>
    <col min="8469" max="8469" width="4.140625" style="73" customWidth="1"/>
    <col min="8470" max="8682" width="10.28515625" style="73"/>
    <col min="8683" max="8691" width="9.140625" style="73" customWidth="1"/>
    <col min="8692" max="8692" width="1" style="73" customWidth="1"/>
    <col min="8693" max="8696" width="3.28515625" style="73" customWidth="1"/>
    <col min="8697" max="8697" width="1.85546875" style="73" customWidth="1"/>
    <col min="8698" max="8698" width="17.85546875" style="73" customWidth="1"/>
    <col min="8699" max="8699" width="1.85546875" style="73" customWidth="1"/>
    <col min="8700" max="8703" width="3.28515625" style="73" customWidth="1"/>
    <col min="8704" max="8704" width="1.85546875" style="73" customWidth="1"/>
    <col min="8705" max="8705" width="12.42578125" style="73" customWidth="1"/>
    <col min="8706" max="8706" width="1.85546875" style="73" customWidth="1"/>
    <col min="8707" max="8709" width="3" style="73" customWidth="1"/>
    <col min="8710" max="8710" width="4.42578125" style="73" customWidth="1"/>
    <col min="8711" max="8712" width="3" style="73" customWidth="1"/>
    <col min="8713" max="8718" width="3.28515625" style="73" customWidth="1"/>
    <col min="8719" max="8720" width="9.140625" style="73" customWidth="1"/>
    <col min="8721" max="8724" width="3.28515625" style="73" customWidth="1"/>
    <col min="8725" max="8725" width="4.140625" style="73" customWidth="1"/>
    <col min="8726" max="8938" width="10.28515625" style="73"/>
    <col min="8939" max="8947" width="9.140625" style="73" customWidth="1"/>
    <col min="8948" max="8948" width="1" style="73" customWidth="1"/>
    <col min="8949" max="8952" width="3.28515625" style="73" customWidth="1"/>
    <col min="8953" max="8953" width="1.85546875" style="73" customWidth="1"/>
    <col min="8954" max="8954" width="17.85546875" style="73" customWidth="1"/>
    <col min="8955" max="8955" width="1.85546875" style="73" customWidth="1"/>
    <col min="8956" max="8959" width="3.28515625" style="73" customWidth="1"/>
    <col min="8960" max="8960" width="1.85546875" style="73" customWidth="1"/>
    <col min="8961" max="8961" width="12.42578125" style="73" customWidth="1"/>
    <col min="8962" max="8962" width="1.85546875" style="73" customWidth="1"/>
    <col min="8963" max="8965" width="3" style="73" customWidth="1"/>
    <col min="8966" max="8966" width="4.42578125" style="73" customWidth="1"/>
    <col min="8967" max="8968" width="3" style="73" customWidth="1"/>
    <col min="8969" max="8974" width="3.28515625" style="73" customWidth="1"/>
    <col min="8975" max="8976" width="9.140625" style="73" customWidth="1"/>
    <col min="8977" max="8980" width="3.28515625" style="73" customWidth="1"/>
    <col min="8981" max="8981" width="4.140625" style="73" customWidth="1"/>
    <col min="8982" max="9194" width="10.28515625" style="73"/>
    <col min="9195" max="9203" width="9.140625" style="73" customWidth="1"/>
    <col min="9204" max="9204" width="1" style="73" customWidth="1"/>
    <col min="9205" max="9208" width="3.28515625" style="73" customWidth="1"/>
    <col min="9209" max="9209" width="1.85546875" style="73" customWidth="1"/>
    <col min="9210" max="9210" width="17.85546875" style="73" customWidth="1"/>
    <col min="9211" max="9211" width="1.85546875" style="73" customWidth="1"/>
    <col min="9212" max="9215" width="3.28515625" style="73" customWidth="1"/>
    <col min="9216" max="9216" width="1.85546875" style="73" customWidth="1"/>
    <col min="9217" max="9217" width="12.42578125" style="73" customWidth="1"/>
    <col min="9218" max="9218" width="1.85546875" style="73" customWidth="1"/>
    <col min="9219" max="9221" width="3" style="73" customWidth="1"/>
    <col min="9222" max="9222" width="4.42578125" style="73" customWidth="1"/>
    <col min="9223" max="9224" width="3" style="73" customWidth="1"/>
    <col min="9225" max="9230" width="3.28515625" style="73" customWidth="1"/>
    <col min="9231" max="9232" width="9.140625" style="73" customWidth="1"/>
    <col min="9233" max="9236" width="3.28515625" style="73" customWidth="1"/>
    <col min="9237" max="9237" width="4.140625" style="73" customWidth="1"/>
    <col min="9238" max="9450" width="10.28515625" style="73"/>
    <col min="9451" max="9459" width="9.140625" style="73" customWidth="1"/>
    <col min="9460" max="9460" width="1" style="73" customWidth="1"/>
    <col min="9461" max="9464" width="3.28515625" style="73" customWidth="1"/>
    <col min="9465" max="9465" width="1.85546875" style="73" customWidth="1"/>
    <col min="9466" max="9466" width="17.85546875" style="73" customWidth="1"/>
    <col min="9467" max="9467" width="1.85546875" style="73" customWidth="1"/>
    <col min="9468" max="9471" width="3.28515625" style="73" customWidth="1"/>
    <col min="9472" max="9472" width="1.85546875" style="73" customWidth="1"/>
    <col min="9473" max="9473" width="12.42578125" style="73" customWidth="1"/>
    <col min="9474" max="9474" width="1.85546875" style="73" customWidth="1"/>
    <col min="9475" max="9477" width="3" style="73" customWidth="1"/>
    <col min="9478" max="9478" width="4.42578125" style="73" customWidth="1"/>
    <col min="9479" max="9480" width="3" style="73" customWidth="1"/>
    <col min="9481" max="9486" width="3.28515625" style="73" customWidth="1"/>
    <col min="9487" max="9488" width="9.140625" style="73" customWidth="1"/>
    <col min="9489" max="9492" width="3.28515625" style="73" customWidth="1"/>
    <col min="9493" max="9493" width="4.140625" style="73" customWidth="1"/>
    <col min="9494" max="9706" width="10.28515625" style="73"/>
    <col min="9707" max="9715" width="9.140625" style="73" customWidth="1"/>
    <col min="9716" max="9716" width="1" style="73" customWidth="1"/>
    <col min="9717" max="9720" width="3.28515625" style="73" customWidth="1"/>
    <col min="9721" max="9721" width="1.85546875" style="73" customWidth="1"/>
    <col min="9722" max="9722" width="17.85546875" style="73" customWidth="1"/>
    <col min="9723" max="9723" width="1.85546875" style="73" customWidth="1"/>
    <col min="9724" max="9727" width="3.28515625" style="73" customWidth="1"/>
    <col min="9728" max="9728" width="1.85546875" style="73" customWidth="1"/>
    <col min="9729" max="9729" width="12.42578125" style="73" customWidth="1"/>
    <col min="9730" max="9730" width="1.85546875" style="73" customWidth="1"/>
    <col min="9731" max="9733" width="3" style="73" customWidth="1"/>
    <col min="9734" max="9734" width="4.42578125" style="73" customWidth="1"/>
    <col min="9735" max="9736" width="3" style="73" customWidth="1"/>
    <col min="9737" max="9742" width="3.28515625" style="73" customWidth="1"/>
    <col min="9743" max="9744" width="9.140625" style="73" customWidth="1"/>
    <col min="9745" max="9748" width="3.28515625" style="73" customWidth="1"/>
    <col min="9749" max="9749" width="4.140625" style="73" customWidth="1"/>
    <col min="9750" max="9962" width="10.28515625" style="73"/>
    <col min="9963" max="9971" width="9.140625" style="73" customWidth="1"/>
    <col min="9972" max="9972" width="1" style="73" customWidth="1"/>
    <col min="9973" max="9976" width="3.28515625" style="73" customWidth="1"/>
    <col min="9977" max="9977" width="1.85546875" style="73" customWidth="1"/>
    <col min="9978" max="9978" width="17.85546875" style="73" customWidth="1"/>
    <col min="9979" max="9979" width="1.85546875" style="73" customWidth="1"/>
    <col min="9980" max="9983" width="3.28515625" style="73" customWidth="1"/>
    <col min="9984" max="9984" width="1.85546875" style="73" customWidth="1"/>
    <col min="9985" max="9985" width="12.42578125" style="73" customWidth="1"/>
    <col min="9986" max="9986" width="1.85546875" style="73" customWidth="1"/>
    <col min="9987" max="9989" width="3" style="73" customWidth="1"/>
    <col min="9990" max="9990" width="4.42578125" style="73" customWidth="1"/>
    <col min="9991" max="9992" width="3" style="73" customWidth="1"/>
    <col min="9993" max="9998" width="3.28515625" style="73" customWidth="1"/>
    <col min="9999" max="10000" width="9.140625" style="73" customWidth="1"/>
    <col min="10001" max="10004" width="3.28515625" style="73" customWidth="1"/>
    <col min="10005" max="10005" width="4.140625" style="73" customWidth="1"/>
    <col min="10006" max="10218" width="10.28515625" style="73"/>
    <col min="10219" max="10227" width="9.140625" style="73" customWidth="1"/>
    <col min="10228" max="10228" width="1" style="73" customWidth="1"/>
    <col min="10229" max="10232" width="3.28515625" style="73" customWidth="1"/>
    <col min="10233" max="10233" width="1.85546875" style="73" customWidth="1"/>
    <col min="10234" max="10234" width="17.85546875" style="73" customWidth="1"/>
    <col min="10235" max="10235" width="1.85546875" style="73" customWidth="1"/>
    <col min="10236" max="10239" width="3.28515625" style="73" customWidth="1"/>
    <col min="10240" max="10240" width="1.85546875" style="73" customWidth="1"/>
    <col min="10241" max="10241" width="12.42578125" style="73" customWidth="1"/>
    <col min="10242" max="10242" width="1.85546875" style="73" customWidth="1"/>
    <col min="10243" max="10245" width="3" style="73" customWidth="1"/>
    <col min="10246" max="10246" width="4.42578125" style="73" customWidth="1"/>
    <col min="10247" max="10248" width="3" style="73" customWidth="1"/>
    <col min="10249" max="10254" width="3.28515625" style="73" customWidth="1"/>
    <col min="10255" max="10256" width="9.140625" style="73" customWidth="1"/>
    <col min="10257" max="10260" width="3.28515625" style="73" customWidth="1"/>
    <col min="10261" max="10261" width="4.140625" style="73" customWidth="1"/>
    <col min="10262" max="10474" width="10.28515625" style="73"/>
    <col min="10475" max="10483" width="9.140625" style="73" customWidth="1"/>
    <col min="10484" max="10484" width="1" style="73" customWidth="1"/>
    <col min="10485" max="10488" width="3.28515625" style="73" customWidth="1"/>
    <col min="10489" max="10489" width="1.85546875" style="73" customWidth="1"/>
    <col min="10490" max="10490" width="17.85546875" style="73" customWidth="1"/>
    <col min="10491" max="10491" width="1.85546875" style="73" customWidth="1"/>
    <col min="10492" max="10495" width="3.28515625" style="73" customWidth="1"/>
    <col min="10496" max="10496" width="1.85546875" style="73" customWidth="1"/>
    <col min="10497" max="10497" width="12.42578125" style="73" customWidth="1"/>
    <col min="10498" max="10498" width="1.85546875" style="73" customWidth="1"/>
    <col min="10499" max="10501" width="3" style="73" customWidth="1"/>
    <col min="10502" max="10502" width="4.42578125" style="73" customWidth="1"/>
    <col min="10503" max="10504" width="3" style="73" customWidth="1"/>
    <col min="10505" max="10510" width="3.28515625" style="73" customWidth="1"/>
    <col min="10511" max="10512" width="9.140625" style="73" customWidth="1"/>
    <col min="10513" max="10516" width="3.28515625" style="73" customWidth="1"/>
    <col min="10517" max="10517" width="4.140625" style="73" customWidth="1"/>
    <col min="10518" max="10730" width="10.28515625" style="73"/>
    <col min="10731" max="10739" width="9.140625" style="73" customWidth="1"/>
    <col min="10740" max="10740" width="1" style="73" customWidth="1"/>
    <col min="10741" max="10744" width="3.28515625" style="73" customWidth="1"/>
    <col min="10745" max="10745" width="1.85546875" style="73" customWidth="1"/>
    <col min="10746" max="10746" width="17.85546875" style="73" customWidth="1"/>
    <col min="10747" max="10747" width="1.85546875" style="73" customWidth="1"/>
    <col min="10748" max="10751" width="3.28515625" style="73" customWidth="1"/>
    <col min="10752" max="10752" width="1.85546875" style="73" customWidth="1"/>
    <col min="10753" max="10753" width="12.42578125" style="73" customWidth="1"/>
    <col min="10754" max="10754" width="1.85546875" style="73" customWidth="1"/>
    <col min="10755" max="10757" width="3" style="73" customWidth="1"/>
    <col min="10758" max="10758" width="4.42578125" style="73" customWidth="1"/>
    <col min="10759" max="10760" width="3" style="73" customWidth="1"/>
    <col min="10761" max="10766" width="3.28515625" style="73" customWidth="1"/>
    <col min="10767" max="10768" width="9.140625" style="73" customWidth="1"/>
    <col min="10769" max="10772" width="3.28515625" style="73" customWidth="1"/>
    <col min="10773" max="10773" width="4.140625" style="73" customWidth="1"/>
    <col min="10774" max="10986" width="10.28515625" style="73"/>
    <col min="10987" max="10995" width="9.140625" style="73" customWidth="1"/>
    <col min="10996" max="10996" width="1" style="73" customWidth="1"/>
    <col min="10997" max="11000" width="3.28515625" style="73" customWidth="1"/>
    <col min="11001" max="11001" width="1.85546875" style="73" customWidth="1"/>
    <col min="11002" max="11002" width="17.85546875" style="73" customWidth="1"/>
    <col min="11003" max="11003" width="1.85546875" style="73" customWidth="1"/>
    <col min="11004" max="11007" width="3.28515625" style="73" customWidth="1"/>
    <col min="11008" max="11008" width="1.85546875" style="73" customWidth="1"/>
    <col min="11009" max="11009" width="12.42578125" style="73" customWidth="1"/>
    <col min="11010" max="11010" width="1.85546875" style="73" customWidth="1"/>
    <col min="11011" max="11013" width="3" style="73" customWidth="1"/>
    <col min="11014" max="11014" width="4.42578125" style="73" customWidth="1"/>
    <col min="11015" max="11016" width="3" style="73" customWidth="1"/>
    <col min="11017" max="11022" width="3.28515625" style="73" customWidth="1"/>
    <col min="11023" max="11024" width="9.140625" style="73" customWidth="1"/>
    <col min="11025" max="11028" width="3.28515625" style="73" customWidth="1"/>
    <col min="11029" max="11029" width="4.140625" style="73" customWidth="1"/>
    <col min="11030" max="11242" width="10.28515625" style="73"/>
    <col min="11243" max="11251" width="9.140625" style="73" customWidth="1"/>
    <col min="11252" max="11252" width="1" style="73" customWidth="1"/>
    <col min="11253" max="11256" width="3.28515625" style="73" customWidth="1"/>
    <col min="11257" max="11257" width="1.85546875" style="73" customWidth="1"/>
    <col min="11258" max="11258" width="17.85546875" style="73" customWidth="1"/>
    <col min="11259" max="11259" width="1.85546875" style="73" customWidth="1"/>
    <col min="11260" max="11263" width="3.28515625" style="73" customWidth="1"/>
    <col min="11264" max="11264" width="1.85546875" style="73" customWidth="1"/>
    <col min="11265" max="11265" width="12.42578125" style="73" customWidth="1"/>
    <col min="11266" max="11266" width="1.85546875" style="73" customWidth="1"/>
    <col min="11267" max="11269" width="3" style="73" customWidth="1"/>
    <col min="11270" max="11270" width="4.42578125" style="73" customWidth="1"/>
    <col min="11271" max="11272" width="3" style="73" customWidth="1"/>
    <col min="11273" max="11278" width="3.28515625" style="73" customWidth="1"/>
    <col min="11279" max="11280" width="9.140625" style="73" customWidth="1"/>
    <col min="11281" max="11284" width="3.28515625" style="73" customWidth="1"/>
    <col min="11285" max="11285" width="4.140625" style="73" customWidth="1"/>
    <col min="11286" max="11498" width="10.28515625" style="73"/>
    <col min="11499" max="11507" width="9.140625" style="73" customWidth="1"/>
    <col min="11508" max="11508" width="1" style="73" customWidth="1"/>
    <col min="11509" max="11512" width="3.28515625" style="73" customWidth="1"/>
    <col min="11513" max="11513" width="1.85546875" style="73" customWidth="1"/>
    <col min="11514" max="11514" width="17.85546875" style="73" customWidth="1"/>
    <col min="11515" max="11515" width="1.85546875" style="73" customWidth="1"/>
    <col min="11516" max="11519" width="3.28515625" style="73" customWidth="1"/>
    <col min="11520" max="11520" width="1.85546875" style="73" customWidth="1"/>
    <col min="11521" max="11521" width="12.42578125" style="73" customWidth="1"/>
    <col min="11522" max="11522" width="1.85546875" style="73" customWidth="1"/>
    <col min="11523" max="11525" width="3" style="73" customWidth="1"/>
    <col min="11526" max="11526" width="4.42578125" style="73" customWidth="1"/>
    <col min="11527" max="11528" width="3" style="73" customWidth="1"/>
    <col min="11529" max="11534" width="3.28515625" style="73" customWidth="1"/>
    <col min="11535" max="11536" width="9.140625" style="73" customWidth="1"/>
    <col min="11537" max="11540" width="3.28515625" style="73" customWidth="1"/>
    <col min="11541" max="11541" width="4.140625" style="73" customWidth="1"/>
    <col min="11542" max="11754" width="10.28515625" style="73"/>
    <col min="11755" max="11763" width="9.140625" style="73" customWidth="1"/>
    <col min="11764" max="11764" width="1" style="73" customWidth="1"/>
    <col min="11765" max="11768" width="3.28515625" style="73" customWidth="1"/>
    <col min="11769" max="11769" width="1.85546875" style="73" customWidth="1"/>
    <col min="11770" max="11770" width="17.85546875" style="73" customWidth="1"/>
    <col min="11771" max="11771" width="1.85546875" style="73" customWidth="1"/>
    <col min="11772" max="11775" width="3.28515625" style="73" customWidth="1"/>
    <col min="11776" max="11776" width="1.85546875" style="73" customWidth="1"/>
    <col min="11777" max="11777" width="12.42578125" style="73" customWidth="1"/>
    <col min="11778" max="11778" width="1.85546875" style="73" customWidth="1"/>
    <col min="11779" max="11781" width="3" style="73" customWidth="1"/>
    <col min="11782" max="11782" width="4.42578125" style="73" customWidth="1"/>
    <col min="11783" max="11784" width="3" style="73" customWidth="1"/>
    <col min="11785" max="11790" width="3.28515625" style="73" customWidth="1"/>
    <col min="11791" max="11792" width="9.140625" style="73" customWidth="1"/>
    <col min="11793" max="11796" width="3.28515625" style="73" customWidth="1"/>
    <col min="11797" max="11797" width="4.140625" style="73" customWidth="1"/>
    <col min="11798" max="12010" width="10.28515625" style="73"/>
    <col min="12011" max="12019" width="9.140625" style="73" customWidth="1"/>
    <col min="12020" max="12020" width="1" style="73" customWidth="1"/>
    <col min="12021" max="12024" width="3.28515625" style="73" customWidth="1"/>
    <col min="12025" max="12025" width="1.85546875" style="73" customWidth="1"/>
    <col min="12026" max="12026" width="17.85546875" style="73" customWidth="1"/>
    <col min="12027" max="12027" width="1.85546875" style="73" customWidth="1"/>
    <col min="12028" max="12031" width="3.28515625" style="73" customWidth="1"/>
    <col min="12032" max="12032" width="1.85546875" style="73" customWidth="1"/>
    <col min="12033" max="12033" width="12.42578125" style="73" customWidth="1"/>
    <col min="12034" max="12034" width="1.85546875" style="73" customWidth="1"/>
    <col min="12035" max="12037" width="3" style="73" customWidth="1"/>
    <col min="12038" max="12038" width="4.42578125" style="73" customWidth="1"/>
    <col min="12039" max="12040" width="3" style="73" customWidth="1"/>
    <col min="12041" max="12046" width="3.28515625" style="73" customWidth="1"/>
    <col min="12047" max="12048" width="9.140625" style="73" customWidth="1"/>
    <col min="12049" max="12052" width="3.28515625" style="73" customWidth="1"/>
    <col min="12053" max="12053" width="4.140625" style="73" customWidth="1"/>
    <col min="12054" max="12266" width="10.28515625" style="73"/>
    <col min="12267" max="12275" width="9.140625" style="73" customWidth="1"/>
    <col min="12276" max="12276" width="1" style="73" customWidth="1"/>
    <col min="12277" max="12280" width="3.28515625" style="73" customWidth="1"/>
    <col min="12281" max="12281" width="1.85546875" style="73" customWidth="1"/>
    <col min="12282" max="12282" width="17.85546875" style="73" customWidth="1"/>
    <col min="12283" max="12283" width="1.85546875" style="73" customWidth="1"/>
    <col min="12284" max="12287" width="3.28515625" style="73" customWidth="1"/>
    <col min="12288" max="12288" width="1.85546875" style="73" customWidth="1"/>
    <col min="12289" max="12289" width="12.42578125" style="73" customWidth="1"/>
    <col min="12290" max="12290" width="1.85546875" style="73" customWidth="1"/>
    <col min="12291" max="12293" width="3" style="73" customWidth="1"/>
    <col min="12294" max="12294" width="4.42578125" style="73" customWidth="1"/>
    <col min="12295" max="12296" width="3" style="73" customWidth="1"/>
    <col min="12297" max="12302" width="3.28515625" style="73" customWidth="1"/>
    <col min="12303" max="12304" width="9.140625" style="73" customWidth="1"/>
    <col min="12305" max="12308" width="3.28515625" style="73" customWidth="1"/>
    <col min="12309" max="12309" width="4.140625" style="73" customWidth="1"/>
    <col min="12310" max="12522" width="10.28515625" style="73"/>
    <col min="12523" max="12531" width="9.140625" style="73" customWidth="1"/>
    <col min="12532" max="12532" width="1" style="73" customWidth="1"/>
    <col min="12533" max="12536" width="3.28515625" style="73" customWidth="1"/>
    <col min="12537" max="12537" width="1.85546875" style="73" customWidth="1"/>
    <col min="12538" max="12538" width="17.85546875" style="73" customWidth="1"/>
    <col min="12539" max="12539" width="1.85546875" style="73" customWidth="1"/>
    <col min="12540" max="12543" width="3.28515625" style="73" customWidth="1"/>
    <col min="12544" max="12544" width="1.85546875" style="73" customWidth="1"/>
    <col min="12545" max="12545" width="12.42578125" style="73" customWidth="1"/>
    <col min="12546" max="12546" width="1.85546875" style="73" customWidth="1"/>
    <col min="12547" max="12549" width="3" style="73" customWidth="1"/>
    <col min="12550" max="12550" width="4.42578125" style="73" customWidth="1"/>
    <col min="12551" max="12552" width="3" style="73" customWidth="1"/>
    <col min="12553" max="12558" width="3.28515625" style="73" customWidth="1"/>
    <col min="12559" max="12560" width="9.140625" style="73" customWidth="1"/>
    <col min="12561" max="12564" width="3.28515625" style="73" customWidth="1"/>
    <col min="12565" max="12565" width="4.140625" style="73" customWidth="1"/>
    <col min="12566" max="12778" width="10.28515625" style="73"/>
    <col min="12779" max="12787" width="9.140625" style="73" customWidth="1"/>
    <col min="12788" max="12788" width="1" style="73" customWidth="1"/>
    <col min="12789" max="12792" width="3.28515625" style="73" customWidth="1"/>
    <col min="12793" max="12793" width="1.85546875" style="73" customWidth="1"/>
    <col min="12794" max="12794" width="17.85546875" style="73" customWidth="1"/>
    <col min="12795" max="12795" width="1.85546875" style="73" customWidth="1"/>
    <col min="12796" max="12799" width="3.28515625" style="73" customWidth="1"/>
    <col min="12800" max="12800" width="1.85546875" style="73" customWidth="1"/>
    <col min="12801" max="12801" width="12.42578125" style="73" customWidth="1"/>
    <col min="12802" max="12802" width="1.85546875" style="73" customWidth="1"/>
    <col min="12803" max="12805" width="3" style="73" customWidth="1"/>
    <col min="12806" max="12806" width="4.42578125" style="73" customWidth="1"/>
    <col min="12807" max="12808" width="3" style="73" customWidth="1"/>
    <col min="12809" max="12814" width="3.28515625" style="73" customWidth="1"/>
    <col min="12815" max="12816" width="9.140625" style="73" customWidth="1"/>
    <col min="12817" max="12820" width="3.28515625" style="73" customWidth="1"/>
    <col min="12821" max="12821" width="4.140625" style="73" customWidth="1"/>
    <col min="12822" max="13034" width="10.28515625" style="73"/>
    <col min="13035" max="13043" width="9.140625" style="73" customWidth="1"/>
    <col min="13044" max="13044" width="1" style="73" customWidth="1"/>
    <col min="13045" max="13048" width="3.28515625" style="73" customWidth="1"/>
    <col min="13049" max="13049" width="1.85546875" style="73" customWidth="1"/>
    <col min="13050" max="13050" width="17.85546875" style="73" customWidth="1"/>
    <col min="13051" max="13051" width="1.85546875" style="73" customWidth="1"/>
    <col min="13052" max="13055" width="3.28515625" style="73" customWidth="1"/>
    <col min="13056" max="13056" width="1.85546875" style="73" customWidth="1"/>
    <col min="13057" max="13057" width="12.42578125" style="73" customWidth="1"/>
    <col min="13058" max="13058" width="1.85546875" style="73" customWidth="1"/>
    <col min="13059" max="13061" width="3" style="73" customWidth="1"/>
    <col min="13062" max="13062" width="4.42578125" style="73" customWidth="1"/>
    <col min="13063" max="13064" width="3" style="73" customWidth="1"/>
    <col min="13065" max="13070" width="3.28515625" style="73" customWidth="1"/>
    <col min="13071" max="13072" width="9.140625" style="73" customWidth="1"/>
    <col min="13073" max="13076" width="3.28515625" style="73" customWidth="1"/>
    <col min="13077" max="13077" width="4.140625" style="73" customWidth="1"/>
    <col min="13078" max="13290" width="10.28515625" style="73"/>
    <col min="13291" max="13299" width="9.140625" style="73" customWidth="1"/>
    <col min="13300" max="13300" width="1" style="73" customWidth="1"/>
    <col min="13301" max="13304" width="3.28515625" style="73" customWidth="1"/>
    <col min="13305" max="13305" width="1.85546875" style="73" customWidth="1"/>
    <col min="13306" max="13306" width="17.85546875" style="73" customWidth="1"/>
    <col min="13307" max="13307" width="1.85546875" style="73" customWidth="1"/>
    <col min="13308" max="13311" width="3.28515625" style="73" customWidth="1"/>
    <col min="13312" max="13312" width="1.85546875" style="73" customWidth="1"/>
    <col min="13313" max="13313" width="12.42578125" style="73" customWidth="1"/>
    <col min="13314" max="13314" width="1.85546875" style="73" customWidth="1"/>
    <col min="13315" max="13317" width="3" style="73" customWidth="1"/>
    <col min="13318" max="13318" width="4.42578125" style="73" customWidth="1"/>
    <col min="13319" max="13320" width="3" style="73" customWidth="1"/>
    <col min="13321" max="13326" width="3.28515625" style="73" customWidth="1"/>
    <col min="13327" max="13328" width="9.140625" style="73" customWidth="1"/>
    <col min="13329" max="13332" width="3.28515625" style="73" customWidth="1"/>
    <col min="13333" max="13333" width="4.140625" style="73" customWidth="1"/>
    <col min="13334" max="13546" width="10.28515625" style="73"/>
    <col min="13547" max="13555" width="9.140625" style="73" customWidth="1"/>
    <col min="13556" max="13556" width="1" style="73" customWidth="1"/>
    <col min="13557" max="13560" width="3.28515625" style="73" customWidth="1"/>
    <col min="13561" max="13561" width="1.85546875" style="73" customWidth="1"/>
    <col min="13562" max="13562" width="17.85546875" style="73" customWidth="1"/>
    <col min="13563" max="13563" width="1.85546875" style="73" customWidth="1"/>
    <col min="13564" max="13567" width="3.28515625" style="73" customWidth="1"/>
    <col min="13568" max="13568" width="1.85546875" style="73" customWidth="1"/>
    <col min="13569" max="13569" width="12.42578125" style="73" customWidth="1"/>
    <col min="13570" max="13570" width="1.85546875" style="73" customWidth="1"/>
    <col min="13571" max="13573" width="3" style="73" customWidth="1"/>
    <col min="13574" max="13574" width="4.42578125" style="73" customWidth="1"/>
    <col min="13575" max="13576" width="3" style="73" customWidth="1"/>
    <col min="13577" max="13582" width="3.28515625" style="73" customWidth="1"/>
    <col min="13583" max="13584" width="9.140625" style="73" customWidth="1"/>
    <col min="13585" max="13588" width="3.28515625" style="73" customWidth="1"/>
    <col min="13589" max="13589" width="4.140625" style="73" customWidth="1"/>
    <col min="13590" max="13802" width="10.28515625" style="73"/>
    <col min="13803" max="13811" width="9.140625" style="73" customWidth="1"/>
    <col min="13812" max="13812" width="1" style="73" customWidth="1"/>
    <col min="13813" max="13816" width="3.28515625" style="73" customWidth="1"/>
    <col min="13817" max="13817" width="1.85546875" style="73" customWidth="1"/>
    <col min="13818" max="13818" width="17.85546875" style="73" customWidth="1"/>
    <col min="13819" max="13819" width="1.85546875" style="73" customWidth="1"/>
    <col min="13820" max="13823" width="3.28515625" style="73" customWidth="1"/>
    <col min="13824" max="13824" width="1.85546875" style="73" customWidth="1"/>
    <col min="13825" max="13825" width="12.42578125" style="73" customWidth="1"/>
    <col min="13826" max="13826" width="1.85546875" style="73" customWidth="1"/>
    <col min="13827" max="13829" width="3" style="73" customWidth="1"/>
    <col min="13830" max="13830" width="4.42578125" style="73" customWidth="1"/>
    <col min="13831" max="13832" width="3" style="73" customWidth="1"/>
    <col min="13833" max="13838" width="3.28515625" style="73" customWidth="1"/>
    <col min="13839" max="13840" width="9.140625" style="73" customWidth="1"/>
    <col min="13841" max="13844" width="3.28515625" style="73" customWidth="1"/>
    <col min="13845" max="13845" width="4.140625" style="73" customWidth="1"/>
    <col min="13846" max="14058" width="10.28515625" style="73"/>
    <col min="14059" max="14067" width="9.140625" style="73" customWidth="1"/>
    <col min="14068" max="14068" width="1" style="73" customWidth="1"/>
    <col min="14069" max="14072" width="3.28515625" style="73" customWidth="1"/>
    <col min="14073" max="14073" width="1.85546875" style="73" customWidth="1"/>
    <col min="14074" max="14074" width="17.85546875" style="73" customWidth="1"/>
    <col min="14075" max="14075" width="1.85546875" style="73" customWidth="1"/>
    <col min="14076" max="14079" width="3.28515625" style="73" customWidth="1"/>
    <col min="14080" max="14080" width="1.85546875" style="73" customWidth="1"/>
    <col min="14081" max="14081" width="12.42578125" style="73" customWidth="1"/>
    <col min="14082" max="14082" width="1.85546875" style="73" customWidth="1"/>
    <col min="14083" max="14085" width="3" style="73" customWidth="1"/>
    <col min="14086" max="14086" width="4.42578125" style="73" customWidth="1"/>
    <col min="14087" max="14088" width="3" style="73" customWidth="1"/>
    <col min="14089" max="14094" width="3.28515625" style="73" customWidth="1"/>
    <col min="14095" max="14096" width="9.140625" style="73" customWidth="1"/>
    <col min="14097" max="14100" width="3.28515625" style="73" customWidth="1"/>
    <col min="14101" max="14101" width="4.140625" style="73" customWidth="1"/>
    <col min="14102" max="14314" width="10.28515625" style="73"/>
    <col min="14315" max="14323" width="9.140625" style="73" customWidth="1"/>
    <col min="14324" max="14324" width="1" style="73" customWidth="1"/>
    <col min="14325" max="14328" width="3.28515625" style="73" customWidth="1"/>
    <col min="14329" max="14329" width="1.85546875" style="73" customWidth="1"/>
    <col min="14330" max="14330" width="17.85546875" style="73" customWidth="1"/>
    <col min="14331" max="14331" width="1.85546875" style="73" customWidth="1"/>
    <col min="14332" max="14335" width="3.28515625" style="73" customWidth="1"/>
    <col min="14336" max="14336" width="1.85546875" style="73" customWidth="1"/>
    <col min="14337" max="14337" width="12.42578125" style="73" customWidth="1"/>
    <col min="14338" max="14338" width="1.85546875" style="73" customWidth="1"/>
    <col min="14339" max="14341" width="3" style="73" customWidth="1"/>
    <col min="14342" max="14342" width="4.42578125" style="73" customWidth="1"/>
    <col min="14343" max="14344" width="3" style="73" customWidth="1"/>
    <col min="14345" max="14350" width="3.28515625" style="73" customWidth="1"/>
    <col min="14351" max="14352" width="9.140625" style="73" customWidth="1"/>
    <col min="14353" max="14356" width="3.28515625" style="73" customWidth="1"/>
    <col min="14357" max="14357" width="4.140625" style="73" customWidth="1"/>
    <col min="14358" max="14570" width="10.28515625" style="73"/>
    <col min="14571" max="14579" width="9.140625" style="73" customWidth="1"/>
    <col min="14580" max="14580" width="1" style="73" customWidth="1"/>
    <col min="14581" max="14584" width="3.28515625" style="73" customWidth="1"/>
    <col min="14585" max="14585" width="1.85546875" style="73" customWidth="1"/>
    <col min="14586" max="14586" width="17.85546875" style="73" customWidth="1"/>
    <col min="14587" max="14587" width="1.85546875" style="73" customWidth="1"/>
    <col min="14588" max="14591" width="3.28515625" style="73" customWidth="1"/>
    <col min="14592" max="14592" width="1.85546875" style="73" customWidth="1"/>
    <col min="14593" max="14593" width="12.42578125" style="73" customWidth="1"/>
    <col min="14594" max="14594" width="1.85546875" style="73" customWidth="1"/>
    <col min="14595" max="14597" width="3" style="73" customWidth="1"/>
    <col min="14598" max="14598" width="4.42578125" style="73" customWidth="1"/>
    <col min="14599" max="14600" width="3" style="73" customWidth="1"/>
    <col min="14601" max="14606" width="3.28515625" style="73" customWidth="1"/>
    <col min="14607" max="14608" width="9.140625" style="73" customWidth="1"/>
    <col min="14609" max="14612" width="3.28515625" style="73" customWidth="1"/>
    <col min="14613" max="14613" width="4.140625" style="73" customWidth="1"/>
    <col min="14614" max="14826" width="10.28515625" style="73"/>
    <col min="14827" max="14835" width="9.140625" style="73" customWidth="1"/>
    <col min="14836" max="14836" width="1" style="73" customWidth="1"/>
    <col min="14837" max="14840" width="3.28515625" style="73" customWidth="1"/>
    <col min="14841" max="14841" width="1.85546875" style="73" customWidth="1"/>
    <col min="14842" max="14842" width="17.85546875" style="73" customWidth="1"/>
    <col min="14843" max="14843" width="1.85546875" style="73" customWidth="1"/>
    <col min="14844" max="14847" width="3.28515625" style="73" customWidth="1"/>
    <col min="14848" max="14848" width="1.85546875" style="73" customWidth="1"/>
    <col min="14849" max="14849" width="12.42578125" style="73" customWidth="1"/>
    <col min="14850" max="14850" width="1.85546875" style="73" customWidth="1"/>
    <col min="14851" max="14853" width="3" style="73" customWidth="1"/>
    <col min="14854" max="14854" width="4.42578125" style="73" customWidth="1"/>
    <col min="14855" max="14856" width="3" style="73" customWidth="1"/>
    <col min="14857" max="14862" width="3.28515625" style="73" customWidth="1"/>
    <col min="14863" max="14864" width="9.140625" style="73" customWidth="1"/>
    <col min="14865" max="14868" width="3.28515625" style="73" customWidth="1"/>
    <col min="14869" max="14869" width="4.140625" style="73" customWidth="1"/>
    <col min="14870" max="15082" width="10.28515625" style="73"/>
    <col min="15083" max="15091" width="9.140625" style="73" customWidth="1"/>
    <col min="15092" max="15092" width="1" style="73" customWidth="1"/>
    <col min="15093" max="15096" width="3.28515625" style="73" customWidth="1"/>
    <col min="15097" max="15097" width="1.85546875" style="73" customWidth="1"/>
    <col min="15098" max="15098" width="17.85546875" style="73" customWidth="1"/>
    <col min="15099" max="15099" width="1.85546875" style="73" customWidth="1"/>
    <col min="15100" max="15103" width="3.28515625" style="73" customWidth="1"/>
    <col min="15104" max="15104" width="1.85546875" style="73" customWidth="1"/>
    <col min="15105" max="15105" width="12.42578125" style="73" customWidth="1"/>
    <col min="15106" max="15106" width="1.85546875" style="73" customWidth="1"/>
    <col min="15107" max="15109" width="3" style="73" customWidth="1"/>
    <col min="15110" max="15110" width="4.42578125" style="73" customWidth="1"/>
    <col min="15111" max="15112" width="3" style="73" customWidth="1"/>
    <col min="15113" max="15118" width="3.28515625" style="73" customWidth="1"/>
    <col min="15119" max="15120" width="9.140625" style="73" customWidth="1"/>
    <col min="15121" max="15124" width="3.28515625" style="73" customWidth="1"/>
    <col min="15125" max="15125" width="4.140625" style="73" customWidth="1"/>
    <col min="15126" max="15338" width="10.28515625" style="73"/>
    <col min="15339" max="15347" width="9.140625" style="73" customWidth="1"/>
    <col min="15348" max="15348" width="1" style="73" customWidth="1"/>
    <col min="15349" max="15352" width="3.28515625" style="73" customWidth="1"/>
    <col min="15353" max="15353" width="1.85546875" style="73" customWidth="1"/>
    <col min="15354" max="15354" width="17.85546875" style="73" customWidth="1"/>
    <col min="15355" max="15355" width="1.85546875" style="73" customWidth="1"/>
    <col min="15356" max="15359" width="3.28515625" style="73" customWidth="1"/>
    <col min="15360" max="15360" width="1.85546875" style="73" customWidth="1"/>
    <col min="15361" max="15361" width="12.42578125" style="73" customWidth="1"/>
    <col min="15362" max="15362" width="1.85546875" style="73" customWidth="1"/>
    <col min="15363" max="15365" width="3" style="73" customWidth="1"/>
    <col min="15366" max="15366" width="4.42578125" style="73" customWidth="1"/>
    <col min="15367" max="15368" width="3" style="73" customWidth="1"/>
    <col min="15369" max="15374" width="3.28515625" style="73" customWidth="1"/>
    <col min="15375" max="15376" width="9.140625" style="73" customWidth="1"/>
    <col min="15377" max="15380" width="3.28515625" style="73" customWidth="1"/>
    <col min="15381" max="15381" width="4.140625" style="73" customWidth="1"/>
    <col min="15382" max="15594" width="10.28515625" style="73"/>
    <col min="15595" max="15603" width="9.140625" style="73" customWidth="1"/>
    <col min="15604" max="15604" width="1" style="73" customWidth="1"/>
    <col min="15605" max="15608" width="3.28515625" style="73" customWidth="1"/>
    <col min="15609" max="15609" width="1.85546875" style="73" customWidth="1"/>
    <col min="15610" max="15610" width="17.85546875" style="73" customWidth="1"/>
    <col min="15611" max="15611" width="1.85546875" style="73" customWidth="1"/>
    <col min="15612" max="15615" width="3.28515625" style="73" customWidth="1"/>
    <col min="15616" max="15616" width="1.85546875" style="73" customWidth="1"/>
    <col min="15617" max="15617" width="12.42578125" style="73" customWidth="1"/>
    <col min="15618" max="15618" width="1.85546875" style="73" customWidth="1"/>
    <col min="15619" max="15621" width="3" style="73" customWidth="1"/>
    <col min="15622" max="15622" width="4.42578125" style="73" customWidth="1"/>
    <col min="15623" max="15624" width="3" style="73" customWidth="1"/>
    <col min="15625" max="15630" width="3.28515625" style="73" customWidth="1"/>
    <col min="15631" max="15632" width="9.140625" style="73" customWidth="1"/>
    <col min="15633" max="15636" width="3.28515625" style="73" customWidth="1"/>
    <col min="15637" max="15637" width="4.140625" style="73" customWidth="1"/>
    <col min="15638" max="15850" width="10.28515625" style="73"/>
    <col min="15851" max="15859" width="9.140625" style="73" customWidth="1"/>
    <col min="15860" max="15860" width="1" style="73" customWidth="1"/>
    <col min="15861" max="15864" width="3.28515625" style="73" customWidth="1"/>
    <col min="15865" max="15865" width="1.85546875" style="73" customWidth="1"/>
    <col min="15866" max="15866" width="17.85546875" style="73" customWidth="1"/>
    <col min="15867" max="15867" width="1.85546875" style="73" customWidth="1"/>
    <col min="15868" max="15871" width="3.28515625" style="73" customWidth="1"/>
    <col min="15872" max="15872" width="1.85546875" style="73" customWidth="1"/>
    <col min="15873" max="15873" width="12.42578125" style="73" customWidth="1"/>
    <col min="15874" max="15874" width="1.85546875" style="73" customWidth="1"/>
    <col min="15875" max="15877" width="3" style="73" customWidth="1"/>
    <col min="15878" max="15878" width="4.42578125" style="73" customWidth="1"/>
    <col min="15879" max="15880" width="3" style="73" customWidth="1"/>
    <col min="15881" max="15886" width="3.28515625" style="73" customWidth="1"/>
    <col min="15887" max="15888" width="9.140625" style="73" customWidth="1"/>
    <col min="15889" max="15892" width="3.28515625" style="73" customWidth="1"/>
    <col min="15893" max="15893" width="4.140625" style="73" customWidth="1"/>
    <col min="15894" max="16106" width="10.28515625" style="73"/>
    <col min="16107" max="16115" width="9.140625" style="73" customWidth="1"/>
    <col min="16116" max="16116" width="1" style="73" customWidth="1"/>
    <col min="16117" max="16120" width="3.28515625" style="73" customWidth="1"/>
    <col min="16121" max="16121" width="1.85546875" style="73" customWidth="1"/>
    <col min="16122" max="16122" width="17.85546875" style="73" customWidth="1"/>
    <col min="16123" max="16123" width="1.85546875" style="73" customWidth="1"/>
    <col min="16124" max="16127" width="3.28515625" style="73" customWidth="1"/>
    <col min="16128" max="16128" width="1.85546875" style="73" customWidth="1"/>
    <col min="16129" max="16129" width="12.42578125" style="73" customWidth="1"/>
    <col min="16130" max="16130" width="1.85546875" style="73" customWidth="1"/>
    <col min="16131" max="16133" width="3" style="73" customWidth="1"/>
    <col min="16134" max="16134" width="4.42578125" style="73" customWidth="1"/>
    <col min="16135" max="16136" width="3" style="73" customWidth="1"/>
    <col min="16137" max="16142" width="3.28515625" style="73" customWidth="1"/>
    <col min="16143" max="16144" width="9.140625" style="73" customWidth="1"/>
    <col min="16145" max="16148" width="3.28515625" style="73" customWidth="1"/>
    <col min="16149" max="16149" width="4.140625" style="73" customWidth="1"/>
    <col min="16150" max="16384" width="10.28515625" style="73"/>
  </cols>
  <sheetData>
    <row r="1" spans="1:34" s="8" customFormat="1" ht="19.5" x14ac:dyDescent="0.25">
      <c r="A1" s="1"/>
      <c r="B1" s="2" t="s">
        <v>0</v>
      </c>
      <c r="C1" s="3"/>
      <c r="D1" s="4"/>
      <c r="E1" s="4"/>
      <c r="F1" s="5"/>
      <c r="G1" s="6"/>
      <c r="H1" s="6"/>
      <c r="I1" s="6"/>
      <c r="J1" s="4"/>
      <c r="K1" s="4"/>
      <c r="L1" s="7"/>
      <c r="AC1" s="9"/>
      <c r="AD1" s="9"/>
      <c r="AE1" s="9"/>
      <c r="AF1" s="9"/>
      <c r="AG1" s="10"/>
    </row>
    <row r="2" spans="1:34" s="8" customFormat="1" ht="3" customHeight="1" x14ac:dyDescent="0.25">
      <c r="B2" s="11"/>
      <c r="C2" s="12"/>
      <c r="F2" s="13"/>
      <c r="G2" s="14"/>
      <c r="H2" s="14"/>
      <c r="I2" s="14"/>
      <c r="J2" s="15"/>
      <c r="L2" s="16"/>
      <c r="AC2" s="9"/>
      <c r="AD2" s="9"/>
      <c r="AE2" s="9"/>
      <c r="AF2" s="9"/>
      <c r="AG2" s="10"/>
    </row>
    <row r="3" spans="1:34" s="8" customFormat="1" x14ac:dyDescent="0.25">
      <c r="B3" s="17" t="s">
        <v>1</v>
      </c>
      <c r="C3" s="18"/>
      <c r="F3" s="13"/>
      <c r="G3" s="14"/>
      <c r="H3" s="14"/>
      <c r="I3" s="14"/>
      <c r="L3" s="16"/>
      <c r="AG3" s="10"/>
    </row>
    <row r="4" spans="1:34" s="8" customFormat="1" x14ac:dyDescent="0.25">
      <c r="B4" s="17" t="s">
        <v>2</v>
      </c>
      <c r="C4" s="18"/>
      <c r="F4" s="13"/>
      <c r="G4" s="14"/>
      <c r="H4" s="14"/>
      <c r="I4" s="14"/>
      <c r="L4" s="16"/>
      <c r="AG4" s="10"/>
    </row>
    <row r="5" spans="1:34" s="8" customFormat="1" ht="6" customHeight="1" x14ac:dyDescent="0.25">
      <c r="B5" s="11"/>
      <c r="C5" s="12"/>
      <c r="F5" s="13"/>
      <c r="G5" s="14"/>
      <c r="H5" s="14"/>
      <c r="I5" s="14"/>
      <c r="L5" s="16"/>
      <c r="AG5" s="10"/>
    </row>
    <row r="6" spans="1:34" s="8" customFormat="1" ht="19.5" customHeight="1" x14ac:dyDescent="0.25">
      <c r="A6" s="19"/>
      <c r="B6" s="20" t="s">
        <v>3</v>
      </c>
      <c r="C6" s="21"/>
      <c r="D6" s="21"/>
      <c r="E6" s="21"/>
      <c r="F6" s="21"/>
      <c r="G6" s="21"/>
      <c r="H6" s="21"/>
      <c r="I6" s="21"/>
      <c r="J6" s="21"/>
      <c r="K6" s="21"/>
      <c r="L6" s="22"/>
      <c r="M6" s="23"/>
      <c r="N6" s="23"/>
      <c r="O6" s="23"/>
      <c r="P6" s="23"/>
      <c r="Q6" s="23"/>
      <c r="R6" s="23"/>
      <c r="S6" s="23"/>
      <c r="T6" s="23"/>
      <c r="U6" s="23"/>
      <c r="V6" s="23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  <c r="AH6" s="19"/>
    </row>
    <row r="7" spans="1:34" s="8" customFormat="1" ht="11.25" customHeight="1" x14ac:dyDescent="0.25">
      <c r="A7" s="26"/>
      <c r="B7" s="20"/>
      <c r="C7" s="21"/>
      <c r="D7" s="21"/>
      <c r="E7" s="21"/>
      <c r="F7" s="21"/>
      <c r="G7" s="21"/>
      <c r="H7" s="21"/>
      <c r="I7" s="21"/>
      <c r="J7" s="21"/>
      <c r="K7" s="21"/>
      <c r="L7" s="22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5"/>
      <c r="AH7" s="19"/>
    </row>
    <row r="8" spans="1:34" s="8" customFormat="1" ht="5.25" customHeight="1" thickBot="1" x14ac:dyDescent="0.3">
      <c r="A8" s="27"/>
      <c r="B8" s="28"/>
      <c r="C8" s="29"/>
      <c r="D8" s="27"/>
      <c r="E8" s="27"/>
      <c r="F8" s="30"/>
      <c r="G8" s="31"/>
      <c r="H8" s="31"/>
      <c r="I8" s="31"/>
      <c r="J8" s="27"/>
      <c r="K8" s="27"/>
      <c r="L8" s="32"/>
      <c r="M8" s="27"/>
      <c r="N8" s="26"/>
      <c r="O8" s="29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5"/>
      <c r="AH8" s="19"/>
    </row>
    <row r="9" spans="1:34" s="8" customFormat="1" ht="15" x14ac:dyDescent="0.25">
      <c r="B9" s="33" t="s">
        <v>4</v>
      </c>
      <c r="C9" s="34"/>
      <c r="D9" s="34"/>
      <c r="E9" s="34"/>
      <c r="F9" s="34"/>
      <c r="G9" s="34"/>
      <c r="H9" s="34"/>
      <c r="I9" s="34"/>
      <c r="J9" s="34"/>
      <c r="K9" s="34"/>
      <c r="L9" s="35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5"/>
      <c r="AH9" s="19"/>
    </row>
    <row r="10" spans="1:34" s="8" customFormat="1" ht="6" customHeight="1" x14ac:dyDescent="0.25">
      <c r="A10" s="18"/>
      <c r="B10" s="36"/>
      <c r="C10" s="37"/>
      <c r="D10" s="37"/>
      <c r="E10" s="38"/>
      <c r="F10" s="39"/>
      <c r="G10" s="38"/>
      <c r="H10" s="38"/>
      <c r="I10" s="38"/>
      <c r="J10" s="38"/>
      <c r="K10" s="38"/>
      <c r="L10" s="40"/>
      <c r="M10" s="26"/>
      <c r="N10" s="26"/>
      <c r="O10" s="18"/>
      <c r="P10" s="18"/>
      <c r="Q10" s="18"/>
      <c r="R10" s="18"/>
      <c r="S10" s="18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5"/>
      <c r="AH10" s="19"/>
    </row>
    <row r="11" spans="1:34" s="8" customFormat="1" x14ac:dyDescent="0.25">
      <c r="B11" s="41"/>
      <c r="C11" s="42"/>
      <c r="D11" s="43" t="s">
        <v>5</v>
      </c>
      <c r="E11" s="37" t="s">
        <v>6</v>
      </c>
      <c r="F11" s="44" t="s">
        <v>7</v>
      </c>
      <c r="G11" s="37"/>
      <c r="H11" s="37" t="s">
        <v>8</v>
      </c>
      <c r="I11" s="38"/>
      <c r="J11" s="38"/>
      <c r="K11" s="38"/>
      <c r="L11" s="40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5"/>
      <c r="AH11" s="19"/>
    </row>
    <row r="12" spans="1:34" s="8" customFormat="1" ht="5.25" customHeight="1" x14ac:dyDescent="0.25">
      <c r="B12" s="41"/>
      <c r="C12" s="38"/>
      <c r="D12" s="38"/>
      <c r="E12" s="38"/>
      <c r="F12" s="39"/>
      <c r="G12" s="38"/>
      <c r="H12" s="38"/>
      <c r="I12" s="38"/>
      <c r="J12" s="38"/>
      <c r="K12" s="38"/>
      <c r="L12" s="40"/>
      <c r="M12" s="26"/>
      <c r="N12" s="26"/>
      <c r="O12" s="18"/>
      <c r="P12" s="18"/>
      <c r="Q12" s="18"/>
      <c r="R12" s="18"/>
      <c r="S12" s="18"/>
      <c r="T12" s="18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5"/>
      <c r="AH12" s="19"/>
    </row>
    <row r="13" spans="1:34" s="8" customFormat="1" ht="19.5" thickBot="1" x14ac:dyDescent="0.3">
      <c r="B13" s="45"/>
      <c r="C13" s="46"/>
      <c r="D13" s="47" t="s">
        <v>9</v>
      </c>
      <c r="E13" s="48" t="s">
        <v>10</v>
      </c>
      <c r="F13" s="49" t="s">
        <v>11</v>
      </c>
      <c r="G13" s="50">
        <v>1</v>
      </c>
      <c r="H13" s="50">
        <v>6</v>
      </c>
      <c r="I13" s="50">
        <v>0</v>
      </c>
      <c r="J13" s="51"/>
      <c r="K13" s="51"/>
      <c r="L13" s="52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5"/>
      <c r="AH13" s="19"/>
    </row>
    <row r="14" spans="1:34" s="8" customFormat="1" ht="18.75" thickBot="1" x14ac:dyDescent="0.3">
      <c r="B14" s="36"/>
      <c r="C14" s="37"/>
      <c r="D14" s="37"/>
      <c r="E14" s="38"/>
      <c r="F14" s="39"/>
      <c r="G14" s="38"/>
      <c r="H14" s="38"/>
      <c r="I14" s="38"/>
      <c r="J14" s="38"/>
      <c r="K14" s="38"/>
      <c r="L14" s="40"/>
      <c r="M14" s="26"/>
      <c r="N14" s="26"/>
      <c r="O14" s="18"/>
      <c r="P14" s="18"/>
      <c r="Q14" s="18"/>
      <c r="R14" s="18"/>
      <c r="S14" s="18"/>
      <c r="T14" s="18"/>
      <c r="U14" s="26"/>
      <c r="V14" s="26"/>
      <c r="W14" s="26"/>
      <c r="X14" s="26"/>
      <c r="Y14" s="26"/>
      <c r="Z14" s="18"/>
      <c r="AA14" s="18"/>
      <c r="AB14" s="18"/>
      <c r="AC14" s="53"/>
      <c r="AD14" s="26"/>
      <c r="AE14" s="26"/>
      <c r="AF14" s="26"/>
      <c r="AG14" s="25"/>
      <c r="AH14" s="19"/>
    </row>
    <row r="15" spans="1:34" s="8" customFormat="1" ht="15" x14ac:dyDescent="0.25">
      <c r="B15" s="33" t="s">
        <v>12</v>
      </c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5"/>
      <c r="AH15" s="19"/>
    </row>
    <row r="16" spans="1:34" s="8" customFormat="1" ht="6" customHeight="1" x14ac:dyDescent="0.25">
      <c r="B16" s="36"/>
      <c r="C16" s="37"/>
      <c r="D16" s="37"/>
      <c r="E16" s="38"/>
      <c r="F16" s="39"/>
      <c r="G16" s="38"/>
      <c r="H16" s="38"/>
      <c r="I16" s="38"/>
      <c r="J16" s="38"/>
      <c r="K16" s="38"/>
      <c r="L16" s="40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5"/>
      <c r="AH16" s="19"/>
    </row>
    <row r="17" spans="1:34" s="8" customFormat="1" x14ac:dyDescent="0.25">
      <c r="B17" s="41"/>
      <c r="C17" s="42"/>
      <c r="D17" s="43" t="s">
        <v>13</v>
      </c>
      <c r="E17" s="54">
        <v>2022</v>
      </c>
      <c r="F17" s="44"/>
      <c r="G17" s="54"/>
      <c r="H17" s="54"/>
      <c r="I17" s="55"/>
      <c r="J17" s="55"/>
      <c r="K17" s="55"/>
      <c r="L17" s="5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5"/>
      <c r="AH17" s="19"/>
    </row>
    <row r="18" spans="1:34" s="8" customFormat="1" ht="6.75" customHeight="1" x14ac:dyDescent="0.25">
      <c r="B18" s="41"/>
      <c r="C18" s="38"/>
      <c r="D18" s="38"/>
      <c r="E18" s="55"/>
      <c r="F18" s="39"/>
      <c r="G18" s="55"/>
      <c r="H18" s="55"/>
      <c r="I18" s="55"/>
      <c r="J18" s="55"/>
      <c r="K18" s="55"/>
      <c r="L18" s="57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25"/>
      <c r="AH18" s="19"/>
    </row>
    <row r="19" spans="1:34" s="8" customFormat="1" x14ac:dyDescent="0.25">
      <c r="B19" s="41"/>
      <c r="C19" s="37"/>
      <c r="D19" s="59" t="s">
        <v>14</v>
      </c>
      <c r="E19" s="60">
        <v>1</v>
      </c>
      <c r="F19" s="61">
        <v>2</v>
      </c>
      <c r="G19" s="62"/>
      <c r="H19" s="62"/>
      <c r="I19" s="62"/>
      <c r="J19" s="62"/>
      <c r="K19" s="60">
        <v>3</v>
      </c>
      <c r="L19" s="63">
        <v>4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5"/>
      <c r="AH19" s="19"/>
    </row>
    <row r="20" spans="1:34" s="8" customFormat="1" x14ac:dyDescent="0.25">
      <c r="B20" s="11"/>
      <c r="C20" s="26"/>
      <c r="D20" s="26"/>
      <c r="E20" s="26"/>
      <c r="F20" s="64"/>
      <c r="G20" s="65"/>
      <c r="H20" s="65"/>
      <c r="I20" s="65"/>
      <c r="J20" s="26"/>
      <c r="K20" s="26"/>
      <c r="L20" s="66"/>
      <c r="M20" s="26"/>
      <c r="N20" s="26"/>
      <c r="O20" s="53"/>
      <c r="P20" s="26"/>
      <c r="Q20" s="19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5"/>
      <c r="AH20" s="19"/>
    </row>
    <row r="21" spans="1:34" s="8" customFormat="1" x14ac:dyDescent="0.25">
      <c r="B21" s="41"/>
      <c r="C21" s="37"/>
      <c r="D21" s="37"/>
      <c r="E21" s="67" t="s">
        <v>15</v>
      </c>
      <c r="F21" s="68"/>
      <c r="G21" s="62"/>
      <c r="H21" s="62"/>
      <c r="I21" s="62"/>
      <c r="J21" s="62"/>
      <c r="K21" s="67" t="s">
        <v>16</v>
      </c>
      <c r="L21" s="63"/>
      <c r="M21" s="26"/>
      <c r="N21" s="26"/>
      <c r="O21" s="53"/>
      <c r="P21" s="26"/>
      <c r="Q21" s="19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5"/>
      <c r="AH21" s="19"/>
    </row>
    <row r="22" spans="1:34" s="8" customFormat="1" ht="18.75" thickBot="1" x14ac:dyDescent="0.3">
      <c r="B22" s="45"/>
      <c r="C22" s="48"/>
      <c r="D22" s="48"/>
      <c r="E22" s="69"/>
      <c r="F22" s="70"/>
      <c r="G22" s="71"/>
      <c r="H22" s="71"/>
      <c r="I22" s="71"/>
      <c r="J22" s="71"/>
      <c r="K22" s="69"/>
      <c r="L22" s="72"/>
      <c r="M22" s="26"/>
      <c r="N22" s="26"/>
      <c r="O22" s="53"/>
      <c r="P22" s="26"/>
      <c r="Q22" s="19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5"/>
      <c r="AH22" s="19"/>
    </row>
    <row r="23" spans="1:34" s="8" customFormat="1" ht="5.25" customHeight="1" thickBot="1" x14ac:dyDescent="0.3">
      <c r="B23" s="11"/>
      <c r="C23" s="26"/>
      <c r="D23" s="26"/>
      <c r="E23" s="26"/>
      <c r="F23" s="64"/>
      <c r="G23" s="65"/>
      <c r="H23" s="65"/>
      <c r="I23" s="65"/>
      <c r="J23" s="26"/>
      <c r="K23" s="26"/>
      <c r="L23" s="40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5"/>
      <c r="AH23" s="19"/>
    </row>
    <row r="24" spans="1:34" ht="18.75" thickBot="1" x14ac:dyDescent="0.3">
      <c r="B24" s="17"/>
      <c r="C24" s="26"/>
      <c r="D24" s="26"/>
      <c r="E24" s="74" t="s">
        <v>17</v>
      </c>
      <c r="F24" s="75" t="s">
        <v>18</v>
      </c>
      <c r="G24" s="37"/>
      <c r="H24" s="37"/>
      <c r="I24" s="37"/>
      <c r="J24" s="38"/>
      <c r="K24" s="76" t="s">
        <v>19</v>
      </c>
      <c r="L24" s="77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78"/>
      <c r="AH24" s="79"/>
    </row>
    <row r="25" spans="1:34" ht="36" x14ac:dyDescent="0.25">
      <c r="A25" s="38"/>
      <c r="B25" s="36"/>
      <c r="C25" s="26"/>
      <c r="D25" s="26"/>
      <c r="E25" s="80" t="s">
        <v>20</v>
      </c>
      <c r="F25" s="80" t="s">
        <v>21</v>
      </c>
      <c r="G25" s="81"/>
      <c r="H25" s="81"/>
      <c r="I25" s="81"/>
      <c r="J25" s="82"/>
      <c r="K25" s="80" t="s">
        <v>22</v>
      </c>
      <c r="L25" s="83" t="s">
        <v>23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78"/>
      <c r="AH25" s="79"/>
    </row>
    <row r="26" spans="1:34" s="90" customFormat="1" ht="18.75" thickBot="1" x14ac:dyDescent="0.3">
      <c r="A26" s="84"/>
      <c r="B26" s="85"/>
      <c r="C26" s="58"/>
      <c r="D26" s="58"/>
      <c r="E26" s="86" t="s">
        <v>24</v>
      </c>
      <c r="F26" s="87" t="s">
        <v>24</v>
      </c>
      <c r="G26" s="81"/>
      <c r="H26" s="81"/>
      <c r="I26" s="81"/>
      <c r="J26" s="88"/>
      <c r="K26" s="86" t="s">
        <v>24</v>
      </c>
      <c r="L26" s="89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C26" s="91"/>
      <c r="AD26" s="91"/>
      <c r="AE26" s="91"/>
      <c r="AF26" s="91"/>
      <c r="AG26" s="92"/>
      <c r="AH26" s="93"/>
    </row>
    <row r="27" spans="1:34" s="90" customFormat="1" ht="18.75" thickBot="1" x14ac:dyDescent="0.3">
      <c r="A27" s="94" t="s">
        <v>25</v>
      </c>
      <c r="B27" s="95" t="s">
        <v>26</v>
      </c>
      <c r="C27" s="96" t="s">
        <v>27</v>
      </c>
      <c r="D27" s="97" t="s">
        <v>28</v>
      </c>
      <c r="E27" s="98"/>
      <c r="F27" s="99"/>
      <c r="G27" s="98"/>
      <c r="H27" s="98"/>
      <c r="I27" s="98"/>
      <c r="J27" s="98"/>
      <c r="K27" s="98"/>
      <c r="L27" s="100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C27" s="102"/>
      <c r="AD27" s="102"/>
      <c r="AE27" s="102"/>
      <c r="AF27" s="102"/>
      <c r="AH27" s="93"/>
    </row>
    <row r="28" spans="1:34" s="110" customFormat="1" ht="18.75" x14ac:dyDescent="0.25">
      <c r="A28" s="103"/>
      <c r="B28" s="104"/>
      <c r="C28" s="105"/>
      <c r="D28" s="106" t="s">
        <v>29</v>
      </c>
      <c r="E28" s="107"/>
      <c r="F28" s="108"/>
      <c r="G28" s="107"/>
      <c r="H28" s="107"/>
      <c r="I28" s="107"/>
      <c r="J28" s="107"/>
      <c r="K28" s="107"/>
      <c r="L28" s="109"/>
    </row>
    <row r="29" spans="1:34" s="123" customFormat="1" ht="18.75" x14ac:dyDescent="0.25">
      <c r="A29" s="111" t="s">
        <v>30</v>
      </c>
      <c r="B29" s="112"/>
      <c r="C29" s="113" t="s">
        <v>31</v>
      </c>
      <c r="D29" s="114" t="s">
        <v>32</v>
      </c>
      <c r="E29" s="115">
        <v>673166295.38999999</v>
      </c>
      <c r="F29" s="115">
        <v>700324693.26000011</v>
      </c>
      <c r="G29" s="116"/>
      <c r="H29" s="117"/>
      <c r="I29" s="116"/>
      <c r="J29" s="118"/>
      <c r="K29" s="115">
        <v>-27158397.870000124</v>
      </c>
      <c r="L29" s="119">
        <v>-3.8779723364569971</v>
      </c>
      <c r="M29" s="120"/>
      <c r="N29" s="121">
        <f>+E29-F29-K29</f>
        <v>0</v>
      </c>
      <c r="O29" s="122">
        <f>+K29/F29*100-L29</f>
        <v>0</v>
      </c>
    </row>
    <row r="30" spans="1:34" s="127" customFormat="1" ht="18.75" x14ac:dyDescent="0.25">
      <c r="A30" s="111" t="s">
        <v>30</v>
      </c>
      <c r="B30" s="124"/>
      <c r="C30" s="125" t="s">
        <v>33</v>
      </c>
      <c r="D30" s="126" t="s">
        <v>34</v>
      </c>
      <c r="E30" s="115">
        <v>660555982</v>
      </c>
      <c r="F30" s="115">
        <v>684149744.59000015</v>
      </c>
      <c r="G30" s="116"/>
      <c r="H30" s="117"/>
      <c r="I30" s="116"/>
      <c r="J30" s="118"/>
      <c r="K30" s="115">
        <v>-23593762.590000153</v>
      </c>
      <c r="L30" s="119">
        <v>-3.4486255058297965</v>
      </c>
      <c r="N30" s="121">
        <f t="shared" ref="N30:N93" si="0">+E30-F30-K30</f>
        <v>0</v>
      </c>
      <c r="O30" s="122">
        <f t="shared" ref="O30:O93" si="1">+K30/F30*100-L30</f>
        <v>0</v>
      </c>
      <c r="P30" s="123"/>
    </row>
    <row r="31" spans="1:34" s="130" customFormat="1" ht="18.75" x14ac:dyDescent="0.25">
      <c r="A31" s="111" t="s">
        <v>30</v>
      </c>
      <c r="B31" s="112"/>
      <c r="C31" s="128" t="s">
        <v>35</v>
      </c>
      <c r="D31" s="129" t="s">
        <v>36</v>
      </c>
      <c r="E31" s="115">
        <v>643580155</v>
      </c>
      <c r="F31" s="115">
        <v>664722492.8900001</v>
      </c>
      <c r="G31" s="116"/>
      <c r="H31" s="117"/>
      <c r="I31" s="116"/>
      <c r="J31" s="118"/>
      <c r="K31" s="115">
        <v>-21142337.890000105</v>
      </c>
      <c r="L31" s="119">
        <v>-3.180626218631478</v>
      </c>
      <c r="N31" s="121">
        <f t="shared" si="0"/>
        <v>0</v>
      </c>
      <c r="O31" s="122">
        <f t="shared" si="1"/>
        <v>0</v>
      </c>
      <c r="P31" s="123"/>
    </row>
    <row r="32" spans="1:34" s="130" customFormat="1" ht="18.75" x14ac:dyDescent="0.25">
      <c r="A32" s="111"/>
      <c r="B32" s="112"/>
      <c r="C32" s="131" t="s">
        <v>37</v>
      </c>
      <c r="D32" s="132" t="s">
        <v>38</v>
      </c>
      <c r="E32" s="115">
        <v>643251109</v>
      </c>
      <c r="F32" s="115">
        <v>639471523.94000006</v>
      </c>
      <c r="G32" s="116"/>
      <c r="H32" s="117"/>
      <c r="I32" s="116"/>
      <c r="J32" s="118"/>
      <c r="K32" s="115">
        <v>3779585.0599999428</v>
      </c>
      <c r="L32" s="119">
        <v>0.5910482200540601</v>
      </c>
      <c r="M32" s="133"/>
      <c r="N32" s="121">
        <f t="shared" si="0"/>
        <v>0</v>
      </c>
      <c r="O32" s="122">
        <f t="shared" si="1"/>
        <v>0</v>
      </c>
      <c r="P32" s="123"/>
    </row>
    <row r="33" spans="1:16" s="130" customFormat="1" ht="18.75" x14ac:dyDescent="0.25">
      <c r="A33" s="111"/>
      <c r="B33" s="112"/>
      <c r="C33" s="131" t="s">
        <v>39</v>
      </c>
      <c r="D33" s="132" t="s">
        <v>40</v>
      </c>
      <c r="E33" s="115">
        <v>329046</v>
      </c>
      <c r="F33" s="115">
        <v>25250968.950000003</v>
      </c>
      <c r="G33" s="116"/>
      <c r="H33" s="117"/>
      <c r="I33" s="116"/>
      <c r="J33" s="118"/>
      <c r="K33" s="115">
        <v>-24921922.950000003</v>
      </c>
      <c r="L33" s="119">
        <v>-98.696897530342099</v>
      </c>
      <c r="N33" s="121">
        <f t="shared" si="0"/>
        <v>0</v>
      </c>
      <c r="O33" s="122">
        <f t="shared" si="1"/>
        <v>0</v>
      </c>
      <c r="P33" s="123"/>
    </row>
    <row r="34" spans="1:16" s="130" customFormat="1" ht="18.75" x14ac:dyDescent="0.25">
      <c r="A34" s="111"/>
      <c r="B34" s="112"/>
      <c r="C34" s="134" t="s">
        <v>41</v>
      </c>
      <c r="D34" s="135" t="s">
        <v>42</v>
      </c>
      <c r="E34" s="115">
        <v>0</v>
      </c>
      <c r="F34" s="115">
        <v>0</v>
      </c>
      <c r="G34" s="116"/>
      <c r="H34" s="117"/>
      <c r="I34" s="116"/>
      <c r="J34" s="118"/>
      <c r="K34" s="115">
        <v>0</v>
      </c>
      <c r="L34" s="119"/>
      <c r="N34" s="121">
        <f t="shared" si="0"/>
        <v>0</v>
      </c>
      <c r="O34" s="122" t="e">
        <f t="shared" si="1"/>
        <v>#DIV/0!</v>
      </c>
      <c r="P34" s="123"/>
    </row>
    <row r="35" spans="1:16" s="130" customFormat="1" ht="18.75" x14ac:dyDescent="0.25">
      <c r="A35" s="111"/>
      <c r="B35" s="112"/>
      <c r="C35" s="134" t="s">
        <v>43</v>
      </c>
      <c r="D35" s="135" t="s">
        <v>44</v>
      </c>
      <c r="E35" s="115">
        <v>0</v>
      </c>
      <c r="F35" s="115">
        <v>0</v>
      </c>
      <c r="G35" s="116"/>
      <c r="H35" s="117"/>
      <c r="I35" s="116"/>
      <c r="J35" s="118"/>
      <c r="K35" s="115">
        <v>0</v>
      </c>
      <c r="L35" s="119"/>
      <c r="N35" s="121">
        <f t="shared" si="0"/>
        <v>0</v>
      </c>
      <c r="O35" s="122" t="e">
        <f t="shared" si="1"/>
        <v>#DIV/0!</v>
      </c>
      <c r="P35" s="123"/>
    </row>
    <row r="36" spans="1:16" s="130" customFormat="1" ht="18.75" x14ac:dyDescent="0.25">
      <c r="A36" s="111"/>
      <c r="B36" s="112"/>
      <c r="C36" s="134" t="s">
        <v>45</v>
      </c>
      <c r="D36" s="135" t="s">
        <v>46</v>
      </c>
      <c r="E36" s="115">
        <v>0</v>
      </c>
      <c r="F36" s="115">
        <v>0</v>
      </c>
      <c r="G36" s="116"/>
      <c r="H36" s="117"/>
      <c r="I36" s="116"/>
      <c r="J36" s="118"/>
      <c r="K36" s="115">
        <v>0</v>
      </c>
      <c r="L36" s="119"/>
      <c r="N36" s="121">
        <f t="shared" si="0"/>
        <v>0</v>
      </c>
      <c r="O36" s="122" t="e">
        <f t="shared" si="1"/>
        <v>#DIV/0!</v>
      </c>
      <c r="P36" s="123"/>
    </row>
    <row r="37" spans="1:16" s="130" customFormat="1" ht="18.75" x14ac:dyDescent="0.25">
      <c r="A37" s="111"/>
      <c r="B37" s="112"/>
      <c r="C37" s="131" t="s">
        <v>47</v>
      </c>
      <c r="D37" s="132" t="s">
        <v>48</v>
      </c>
      <c r="E37" s="115">
        <v>0</v>
      </c>
      <c r="F37" s="115">
        <v>0</v>
      </c>
      <c r="G37" s="116"/>
      <c r="H37" s="117"/>
      <c r="I37" s="116"/>
      <c r="J37" s="118"/>
      <c r="K37" s="115">
        <v>0</v>
      </c>
      <c r="L37" s="119"/>
      <c r="N37" s="121">
        <f t="shared" si="0"/>
        <v>0</v>
      </c>
      <c r="O37" s="122" t="e">
        <f t="shared" si="1"/>
        <v>#DIV/0!</v>
      </c>
      <c r="P37" s="123"/>
    </row>
    <row r="38" spans="1:16" s="130" customFormat="1" ht="18.75" x14ac:dyDescent="0.25">
      <c r="A38" s="111"/>
      <c r="B38" s="112"/>
      <c r="C38" s="128" t="s">
        <v>49</v>
      </c>
      <c r="D38" s="129" t="s">
        <v>50</v>
      </c>
      <c r="E38" s="115">
        <v>16975827</v>
      </c>
      <c r="F38" s="115">
        <v>19427251.699999999</v>
      </c>
      <c r="G38" s="116"/>
      <c r="H38" s="117"/>
      <c r="I38" s="116"/>
      <c r="J38" s="118"/>
      <c r="K38" s="115">
        <v>-2451424.6999999993</v>
      </c>
      <c r="L38" s="119">
        <v>-12.618484270731919</v>
      </c>
      <c r="N38" s="121">
        <f t="shared" si="0"/>
        <v>0</v>
      </c>
      <c r="O38" s="122">
        <f t="shared" si="1"/>
        <v>0</v>
      </c>
      <c r="P38" s="123"/>
    </row>
    <row r="39" spans="1:16" s="130" customFormat="1" ht="18.75" x14ac:dyDescent="0.25">
      <c r="A39" s="111" t="s">
        <v>30</v>
      </c>
      <c r="B39" s="112"/>
      <c r="C39" s="125" t="s">
        <v>51</v>
      </c>
      <c r="D39" s="126" t="s">
        <v>52</v>
      </c>
      <c r="E39" s="115">
        <v>12610313.390000001</v>
      </c>
      <c r="F39" s="115">
        <v>15929582.990000002</v>
      </c>
      <c r="G39" s="116"/>
      <c r="H39" s="117"/>
      <c r="I39" s="116"/>
      <c r="J39" s="118"/>
      <c r="K39" s="115">
        <v>-3319269.6000000015</v>
      </c>
      <c r="L39" s="119">
        <v>-20.837140570997466</v>
      </c>
      <c r="N39" s="121">
        <f t="shared" si="0"/>
        <v>0</v>
      </c>
      <c r="O39" s="122">
        <f t="shared" si="1"/>
        <v>0</v>
      </c>
      <c r="P39" s="123"/>
    </row>
    <row r="40" spans="1:16" s="130" customFormat="1" ht="18.75" x14ac:dyDescent="0.25">
      <c r="A40" s="111" t="s">
        <v>30</v>
      </c>
      <c r="B40" s="112"/>
      <c r="C40" s="128" t="s">
        <v>53</v>
      </c>
      <c r="D40" s="129" t="s">
        <v>54</v>
      </c>
      <c r="E40" s="115">
        <v>8568801.3000000007</v>
      </c>
      <c r="F40" s="115">
        <v>10999267.48</v>
      </c>
      <c r="G40" s="116"/>
      <c r="H40" s="117"/>
      <c r="I40" s="116"/>
      <c r="J40" s="118"/>
      <c r="K40" s="115">
        <v>-2430466.1799999997</v>
      </c>
      <c r="L40" s="119">
        <v>-22.096618565002839</v>
      </c>
      <c r="N40" s="121">
        <f t="shared" si="0"/>
        <v>0</v>
      </c>
      <c r="O40" s="122">
        <f t="shared" si="1"/>
        <v>0</v>
      </c>
      <c r="P40" s="123"/>
    </row>
    <row r="41" spans="1:16" s="130" customFormat="1" ht="18.75" x14ac:dyDescent="0.25">
      <c r="A41" s="111"/>
      <c r="B41" s="112"/>
      <c r="C41" s="131" t="s">
        <v>55</v>
      </c>
      <c r="D41" s="132" t="s">
        <v>56</v>
      </c>
      <c r="E41" s="115">
        <v>8568801.3000000007</v>
      </c>
      <c r="F41" s="115">
        <v>10999267.48</v>
      </c>
      <c r="G41" s="116"/>
      <c r="H41" s="117"/>
      <c r="I41" s="116"/>
      <c r="J41" s="118"/>
      <c r="K41" s="115">
        <v>-2430466.1799999997</v>
      </c>
      <c r="L41" s="119">
        <v>-22.096618565002839</v>
      </c>
      <c r="N41" s="121">
        <f t="shared" si="0"/>
        <v>0</v>
      </c>
      <c r="O41" s="122">
        <f t="shared" si="1"/>
        <v>0</v>
      </c>
      <c r="P41" s="123"/>
    </row>
    <row r="42" spans="1:16" s="130" customFormat="1" ht="18.75" x14ac:dyDescent="0.25">
      <c r="A42" s="111"/>
      <c r="B42" s="112"/>
      <c r="C42" s="131" t="s">
        <v>57</v>
      </c>
      <c r="D42" s="132" t="s">
        <v>58</v>
      </c>
      <c r="E42" s="115">
        <v>0</v>
      </c>
      <c r="F42" s="115">
        <v>0</v>
      </c>
      <c r="G42" s="116"/>
      <c r="H42" s="117"/>
      <c r="I42" s="116"/>
      <c r="J42" s="118"/>
      <c r="K42" s="115">
        <v>0</v>
      </c>
      <c r="L42" s="119"/>
      <c r="N42" s="121">
        <f t="shared" si="0"/>
        <v>0</v>
      </c>
      <c r="O42" s="122" t="e">
        <f t="shared" si="1"/>
        <v>#DIV/0!</v>
      </c>
      <c r="P42" s="123"/>
    </row>
    <row r="43" spans="1:16" s="130" customFormat="1" ht="25.5" x14ac:dyDescent="0.25">
      <c r="A43" s="111"/>
      <c r="B43" s="112"/>
      <c r="C43" s="131" t="s">
        <v>59</v>
      </c>
      <c r="D43" s="132" t="s">
        <v>60</v>
      </c>
      <c r="E43" s="115">
        <v>0</v>
      </c>
      <c r="F43" s="115">
        <v>0</v>
      </c>
      <c r="G43" s="116"/>
      <c r="H43" s="117"/>
      <c r="I43" s="116"/>
      <c r="J43" s="118"/>
      <c r="K43" s="115">
        <v>0</v>
      </c>
      <c r="L43" s="119"/>
      <c r="N43" s="121">
        <f t="shared" si="0"/>
        <v>0</v>
      </c>
      <c r="O43" s="122" t="e">
        <f t="shared" si="1"/>
        <v>#DIV/0!</v>
      </c>
      <c r="P43" s="123"/>
    </row>
    <row r="44" spans="1:16" s="130" customFormat="1" ht="18.75" x14ac:dyDescent="0.25">
      <c r="A44" s="111"/>
      <c r="B44" s="112"/>
      <c r="C44" s="131" t="s">
        <v>61</v>
      </c>
      <c r="D44" s="132" t="s">
        <v>62</v>
      </c>
      <c r="E44" s="115">
        <v>0</v>
      </c>
      <c r="F44" s="115">
        <v>0</v>
      </c>
      <c r="G44" s="116"/>
      <c r="H44" s="117"/>
      <c r="I44" s="116"/>
      <c r="J44" s="118"/>
      <c r="K44" s="115">
        <v>0</v>
      </c>
      <c r="L44" s="119"/>
      <c r="N44" s="121">
        <f t="shared" si="0"/>
        <v>0</v>
      </c>
      <c r="O44" s="122" t="e">
        <f t="shared" si="1"/>
        <v>#DIV/0!</v>
      </c>
      <c r="P44" s="123"/>
    </row>
    <row r="45" spans="1:16" s="130" customFormat="1" ht="18.75" x14ac:dyDescent="0.25">
      <c r="A45" s="111" t="s">
        <v>30</v>
      </c>
      <c r="B45" s="112"/>
      <c r="C45" s="128" t="s">
        <v>63</v>
      </c>
      <c r="D45" s="129" t="s">
        <v>64</v>
      </c>
      <c r="E45" s="115">
        <v>714176.69</v>
      </c>
      <c r="F45" s="115">
        <v>1317553.8899999999</v>
      </c>
      <c r="G45" s="116"/>
      <c r="H45" s="117"/>
      <c r="I45" s="116"/>
      <c r="J45" s="118"/>
      <c r="K45" s="115">
        <v>-603377.19999999995</v>
      </c>
      <c r="L45" s="119">
        <v>-45.795257756022409</v>
      </c>
      <c r="N45" s="121">
        <f t="shared" si="0"/>
        <v>0</v>
      </c>
      <c r="O45" s="122">
        <f t="shared" si="1"/>
        <v>0</v>
      </c>
      <c r="P45" s="123"/>
    </row>
    <row r="46" spans="1:16" s="130" customFormat="1" ht="18.75" x14ac:dyDescent="0.25">
      <c r="A46" s="111"/>
      <c r="B46" s="112" t="s">
        <v>65</v>
      </c>
      <c r="C46" s="131" t="s">
        <v>66</v>
      </c>
      <c r="D46" s="132" t="s">
        <v>67</v>
      </c>
      <c r="E46" s="115">
        <v>0</v>
      </c>
      <c r="F46" s="115">
        <v>0</v>
      </c>
      <c r="G46" s="116"/>
      <c r="H46" s="117"/>
      <c r="I46" s="116"/>
      <c r="J46" s="118"/>
      <c r="K46" s="115">
        <v>0</v>
      </c>
      <c r="L46" s="119"/>
      <c r="N46" s="121">
        <f t="shared" si="0"/>
        <v>0</v>
      </c>
      <c r="O46" s="122" t="e">
        <f t="shared" si="1"/>
        <v>#DIV/0!</v>
      </c>
      <c r="P46" s="123"/>
    </row>
    <row r="47" spans="1:16" s="130" customFormat="1" ht="18.75" x14ac:dyDescent="0.25">
      <c r="A47" s="111"/>
      <c r="B47" s="112" t="s">
        <v>65</v>
      </c>
      <c r="C47" s="131" t="s">
        <v>68</v>
      </c>
      <c r="D47" s="132" t="s">
        <v>69</v>
      </c>
      <c r="E47" s="115">
        <v>714176.69</v>
      </c>
      <c r="F47" s="115">
        <v>1317553.8899999999</v>
      </c>
      <c r="G47" s="116"/>
      <c r="H47" s="117"/>
      <c r="I47" s="116"/>
      <c r="J47" s="118"/>
      <c r="K47" s="115">
        <v>-603377.19999999995</v>
      </c>
      <c r="L47" s="119">
        <v>-45.795257756022409</v>
      </c>
      <c r="N47" s="121">
        <f t="shared" si="0"/>
        <v>0</v>
      </c>
      <c r="O47" s="122">
        <f t="shared" si="1"/>
        <v>0</v>
      </c>
      <c r="P47" s="123"/>
    </row>
    <row r="48" spans="1:16" s="93" customFormat="1" ht="18.75" x14ac:dyDescent="0.25">
      <c r="A48" s="136" t="s">
        <v>30</v>
      </c>
      <c r="B48" s="137"/>
      <c r="C48" s="128" t="s">
        <v>70</v>
      </c>
      <c r="D48" s="129" t="s">
        <v>71</v>
      </c>
      <c r="E48" s="115">
        <v>3327335.4</v>
      </c>
      <c r="F48" s="115">
        <v>3612761.62</v>
      </c>
      <c r="G48" s="116"/>
      <c r="H48" s="117"/>
      <c r="I48" s="116"/>
      <c r="J48" s="118"/>
      <c r="K48" s="115">
        <v>-285426.2200000002</v>
      </c>
      <c r="L48" s="119">
        <v>-7.9004996737094491</v>
      </c>
      <c r="N48" s="121">
        <f t="shared" si="0"/>
        <v>0</v>
      </c>
      <c r="O48" s="122">
        <f t="shared" si="1"/>
        <v>0</v>
      </c>
      <c r="P48" s="123"/>
    </row>
    <row r="49" spans="1:16" s="93" customFormat="1" ht="18.75" x14ac:dyDescent="0.25">
      <c r="A49" s="136"/>
      <c r="B49" s="137"/>
      <c r="C49" s="131" t="s">
        <v>72</v>
      </c>
      <c r="D49" s="132" t="s">
        <v>73</v>
      </c>
      <c r="E49" s="115">
        <v>0</v>
      </c>
      <c r="F49" s="115">
        <v>0</v>
      </c>
      <c r="G49" s="116"/>
      <c r="H49" s="117"/>
      <c r="I49" s="116"/>
      <c r="J49" s="118"/>
      <c r="K49" s="115">
        <v>0</v>
      </c>
      <c r="L49" s="119"/>
      <c r="N49" s="121">
        <f t="shared" si="0"/>
        <v>0</v>
      </c>
      <c r="O49" s="122" t="e">
        <f t="shared" si="1"/>
        <v>#DIV/0!</v>
      </c>
      <c r="P49" s="123"/>
    </row>
    <row r="50" spans="1:16" s="93" customFormat="1" ht="18.75" x14ac:dyDescent="0.25">
      <c r="A50" s="136"/>
      <c r="B50" s="137"/>
      <c r="C50" s="131" t="s">
        <v>74</v>
      </c>
      <c r="D50" s="132" t="s">
        <v>75</v>
      </c>
      <c r="E50" s="115">
        <v>0</v>
      </c>
      <c r="F50" s="115">
        <v>193899</v>
      </c>
      <c r="G50" s="116"/>
      <c r="H50" s="117"/>
      <c r="I50" s="116"/>
      <c r="J50" s="118"/>
      <c r="K50" s="115">
        <v>-193899</v>
      </c>
      <c r="L50" s="119"/>
      <c r="N50" s="121">
        <f t="shared" si="0"/>
        <v>0</v>
      </c>
      <c r="O50" s="122">
        <f t="shared" si="1"/>
        <v>-100</v>
      </c>
      <c r="P50" s="123"/>
    </row>
    <row r="51" spans="1:16" s="93" customFormat="1" ht="18.75" x14ac:dyDescent="0.25">
      <c r="A51" s="136"/>
      <c r="B51" s="137"/>
      <c r="C51" s="131" t="s">
        <v>76</v>
      </c>
      <c r="D51" s="132" t="s">
        <v>77</v>
      </c>
      <c r="E51" s="115">
        <v>3327335.4</v>
      </c>
      <c r="F51" s="115">
        <v>3388862.62</v>
      </c>
      <c r="G51" s="116"/>
      <c r="H51" s="117"/>
      <c r="I51" s="116"/>
      <c r="J51" s="118"/>
      <c r="K51" s="115">
        <v>-61527.220000000205</v>
      </c>
      <c r="L51" s="119">
        <v>-1.8155713848323602</v>
      </c>
      <c r="N51" s="121">
        <f t="shared" si="0"/>
        <v>0</v>
      </c>
      <c r="O51" s="122">
        <f t="shared" si="1"/>
        <v>0</v>
      </c>
      <c r="P51" s="123"/>
    </row>
    <row r="52" spans="1:16" s="93" customFormat="1" ht="18.75" x14ac:dyDescent="0.25">
      <c r="A52" s="136"/>
      <c r="B52" s="137"/>
      <c r="C52" s="131" t="s">
        <v>78</v>
      </c>
      <c r="D52" s="132" t="s">
        <v>79</v>
      </c>
      <c r="E52" s="115">
        <v>0</v>
      </c>
      <c r="F52" s="115">
        <v>30000</v>
      </c>
      <c r="G52" s="116"/>
      <c r="H52" s="117"/>
      <c r="I52" s="116"/>
      <c r="J52" s="118"/>
      <c r="K52" s="115">
        <v>-30000</v>
      </c>
      <c r="L52" s="119"/>
      <c r="N52" s="121">
        <f t="shared" si="0"/>
        <v>0</v>
      </c>
      <c r="O52" s="122">
        <f t="shared" si="1"/>
        <v>-100</v>
      </c>
      <c r="P52" s="123"/>
    </row>
    <row r="53" spans="1:16" s="93" customFormat="1" ht="25.5" x14ac:dyDescent="0.25">
      <c r="A53" s="136"/>
      <c r="B53" s="137"/>
      <c r="C53" s="131" t="s">
        <v>80</v>
      </c>
      <c r="D53" s="132" t="s">
        <v>81</v>
      </c>
      <c r="E53" s="115">
        <v>0</v>
      </c>
      <c r="F53" s="115">
        <v>0</v>
      </c>
      <c r="G53" s="116"/>
      <c r="H53" s="117"/>
      <c r="I53" s="116"/>
      <c r="J53" s="118"/>
      <c r="K53" s="115">
        <v>0</v>
      </c>
      <c r="L53" s="119"/>
      <c r="N53" s="121">
        <f t="shared" si="0"/>
        <v>0</v>
      </c>
      <c r="O53" s="122" t="e">
        <f t="shared" si="1"/>
        <v>#DIV/0!</v>
      </c>
      <c r="P53" s="123"/>
    </row>
    <row r="54" spans="1:16" s="130" customFormat="1" ht="18.75" x14ac:dyDescent="0.25">
      <c r="A54" s="111" t="s">
        <v>30</v>
      </c>
      <c r="B54" s="112"/>
      <c r="C54" s="125" t="s">
        <v>82</v>
      </c>
      <c r="D54" s="126" t="s">
        <v>83</v>
      </c>
      <c r="E54" s="115">
        <v>0</v>
      </c>
      <c r="F54" s="115">
        <v>0</v>
      </c>
      <c r="G54" s="116"/>
      <c r="H54" s="117"/>
      <c r="I54" s="116"/>
      <c r="J54" s="118"/>
      <c r="K54" s="115">
        <v>0</v>
      </c>
      <c r="L54" s="119"/>
      <c r="N54" s="121">
        <f t="shared" si="0"/>
        <v>0</v>
      </c>
      <c r="O54" s="122" t="e">
        <f t="shared" si="1"/>
        <v>#DIV/0!</v>
      </c>
      <c r="P54" s="123"/>
    </row>
    <row r="55" spans="1:16" s="130" customFormat="1" ht="18.75" x14ac:dyDescent="0.25">
      <c r="A55" s="111"/>
      <c r="B55" s="112"/>
      <c r="C55" s="128" t="s">
        <v>84</v>
      </c>
      <c r="D55" s="129" t="s">
        <v>85</v>
      </c>
      <c r="E55" s="115">
        <v>0</v>
      </c>
      <c r="F55" s="115">
        <v>0</v>
      </c>
      <c r="G55" s="116"/>
      <c r="H55" s="117"/>
      <c r="I55" s="116"/>
      <c r="J55" s="118"/>
      <c r="K55" s="115">
        <v>0</v>
      </c>
      <c r="L55" s="119"/>
      <c r="N55" s="121">
        <f t="shared" si="0"/>
        <v>0</v>
      </c>
      <c r="O55" s="122" t="e">
        <f t="shared" si="1"/>
        <v>#DIV/0!</v>
      </c>
      <c r="P55" s="123"/>
    </row>
    <row r="56" spans="1:16" s="130" customFormat="1" ht="18.75" x14ac:dyDescent="0.25">
      <c r="A56" s="111"/>
      <c r="B56" s="112"/>
      <c r="C56" s="128" t="s">
        <v>86</v>
      </c>
      <c r="D56" s="129" t="s">
        <v>87</v>
      </c>
      <c r="E56" s="115">
        <v>0</v>
      </c>
      <c r="F56" s="115">
        <v>0</v>
      </c>
      <c r="G56" s="116"/>
      <c r="H56" s="117"/>
      <c r="I56" s="116"/>
      <c r="J56" s="118"/>
      <c r="K56" s="115">
        <v>0</v>
      </c>
      <c r="L56" s="119"/>
      <c r="N56" s="121">
        <f t="shared" si="0"/>
        <v>0</v>
      </c>
      <c r="O56" s="122" t="e">
        <f t="shared" si="1"/>
        <v>#DIV/0!</v>
      </c>
      <c r="P56" s="123"/>
    </row>
    <row r="57" spans="1:16" s="130" customFormat="1" ht="18.75" x14ac:dyDescent="0.25">
      <c r="A57" s="111"/>
      <c r="B57" s="112"/>
      <c r="C57" s="128" t="s">
        <v>88</v>
      </c>
      <c r="D57" s="129" t="s">
        <v>89</v>
      </c>
      <c r="E57" s="115">
        <v>0</v>
      </c>
      <c r="F57" s="115">
        <v>0</v>
      </c>
      <c r="G57" s="116"/>
      <c r="H57" s="117"/>
      <c r="I57" s="116"/>
      <c r="J57" s="118"/>
      <c r="K57" s="115">
        <v>0</v>
      </c>
      <c r="L57" s="119"/>
      <c r="N57" s="121">
        <f t="shared" si="0"/>
        <v>0</v>
      </c>
      <c r="O57" s="122" t="e">
        <f t="shared" si="1"/>
        <v>#DIV/0!</v>
      </c>
      <c r="P57" s="123"/>
    </row>
    <row r="58" spans="1:16" s="130" customFormat="1" ht="18.75" x14ac:dyDescent="0.25">
      <c r="A58" s="111"/>
      <c r="B58" s="112"/>
      <c r="C58" s="128" t="s">
        <v>90</v>
      </c>
      <c r="D58" s="129" t="s">
        <v>91</v>
      </c>
      <c r="E58" s="115">
        <v>0</v>
      </c>
      <c r="F58" s="115">
        <v>0</v>
      </c>
      <c r="G58" s="116"/>
      <c r="H58" s="117"/>
      <c r="I58" s="116"/>
      <c r="J58" s="118"/>
      <c r="K58" s="115">
        <v>0</v>
      </c>
      <c r="L58" s="119"/>
      <c r="N58" s="121">
        <f t="shared" si="0"/>
        <v>0</v>
      </c>
      <c r="O58" s="122" t="e">
        <f t="shared" si="1"/>
        <v>#DIV/0!</v>
      </c>
      <c r="P58" s="123"/>
    </row>
    <row r="59" spans="1:16" s="130" customFormat="1" ht="18.75" x14ac:dyDescent="0.25">
      <c r="A59" s="111"/>
      <c r="B59" s="112"/>
      <c r="C59" s="125" t="s">
        <v>92</v>
      </c>
      <c r="D59" s="126" t="s">
        <v>93</v>
      </c>
      <c r="E59" s="115">
        <v>0</v>
      </c>
      <c r="F59" s="115">
        <v>245365.68</v>
      </c>
      <c r="G59" s="116"/>
      <c r="H59" s="117"/>
      <c r="I59" s="116"/>
      <c r="J59" s="118"/>
      <c r="K59" s="115">
        <v>-245365.68</v>
      </c>
      <c r="L59" s="119"/>
      <c r="N59" s="121">
        <f t="shared" si="0"/>
        <v>0</v>
      </c>
      <c r="O59" s="122">
        <f t="shared" si="1"/>
        <v>-100</v>
      </c>
      <c r="P59" s="123"/>
    </row>
    <row r="60" spans="1:16" s="130" customFormat="1" ht="18.75" x14ac:dyDescent="0.25">
      <c r="A60" s="111" t="s">
        <v>30</v>
      </c>
      <c r="B60" s="112"/>
      <c r="C60" s="113" t="s">
        <v>94</v>
      </c>
      <c r="D60" s="114" t="s">
        <v>95</v>
      </c>
      <c r="E60" s="115">
        <v>-7500000</v>
      </c>
      <c r="F60" s="115">
        <v>-12218174.82</v>
      </c>
      <c r="G60" s="116"/>
      <c r="H60" s="117"/>
      <c r="I60" s="116"/>
      <c r="J60" s="118"/>
      <c r="K60" s="115">
        <v>4718174.82</v>
      </c>
      <c r="L60" s="119">
        <v>-38.61603626981006</v>
      </c>
      <c r="N60" s="121">
        <f t="shared" si="0"/>
        <v>0</v>
      </c>
      <c r="O60" s="122">
        <f t="shared" si="1"/>
        <v>0</v>
      </c>
      <c r="P60" s="123"/>
    </row>
    <row r="61" spans="1:16" s="130" customFormat="1" ht="25.5" x14ac:dyDescent="0.25">
      <c r="A61" s="111"/>
      <c r="B61" s="112"/>
      <c r="C61" s="125" t="s">
        <v>96</v>
      </c>
      <c r="D61" s="126" t="s">
        <v>97</v>
      </c>
      <c r="E61" s="115">
        <v>-7500000</v>
      </c>
      <c r="F61" s="115">
        <v>-12218174.82</v>
      </c>
      <c r="G61" s="116"/>
      <c r="H61" s="117"/>
      <c r="I61" s="116"/>
      <c r="J61" s="118"/>
      <c r="K61" s="115">
        <v>4718174.82</v>
      </c>
      <c r="L61" s="119">
        <v>-38.61603626981006</v>
      </c>
      <c r="N61" s="121">
        <f t="shared" si="0"/>
        <v>0</v>
      </c>
      <c r="O61" s="122">
        <f t="shared" si="1"/>
        <v>0</v>
      </c>
      <c r="P61" s="123"/>
    </row>
    <row r="62" spans="1:16" s="130" customFormat="1" ht="18.75" x14ac:dyDescent="0.25">
      <c r="A62" s="111"/>
      <c r="B62" s="112"/>
      <c r="C62" s="125" t="s">
        <v>98</v>
      </c>
      <c r="D62" s="126" t="s">
        <v>99</v>
      </c>
      <c r="E62" s="115">
        <v>0</v>
      </c>
      <c r="F62" s="115">
        <v>0</v>
      </c>
      <c r="G62" s="116"/>
      <c r="H62" s="117"/>
      <c r="I62" s="116"/>
      <c r="J62" s="118"/>
      <c r="K62" s="115">
        <v>0</v>
      </c>
      <c r="L62" s="119"/>
      <c r="N62" s="121">
        <f t="shared" si="0"/>
        <v>0</v>
      </c>
      <c r="O62" s="122" t="e">
        <f t="shared" si="1"/>
        <v>#DIV/0!</v>
      </c>
      <c r="P62" s="123"/>
    </row>
    <row r="63" spans="1:16" s="93" customFormat="1" ht="18.75" x14ac:dyDescent="0.25">
      <c r="A63" s="136" t="s">
        <v>30</v>
      </c>
      <c r="B63" s="137"/>
      <c r="C63" s="113" t="s">
        <v>100</v>
      </c>
      <c r="D63" s="114" t="s">
        <v>101</v>
      </c>
      <c r="E63" s="115">
        <v>0</v>
      </c>
      <c r="F63" s="115">
        <v>0</v>
      </c>
      <c r="G63" s="116"/>
      <c r="H63" s="117"/>
      <c r="I63" s="116"/>
      <c r="J63" s="118"/>
      <c r="K63" s="115">
        <v>0</v>
      </c>
      <c r="L63" s="119"/>
      <c r="N63" s="121">
        <f t="shared" si="0"/>
        <v>0</v>
      </c>
      <c r="O63" s="122" t="e">
        <f t="shared" si="1"/>
        <v>#DIV/0!</v>
      </c>
      <c r="P63" s="123"/>
    </row>
    <row r="64" spans="1:16" s="92" customFormat="1" ht="25.5" x14ac:dyDescent="0.25">
      <c r="A64" s="136"/>
      <c r="B64" s="137"/>
      <c r="C64" s="125" t="s">
        <v>102</v>
      </c>
      <c r="D64" s="126" t="s">
        <v>103</v>
      </c>
      <c r="E64" s="115">
        <v>0</v>
      </c>
      <c r="F64" s="115">
        <v>0</v>
      </c>
      <c r="G64" s="116"/>
      <c r="H64" s="117"/>
      <c r="I64" s="116"/>
      <c r="J64" s="118"/>
      <c r="K64" s="115">
        <v>0</v>
      </c>
      <c r="L64" s="119"/>
      <c r="N64" s="121">
        <f t="shared" si="0"/>
        <v>0</v>
      </c>
      <c r="O64" s="122" t="e">
        <f t="shared" si="1"/>
        <v>#DIV/0!</v>
      </c>
      <c r="P64" s="123"/>
    </row>
    <row r="65" spans="1:16" s="93" customFormat="1" ht="25.5" x14ac:dyDescent="0.25">
      <c r="A65" s="136"/>
      <c r="B65" s="137"/>
      <c r="C65" s="125" t="s">
        <v>104</v>
      </c>
      <c r="D65" s="126" t="s">
        <v>105</v>
      </c>
      <c r="E65" s="115">
        <v>0</v>
      </c>
      <c r="F65" s="115">
        <v>0</v>
      </c>
      <c r="G65" s="116"/>
      <c r="H65" s="117"/>
      <c r="I65" s="116"/>
      <c r="J65" s="118"/>
      <c r="K65" s="115">
        <v>0</v>
      </c>
      <c r="L65" s="119"/>
      <c r="N65" s="121">
        <f t="shared" si="0"/>
        <v>0</v>
      </c>
      <c r="O65" s="122" t="e">
        <f t="shared" si="1"/>
        <v>#DIV/0!</v>
      </c>
      <c r="P65" s="123"/>
    </row>
    <row r="66" spans="1:16" s="93" customFormat="1" ht="25.5" x14ac:dyDescent="0.25">
      <c r="A66" s="136"/>
      <c r="B66" s="137"/>
      <c r="C66" s="125" t="s">
        <v>106</v>
      </c>
      <c r="D66" s="126" t="s">
        <v>107</v>
      </c>
      <c r="E66" s="115">
        <v>0</v>
      </c>
      <c r="F66" s="115">
        <v>0</v>
      </c>
      <c r="G66" s="116"/>
      <c r="H66" s="117"/>
      <c r="I66" s="116"/>
      <c r="J66" s="118"/>
      <c r="K66" s="115">
        <v>0</v>
      </c>
      <c r="L66" s="119"/>
      <c r="N66" s="121">
        <f t="shared" si="0"/>
        <v>0</v>
      </c>
      <c r="O66" s="122" t="e">
        <f t="shared" si="1"/>
        <v>#DIV/0!</v>
      </c>
      <c r="P66" s="123"/>
    </row>
    <row r="67" spans="1:16" s="93" customFormat="1" ht="18.75" x14ac:dyDescent="0.25">
      <c r="A67" s="136"/>
      <c r="B67" s="137"/>
      <c r="C67" s="125" t="s">
        <v>108</v>
      </c>
      <c r="D67" s="126" t="s">
        <v>109</v>
      </c>
      <c r="E67" s="115">
        <v>0</v>
      </c>
      <c r="F67" s="115">
        <v>0</v>
      </c>
      <c r="G67" s="116"/>
      <c r="H67" s="117"/>
      <c r="I67" s="116"/>
      <c r="J67" s="118"/>
      <c r="K67" s="115">
        <v>0</v>
      </c>
      <c r="L67" s="119"/>
      <c r="N67" s="121">
        <f t="shared" si="0"/>
        <v>0</v>
      </c>
      <c r="O67" s="122" t="e">
        <f t="shared" si="1"/>
        <v>#DIV/0!</v>
      </c>
      <c r="P67" s="123"/>
    </row>
    <row r="68" spans="1:16" s="93" customFormat="1" ht="18.75" x14ac:dyDescent="0.25">
      <c r="A68" s="136"/>
      <c r="B68" s="137"/>
      <c r="C68" s="125" t="s">
        <v>110</v>
      </c>
      <c r="D68" s="126" t="s">
        <v>111</v>
      </c>
      <c r="E68" s="115">
        <v>0</v>
      </c>
      <c r="F68" s="115">
        <v>0</v>
      </c>
      <c r="G68" s="116"/>
      <c r="H68" s="117"/>
      <c r="I68" s="116"/>
      <c r="J68" s="118"/>
      <c r="K68" s="115">
        <v>0</v>
      </c>
      <c r="L68" s="119"/>
      <c r="N68" s="121">
        <f t="shared" si="0"/>
        <v>0</v>
      </c>
      <c r="O68" s="122" t="e">
        <f t="shared" si="1"/>
        <v>#DIV/0!</v>
      </c>
      <c r="P68" s="123"/>
    </row>
    <row r="69" spans="1:16" s="130" customFormat="1" ht="18.75" x14ac:dyDescent="0.25">
      <c r="A69" s="111" t="s">
        <v>30</v>
      </c>
      <c r="B69" s="112"/>
      <c r="C69" s="113" t="s">
        <v>112</v>
      </c>
      <c r="D69" s="114" t="s">
        <v>113</v>
      </c>
      <c r="E69" s="115">
        <v>35614497.530000001</v>
      </c>
      <c r="F69" s="115">
        <v>28798335.440000001</v>
      </c>
      <c r="G69" s="116"/>
      <c r="H69" s="117"/>
      <c r="I69" s="116"/>
      <c r="J69" s="118"/>
      <c r="K69" s="115">
        <v>6816162.0899999999</v>
      </c>
      <c r="L69" s="119">
        <v>23.668597458353656</v>
      </c>
      <c r="N69" s="121">
        <f t="shared" si="0"/>
        <v>0</v>
      </c>
      <c r="O69" s="122">
        <f t="shared" si="1"/>
        <v>0</v>
      </c>
      <c r="P69" s="123"/>
    </row>
    <row r="70" spans="1:16" s="130" customFormat="1" ht="18.75" x14ac:dyDescent="0.25">
      <c r="A70" s="111" t="s">
        <v>30</v>
      </c>
      <c r="B70" s="112"/>
      <c r="C70" s="125" t="s">
        <v>114</v>
      </c>
      <c r="D70" s="126" t="s">
        <v>115</v>
      </c>
      <c r="E70" s="115">
        <v>31526650.370000001</v>
      </c>
      <c r="F70" s="115">
        <v>25006621.170000002</v>
      </c>
      <c r="G70" s="116"/>
      <c r="H70" s="117"/>
      <c r="I70" s="116"/>
      <c r="J70" s="118"/>
      <c r="K70" s="115">
        <v>6520029.1999999993</v>
      </c>
      <c r="L70" s="119">
        <v>26.073211393396729</v>
      </c>
      <c r="N70" s="121">
        <f t="shared" si="0"/>
        <v>0</v>
      </c>
      <c r="O70" s="122">
        <f t="shared" si="1"/>
        <v>0</v>
      </c>
      <c r="P70" s="123"/>
    </row>
    <row r="71" spans="1:16" s="130" customFormat="1" ht="25.5" x14ac:dyDescent="0.25">
      <c r="A71" s="111" t="s">
        <v>30</v>
      </c>
      <c r="B71" s="112" t="s">
        <v>65</v>
      </c>
      <c r="C71" s="128" t="s">
        <v>116</v>
      </c>
      <c r="D71" s="129" t="s">
        <v>117</v>
      </c>
      <c r="E71" s="115">
        <v>29264650.370000001</v>
      </c>
      <c r="F71" s="115">
        <v>22371409.170000002</v>
      </c>
      <c r="G71" s="116"/>
      <c r="H71" s="117"/>
      <c r="I71" s="116"/>
      <c r="J71" s="118"/>
      <c r="K71" s="115">
        <v>6893241.1999999993</v>
      </c>
      <c r="L71" s="119">
        <v>30.812726849785648</v>
      </c>
      <c r="N71" s="121">
        <f t="shared" si="0"/>
        <v>0</v>
      </c>
      <c r="O71" s="122">
        <f t="shared" si="1"/>
        <v>0</v>
      </c>
      <c r="P71" s="123"/>
    </row>
    <row r="72" spans="1:16" s="130" customFormat="1" ht="18.75" x14ac:dyDescent="0.25">
      <c r="A72" s="111"/>
      <c r="B72" s="112" t="s">
        <v>65</v>
      </c>
      <c r="C72" s="131" t="s">
        <v>118</v>
      </c>
      <c r="D72" s="132" t="s">
        <v>119</v>
      </c>
      <c r="E72" s="115">
        <v>12675000</v>
      </c>
      <c r="F72" s="115">
        <v>12911366</v>
      </c>
      <c r="G72" s="116"/>
      <c r="H72" s="117"/>
      <c r="I72" s="116"/>
      <c r="J72" s="118"/>
      <c r="K72" s="115">
        <v>-236366</v>
      </c>
      <c r="L72" s="119">
        <v>-1.830681587060579</v>
      </c>
      <c r="N72" s="121">
        <f t="shared" si="0"/>
        <v>0</v>
      </c>
      <c r="O72" s="122">
        <f t="shared" si="1"/>
        <v>0</v>
      </c>
      <c r="P72" s="123"/>
    </row>
    <row r="73" spans="1:16" s="93" customFormat="1" ht="18.75" x14ac:dyDescent="0.25">
      <c r="A73" s="136"/>
      <c r="B73" s="137" t="s">
        <v>65</v>
      </c>
      <c r="C73" s="131" t="s">
        <v>120</v>
      </c>
      <c r="D73" s="132" t="s">
        <v>121</v>
      </c>
      <c r="E73" s="115">
        <v>5091000</v>
      </c>
      <c r="F73" s="115">
        <v>5370857</v>
      </c>
      <c r="G73" s="116"/>
      <c r="H73" s="117"/>
      <c r="I73" s="116"/>
      <c r="J73" s="118"/>
      <c r="K73" s="115">
        <v>-279857</v>
      </c>
      <c r="L73" s="119">
        <v>-5.2106581873246665</v>
      </c>
      <c r="N73" s="121">
        <f t="shared" si="0"/>
        <v>0</v>
      </c>
      <c r="O73" s="122">
        <f t="shared" si="1"/>
        <v>0</v>
      </c>
      <c r="P73" s="123"/>
    </row>
    <row r="74" spans="1:16" s="93" customFormat="1" ht="18.75" x14ac:dyDescent="0.25">
      <c r="A74" s="136"/>
      <c r="B74" s="137" t="s">
        <v>65</v>
      </c>
      <c r="C74" s="131" t="s">
        <v>122</v>
      </c>
      <c r="D74" s="132" t="s">
        <v>123</v>
      </c>
      <c r="E74" s="115">
        <v>0</v>
      </c>
      <c r="F74" s="115">
        <v>0</v>
      </c>
      <c r="G74" s="116"/>
      <c r="H74" s="117"/>
      <c r="I74" s="116"/>
      <c r="J74" s="118"/>
      <c r="K74" s="115">
        <v>0</v>
      </c>
      <c r="L74" s="119"/>
      <c r="N74" s="121">
        <f t="shared" si="0"/>
        <v>0</v>
      </c>
      <c r="O74" s="122" t="e">
        <f t="shared" si="1"/>
        <v>#DIV/0!</v>
      </c>
      <c r="P74" s="123"/>
    </row>
    <row r="75" spans="1:16" s="93" customFormat="1" ht="18.75" x14ac:dyDescent="0.25">
      <c r="A75" s="134"/>
      <c r="B75" s="137" t="s">
        <v>65</v>
      </c>
      <c r="C75" s="131" t="s">
        <v>124</v>
      </c>
      <c r="D75" s="132" t="s">
        <v>125</v>
      </c>
      <c r="E75" s="115">
        <v>3777000</v>
      </c>
      <c r="F75" s="115">
        <v>0</v>
      </c>
      <c r="G75" s="116"/>
      <c r="H75" s="117"/>
      <c r="I75" s="116"/>
      <c r="J75" s="118"/>
      <c r="K75" s="115">
        <v>3777000</v>
      </c>
      <c r="L75" s="119">
        <v>0</v>
      </c>
      <c r="N75" s="121">
        <f t="shared" si="0"/>
        <v>0</v>
      </c>
      <c r="O75" s="122" t="e">
        <f t="shared" si="1"/>
        <v>#DIV/0!</v>
      </c>
      <c r="P75" s="123"/>
    </row>
    <row r="76" spans="1:16" s="93" customFormat="1" ht="18.75" x14ac:dyDescent="0.25">
      <c r="A76" s="134"/>
      <c r="B76" s="137" t="s">
        <v>65</v>
      </c>
      <c r="C76" s="131" t="s">
        <v>126</v>
      </c>
      <c r="D76" s="132" t="s">
        <v>127</v>
      </c>
      <c r="E76" s="115">
        <v>5889000</v>
      </c>
      <c r="F76" s="115">
        <v>3024636</v>
      </c>
      <c r="G76" s="116"/>
      <c r="H76" s="117"/>
      <c r="I76" s="116"/>
      <c r="J76" s="118"/>
      <c r="K76" s="115">
        <v>2864364</v>
      </c>
      <c r="L76" s="119">
        <v>94.701114448151785</v>
      </c>
      <c r="N76" s="121">
        <f t="shared" si="0"/>
        <v>0</v>
      </c>
      <c r="O76" s="122">
        <f t="shared" si="1"/>
        <v>0</v>
      </c>
      <c r="P76" s="123"/>
    </row>
    <row r="77" spans="1:16" s="93" customFormat="1" ht="18.75" x14ac:dyDescent="0.25">
      <c r="A77" s="134"/>
      <c r="B77" s="137" t="s">
        <v>65</v>
      </c>
      <c r="C77" s="131" t="s">
        <v>128</v>
      </c>
      <c r="D77" s="132" t="s">
        <v>129</v>
      </c>
      <c r="E77" s="115">
        <v>62000</v>
      </c>
      <c r="F77" s="115">
        <v>67950</v>
      </c>
      <c r="G77" s="116"/>
      <c r="H77" s="117"/>
      <c r="I77" s="116"/>
      <c r="J77" s="118"/>
      <c r="K77" s="115">
        <v>-5950</v>
      </c>
      <c r="L77" s="119">
        <v>-8.7564385577630599</v>
      </c>
      <c r="N77" s="121">
        <f t="shared" si="0"/>
        <v>0</v>
      </c>
      <c r="O77" s="122">
        <f t="shared" si="1"/>
        <v>0</v>
      </c>
      <c r="P77" s="123"/>
    </row>
    <row r="78" spans="1:16" s="93" customFormat="1" ht="18.75" x14ac:dyDescent="0.25">
      <c r="A78" s="134"/>
      <c r="B78" s="137" t="s">
        <v>65</v>
      </c>
      <c r="C78" s="131" t="s">
        <v>130</v>
      </c>
      <c r="D78" s="132" t="s">
        <v>131</v>
      </c>
      <c r="E78" s="115">
        <v>428000</v>
      </c>
      <c r="F78" s="115">
        <v>308203</v>
      </c>
      <c r="G78" s="116"/>
      <c r="H78" s="117"/>
      <c r="I78" s="116"/>
      <c r="J78" s="118"/>
      <c r="K78" s="115">
        <v>119797</v>
      </c>
      <c r="L78" s="119">
        <v>38.869511328572401</v>
      </c>
      <c r="N78" s="121">
        <f t="shared" si="0"/>
        <v>0</v>
      </c>
      <c r="O78" s="122">
        <f t="shared" si="1"/>
        <v>0</v>
      </c>
      <c r="P78" s="123"/>
    </row>
    <row r="79" spans="1:16" s="93" customFormat="1" ht="18.75" x14ac:dyDescent="0.25">
      <c r="A79" s="134"/>
      <c r="B79" s="137" t="s">
        <v>65</v>
      </c>
      <c r="C79" s="131" t="s">
        <v>132</v>
      </c>
      <c r="D79" s="132" t="s">
        <v>133</v>
      </c>
      <c r="E79" s="115">
        <v>836000</v>
      </c>
      <c r="F79" s="115">
        <v>175959</v>
      </c>
      <c r="G79" s="116"/>
      <c r="H79" s="117"/>
      <c r="I79" s="116"/>
      <c r="J79" s="118"/>
      <c r="K79" s="115">
        <v>660041</v>
      </c>
      <c r="L79" s="119">
        <v>375.11067919231181</v>
      </c>
      <c r="N79" s="121">
        <f t="shared" si="0"/>
        <v>0</v>
      </c>
      <c r="O79" s="122">
        <f t="shared" si="1"/>
        <v>0</v>
      </c>
      <c r="P79" s="123"/>
    </row>
    <row r="80" spans="1:16" s="93" customFormat="1" ht="18.75" x14ac:dyDescent="0.25">
      <c r="A80" s="134"/>
      <c r="B80" s="137" t="s">
        <v>65</v>
      </c>
      <c r="C80" s="131" t="s">
        <v>134</v>
      </c>
      <c r="D80" s="132" t="s">
        <v>135</v>
      </c>
      <c r="E80" s="115">
        <v>0</v>
      </c>
      <c r="F80" s="115">
        <v>0</v>
      </c>
      <c r="G80" s="116"/>
      <c r="H80" s="117"/>
      <c r="I80" s="116"/>
      <c r="J80" s="118"/>
      <c r="K80" s="115">
        <v>0</v>
      </c>
      <c r="L80" s="119"/>
      <c r="N80" s="121">
        <f t="shared" si="0"/>
        <v>0</v>
      </c>
      <c r="O80" s="122" t="e">
        <f t="shared" si="1"/>
        <v>#DIV/0!</v>
      </c>
      <c r="P80" s="123"/>
    </row>
    <row r="81" spans="1:16" s="93" customFormat="1" ht="18.75" x14ac:dyDescent="0.25">
      <c r="A81" s="136"/>
      <c r="B81" s="137" t="s">
        <v>65</v>
      </c>
      <c r="C81" s="131" t="s">
        <v>136</v>
      </c>
      <c r="D81" s="132" t="s">
        <v>137</v>
      </c>
      <c r="E81" s="115">
        <v>0</v>
      </c>
      <c r="F81" s="115">
        <v>0</v>
      </c>
      <c r="G81" s="116"/>
      <c r="H81" s="117"/>
      <c r="I81" s="116"/>
      <c r="J81" s="118"/>
      <c r="K81" s="115">
        <v>0</v>
      </c>
      <c r="L81" s="119"/>
      <c r="N81" s="121">
        <f t="shared" si="0"/>
        <v>0</v>
      </c>
      <c r="O81" s="122" t="e">
        <f t="shared" si="1"/>
        <v>#DIV/0!</v>
      </c>
      <c r="P81" s="123"/>
    </row>
    <row r="82" spans="1:16" s="93" customFormat="1" ht="18.75" x14ac:dyDescent="0.25">
      <c r="A82" s="136"/>
      <c r="B82" s="137" t="s">
        <v>65</v>
      </c>
      <c r="C82" s="131" t="s">
        <v>138</v>
      </c>
      <c r="D82" s="132" t="s">
        <v>139</v>
      </c>
      <c r="E82" s="115">
        <v>0</v>
      </c>
      <c r="F82" s="115">
        <v>0</v>
      </c>
      <c r="G82" s="116"/>
      <c r="H82" s="117"/>
      <c r="I82" s="116"/>
      <c r="J82" s="118"/>
      <c r="K82" s="115">
        <v>0</v>
      </c>
      <c r="L82" s="119"/>
      <c r="N82" s="121">
        <f t="shared" si="0"/>
        <v>0</v>
      </c>
      <c r="O82" s="122" t="e">
        <f t="shared" si="1"/>
        <v>#DIV/0!</v>
      </c>
      <c r="P82" s="123"/>
    </row>
    <row r="83" spans="1:16" s="93" customFormat="1" ht="18.75" x14ac:dyDescent="0.25">
      <c r="A83" s="111"/>
      <c r="B83" s="112" t="s">
        <v>65</v>
      </c>
      <c r="C83" s="131" t="s">
        <v>140</v>
      </c>
      <c r="D83" s="132" t="s">
        <v>141</v>
      </c>
      <c r="E83" s="115">
        <v>0</v>
      </c>
      <c r="F83" s="115">
        <v>0</v>
      </c>
      <c r="G83" s="116"/>
      <c r="H83" s="117"/>
      <c r="I83" s="116"/>
      <c r="J83" s="118"/>
      <c r="K83" s="115">
        <v>0</v>
      </c>
      <c r="L83" s="119"/>
      <c r="N83" s="121">
        <f t="shared" si="0"/>
        <v>0</v>
      </c>
      <c r="O83" s="122" t="e">
        <f t="shared" si="1"/>
        <v>#DIV/0!</v>
      </c>
      <c r="P83" s="123"/>
    </row>
    <row r="84" spans="1:16" s="130" customFormat="1" ht="18.75" x14ac:dyDescent="0.25">
      <c r="A84" s="111"/>
      <c r="B84" s="112" t="s">
        <v>65</v>
      </c>
      <c r="C84" s="131" t="s">
        <v>142</v>
      </c>
      <c r="D84" s="132" t="s">
        <v>143</v>
      </c>
      <c r="E84" s="115">
        <v>490357</v>
      </c>
      <c r="F84" s="115">
        <v>490357</v>
      </c>
      <c r="G84" s="116"/>
      <c r="H84" s="117"/>
      <c r="I84" s="116"/>
      <c r="J84" s="118"/>
      <c r="K84" s="115">
        <v>0</v>
      </c>
      <c r="L84" s="119">
        <v>0</v>
      </c>
      <c r="N84" s="121">
        <f t="shared" si="0"/>
        <v>0</v>
      </c>
      <c r="O84" s="122">
        <f t="shared" si="1"/>
        <v>0</v>
      </c>
      <c r="P84" s="123"/>
    </row>
    <row r="85" spans="1:16" s="93" customFormat="1" ht="18.75" x14ac:dyDescent="0.25">
      <c r="A85" s="111"/>
      <c r="B85" s="112" t="s">
        <v>65</v>
      </c>
      <c r="C85" s="131" t="s">
        <v>144</v>
      </c>
      <c r="D85" s="132" t="s">
        <v>145</v>
      </c>
      <c r="E85" s="115">
        <v>0</v>
      </c>
      <c r="F85" s="115">
        <v>0</v>
      </c>
      <c r="G85" s="116"/>
      <c r="H85" s="117"/>
      <c r="I85" s="116"/>
      <c r="J85" s="118"/>
      <c r="K85" s="115">
        <v>0</v>
      </c>
      <c r="L85" s="119"/>
      <c r="N85" s="121">
        <f t="shared" si="0"/>
        <v>0</v>
      </c>
      <c r="O85" s="122" t="e">
        <f t="shared" si="1"/>
        <v>#DIV/0!</v>
      </c>
      <c r="P85" s="123"/>
    </row>
    <row r="86" spans="1:16" s="93" customFormat="1" ht="18.75" x14ac:dyDescent="0.25">
      <c r="A86" s="111"/>
      <c r="B86" s="112" t="s">
        <v>65</v>
      </c>
      <c r="C86" s="131" t="s">
        <v>146</v>
      </c>
      <c r="D86" s="132" t="s">
        <v>147</v>
      </c>
      <c r="E86" s="115">
        <v>16293.37</v>
      </c>
      <c r="F86" s="115">
        <v>22081.17</v>
      </c>
      <c r="G86" s="116"/>
      <c r="H86" s="117"/>
      <c r="I86" s="116"/>
      <c r="J86" s="118"/>
      <c r="K86" s="115">
        <v>-5787.7999999999975</v>
      </c>
      <c r="L86" s="119"/>
      <c r="N86" s="121">
        <f t="shared" si="0"/>
        <v>0</v>
      </c>
      <c r="O86" s="122">
        <f t="shared" si="1"/>
        <v>-26.211473395657919</v>
      </c>
      <c r="P86" s="123"/>
    </row>
    <row r="87" spans="1:16" s="130" customFormat="1" ht="18.75" x14ac:dyDescent="0.25">
      <c r="A87" s="111"/>
      <c r="B87" s="112"/>
      <c r="C87" s="128" t="s">
        <v>148</v>
      </c>
      <c r="D87" s="129" t="s">
        <v>149</v>
      </c>
      <c r="E87" s="115">
        <v>0</v>
      </c>
      <c r="F87" s="115">
        <v>0</v>
      </c>
      <c r="G87" s="116"/>
      <c r="H87" s="117"/>
      <c r="I87" s="116"/>
      <c r="J87" s="118"/>
      <c r="K87" s="115">
        <v>0</v>
      </c>
      <c r="L87" s="119"/>
      <c r="N87" s="121">
        <f t="shared" si="0"/>
        <v>0</v>
      </c>
      <c r="O87" s="122" t="e">
        <f t="shared" si="1"/>
        <v>#DIV/0!</v>
      </c>
      <c r="P87" s="123"/>
    </row>
    <row r="88" spans="1:16" s="130" customFormat="1" ht="18.75" x14ac:dyDescent="0.25">
      <c r="A88" s="111" t="s">
        <v>30</v>
      </c>
      <c r="B88" s="112"/>
      <c r="C88" s="128" t="s">
        <v>150</v>
      </c>
      <c r="D88" s="129" t="s">
        <v>151</v>
      </c>
      <c r="E88" s="115">
        <v>2262000</v>
      </c>
      <c r="F88" s="115">
        <v>2635212</v>
      </c>
      <c r="G88" s="116"/>
      <c r="H88" s="117"/>
      <c r="I88" s="116"/>
      <c r="J88" s="118"/>
      <c r="K88" s="115">
        <v>-373212</v>
      </c>
      <c r="L88" s="119">
        <v>-14.162503813734912</v>
      </c>
      <c r="N88" s="121">
        <f t="shared" si="0"/>
        <v>0</v>
      </c>
      <c r="O88" s="122">
        <f t="shared" si="1"/>
        <v>0</v>
      </c>
      <c r="P88" s="123"/>
    </row>
    <row r="89" spans="1:16" s="130" customFormat="1" ht="18.75" x14ac:dyDescent="0.25">
      <c r="A89" s="111"/>
      <c r="B89" s="112" t="s">
        <v>152</v>
      </c>
      <c r="C89" s="131" t="s">
        <v>153</v>
      </c>
      <c r="D89" s="132" t="s">
        <v>154</v>
      </c>
      <c r="E89" s="115">
        <v>1113000</v>
      </c>
      <c r="F89" s="115">
        <v>1475649</v>
      </c>
      <c r="G89" s="116"/>
      <c r="H89" s="117"/>
      <c r="I89" s="116"/>
      <c r="J89" s="118"/>
      <c r="K89" s="115">
        <v>-362649</v>
      </c>
      <c r="L89" s="119">
        <v>-24.57555963511648</v>
      </c>
      <c r="N89" s="121">
        <f t="shared" si="0"/>
        <v>0</v>
      </c>
      <c r="O89" s="122">
        <f t="shared" si="1"/>
        <v>0</v>
      </c>
      <c r="P89" s="123"/>
    </row>
    <row r="90" spans="1:16" s="130" customFormat="1" ht="18.75" x14ac:dyDescent="0.25">
      <c r="A90" s="111"/>
      <c r="B90" s="112" t="s">
        <v>152</v>
      </c>
      <c r="C90" s="131" t="s">
        <v>155</v>
      </c>
      <c r="D90" s="132" t="s">
        <v>156</v>
      </c>
      <c r="E90" s="115">
        <v>314000</v>
      </c>
      <c r="F90" s="115">
        <v>371302</v>
      </c>
      <c r="G90" s="116"/>
      <c r="H90" s="117"/>
      <c r="I90" s="116"/>
      <c r="J90" s="118"/>
      <c r="K90" s="115">
        <v>-57302</v>
      </c>
      <c r="L90" s="119">
        <v>-15.432720534766847</v>
      </c>
      <c r="N90" s="121">
        <f t="shared" si="0"/>
        <v>0</v>
      </c>
      <c r="O90" s="122">
        <f t="shared" si="1"/>
        <v>0</v>
      </c>
      <c r="P90" s="123"/>
    </row>
    <row r="91" spans="1:16" s="93" customFormat="1" ht="18.75" x14ac:dyDescent="0.25">
      <c r="A91" s="111"/>
      <c r="B91" s="112" t="s">
        <v>152</v>
      </c>
      <c r="C91" s="131" t="s">
        <v>157</v>
      </c>
      <c r="D91" s="132" t="s">
        <v>158</v>
      </c>
      <c r="E91" s="115">
        <v>0</v>
      </c>
      <c r="F91" s="115">
        <v>0</v>
      </c>
      <c r="G91" s="116"/>
      <c r="H91" s="117"/>
      <c r="I91" s="116"/>
      <c r="J91" s="118"/>
      <c r="K91" s="115">
        <v>0</v>
      </c>
      <c r="L91" s="119"/>
      <c r="N91" s="121">
        <f t="shared" si="0"/>
        <v>0</v>
      </c>
      <c r="O91" s="122" t="e">
        <f t="shared" si="1"/>
        <v>#DIV/0!</v>
      </c>
      <c r="P91" s="123"/>
    </row>
    <row r="92" spans="1:16" s="93" customFormat="1" ht="18.75" x14ac:dyDescent="0.25">
      <c r="A92" s="134"/>
      <c r="B92" s="137" t="s">
        <v>159</v>
      </c>
      <c r="C92" s="131" t="s">
        <v>160</v>
      </c>
      <c r="D92" s="132" t="s">
        <v>161</v>
      </c>
      <c r="E92" s="115">
        <v>0</v>
      </c>
      <c r="F92" s="115">
        <v>0</v>
      </c>
      <c r="G92" s="116"/>
      <c r="H92" s="117"/>
      <c r="I92" s="116"/>
      <c r="J92" s="118"/>
      <c r="K92" s="115">
        <v>0</v>
      </c>
      <c r="L92" s="119"/>
      <c r="N92" s="121">
        <f t="shared" si="0"/>
        <v>0</v>
      </c>
      <c r="O92" s="122" t="e">
        <f t="shared" si="1"/>
        <v>#DIV/0!</v>
      </c>
      <c r="P92" s="123"/>
    </row>
    <row r="93" spans="1:16" s="130" customFormat="1" ht="18.75" x14ac:dyDescent="0.25">
      <c r="A93" s="134"/>
      <c r="B93" s="137" t="s">
        <v>152</v>
      </c>
      <c r="C93" s="131" t="s">
        <v>162</v>
      </c>
      <c r="D93" s="132" t="s">
        <v>163</v>
      </c>
      <c r="E93" s="115">
        <v>225000</v>
      </c>
      <c r="F93" s="115">
        <v>172774</v>
      </c>
      <c r="G93" s="116"/>
      <c r="H93" s="117"/>
      <c r="I93" s="116"/>
      <c r="J93" s="118"/>
      <c r="K93" s="115">
        <v>52226</v>
      </c>
      <c r="L93" s="119">
        <v>30.227927813212634</v>
      </c>
      <c r="N93" s="121">
        <f t="shared" si="0"/>
        <v>0</v>
      </c>
      <c r="O93" s="122">
        <f t="shared" si="1"/>
        <v>0</v>
      </c>
      <c r="P93" s="123"/>
    </row>
    <row r="94" spans="1:16" s="93" customFormat="1" ht="18.75" x14ac:dyDescent="0.25">
      <c r="A94" s="134"/>
      <c r="B94" s="137" t="s">
        <v>152</v>
      </c>
      <c r="C94" s="131" t="s">
        <v>164</v>
      </c>
      <c r="D94" s="132" t="s">
        <v>165</v>
      </c>
      <c r="E94" s="115">
        <v>89000</v>
      </c>
      <c r="F94" s="115">
        <v>100335</v>
      </c>
      <c r="G94" s="116"/>
      <c r="H94" s="117"/>
      <c r="I94" s="116"/>
      <c r="J94" s="118"/>
      <c r="K94" s="115">
        <v>-11335</v>
      </c>
      <c r="L94" s="119">
        <v>-11.297154532316739</v>
      </c>
      <c r="N94" s="121">
        <f t="shared" ref="N94:N157" si="2">+E94-F94-K94</f>
        <v>0</v>
      </c>
      <c r="O94" s="122">
        <f t="shared" ref="O94:O157" si="3">+K94/F94*100-L94</f>
        <v>0</v>
      </c>
      <c r="P94" s="123"/>
    </row>
    <row r="95" spans="1:16" s="93" customFormat="1" ht="18.75" x14ac:dyDescent="0.25">
      <c r="A95" s="134"/>
      <c r="B95" s="137" t="s">
        <v>152</v>
      </c>
      <c r="C95" s="131" t="s">
        <v>166</v>
      </c>
      <c r="D95" s="132" t="s">
        <v>167</v>
      </c>
      <c r="E95" s="115">
        <v>108000</v>
      </c>
      <c r="F95" s="115">
        <v>153750</v>
      </c>
      <c r="G95" s="116"/>
      <c r="H95" s="117"/>
      <c r="I95" s="116"/>
      <c r="J95" s="118"/>
      <c r="K95" s="115">
        <v>-45750</v>
      </c>
      <c r="L95" s="119">
        <v>-29.756097560975608</v>
      </c>
      <c r="N95" s="121">
        <f t="shared" si="2"/>
        <v>0</v>
      </c>
      <c r="O95" s="122">
        <f t="shared" si="3"/>
        <v>0</v>
      </c>
      <c r="P95" s="123"/>
    </row>
    <row r="96" spans="1:16" s="93" customFormat="1" ht="18.75" x14ac:dyDescent="0.25">
      <c r="A96" s="134"/>
      <c r="B96" s="137" t="s">
        <v>152</v>
      </c>
      <c r="C96" s="131" t="s">
        <v>168</v>
      </c>
      <c r="D96" s="132" t="s">
        <v>169</v>
      </c>
      <c r="E96" s="115">
        <v>361000</v>
      </c>
      <c r="F96" s="115">
        <v>361402</v>
      </c>
      <c r="G96" s="116"/>
      <c r="H96" s="117"/>
      <c r="I96" s="116"/>
      <c r="J96" s="118"/>
      <c r="K96" s="115">
        <v>-402</v>
      </c>
      <c r="L96" s="119">
        <v>-0.11123347408149374</v>
      </c>
      <c r="N96" s="121">
        <f t="shared" si="2"/>
        <v>0</v>
      </c>
      <c r="O96" s="122">
        <f t="shared" si="3"/>
        <v>0</v>
      </c>
      <c r="P96" s="123"/>
    </row>
    <row r="97" spans="1:16" s="93" customFormat="1" ht="18.75" x14ac:dyDescent="0.25">
      <c r="A97" s="134"/>
      <c r="B97" s="137" t="s">
        <v>152</v>
      </c>
      <c r="C97" s="131" t="s">
        <v>170</v>
      </c>
      <c r="D97" s="132" t="s">
        <v>171</v>
      </c>
      <c r="E97" s="115">
        <v>52000</v>
      </c>
      <c r="F97" s="115">
        <v>0</v>
      </c>
      <c r="G97" s="116"/>
      <c r="H97" s="117"/>
      <c r="I97" s="116"/>
      <c r="J97" s="118"/>
      <c r="K97" s="115">
        <v>52000</v>
      </c>
      <c r="L97" s="119">
        <v>0</v>
      </c>
      <c r="N97" s="121">
        <f t="shared" si="2"/>
        <v>0</v>
      </c>
      <c r="O97" s="122" t="e">
        <f t="shared" si="3"/>
        <v>#DIV/0!</v>
      </c>
      <c r="P97" s="123"/>
    </row>
    <row r="98" spans="1:16" s="93" customFormat="1" ht="18.75" x14ac:dyDescent="0.25">
      <c r="A98" s="136"/>
      <c r="B98" s="137" t="s">
        <v>159</v>
      </c>
      <c r="C98" s="131" t="s">
        <v>172</v>
      </c>
      <c r="D98" s="132" t="s">
        <v>173</v>
      </c>
      <c r="E98" s="115">
        <v>0</v>
      </c>
      <c r="F98" s="115">
        <v>0</v>
      </c>
      <c r="G98" s="116"/>
      <c r="H98" s="117"/>
      <c r="I98" s="116"/>
      <c r="J98" s="118"/>
      <c r="K98" s="115">
        <v>0</v>
      </c>
      <c r="L98" s="119"/>
      <c r="N98" s="121">
        <f t="shared" si="2"/>
        <v>0</v>
      </c>
      <c r="O98" s="122" t="e">
        <f t="shared" si="3"/>
        <v>#DIV/0!</v>
      </c>
      <c r="P98" s="123"/>
    </row>
    <row r="99" spans="1:16" s="93" customFormat="1" ht="18.75" x14ac:dyDescent="0.25">
      <c r="A99" s="136"/>
      <c r="B99" s="137" t="s">
        <v>159</v>
      </c>
      <c r="C99" s="131" t="s">
        <v>174</v>
      </c>
      <c r="D99" s="132" t="s">
        <v>175</v>
      </c>
      <c r="E99" s="115">
        <v>0</v>
      </c>
      <c r="F99" s="115">
        <v>0</v>
      </c>
      <c r="G99" s="116"/>
      <c r="H99" s="117"/>
      <c r="I99" s="116"/>
      <c r="J99" s="118"/>
      <c r="K99" s="115">
        <v>0</v>
      </c>
      <c r="L99" s="119"/>
      <c r="N99" s="121">
        <f t="shared" si="2"/>
        <v>0</v>
      </c>
      <c r="O99" s="122" t="e">
        <f t="shared" si="3"/>
        <v>#DIV/0!</v>
      </c>
      <c r="P99" s="123"/>
    </row>
    <row r="100" spans="1:16" s="93" customFormat="1" ht="18.75" x14ac:dyDescent="0.25">
      <c r="A100" s="134"/>
      <c r="B100" s="137" t="s">
        <v>152</v>
      </c>
      <c r="C100" s="131" t="s">
        <v>176</v>
      </c>
      <c r="D100" s="132" t="s">
        <v>177</v>
      </c>
      <c r="E100" s="115">
        <v>0</v>
      </c>
      <c r="F100" s="115">
        <v>0</v>
      </c>
      <c r="G100" s="116"/>
      <c r="H100" s="117"/>
      <c r="I100" s="116"/>
      <c r="J100" s="118"/>
      <c r="K100" s="115">
        <v>0</v>
      </c>
      <c r="L100" s="119"/>
      <c r="N100" s="121">
        <f t="shared" si="2"/>
        <v>0</v>
      </c>
      <c r="O100" s="122" t="e">
        <f t="shared" si="3"/>
        <v>#DIV/0!</v>
      </c>
      <c r="P100" s="123"/>
    </row>
    <row r="101" spans="1:16" s="93" customFormat="1" ht="18.75" x14ac:dyDescent="0.25">
      <c r="A101" s="136"/>
      <c r="B101" s="137" t="s">
        <v>152</v>
      </c>
      <c r="C101" s="131" t="s">
        <v>178</v>
      </c>
      <c r="D101" s="132" t="s">
        <v>179</v>
      </c>
      <c r="E101" s="115">
        <v>0</v>
      </c>
      <c r="F101" s="115">
        <v>0</v>
      </c>
      <c r="G101" s="116"/>
      <c r="H101" s="117"/>
      <c r="I101" s="116"/>
      <c r="J101" s="118"/>
      <c r="K101" s="115">
        <v>0</v>
      </c>
      <c r="L101" s="119"/>
      <c r="N101" s="121">
        <f t="shared" si="2"/>
        <v>0</v>
      </c>
      <c r="O101" s="122" t="e">
        <f t="shared" si="3"/>
        <v>#DIV/0!</v>
      </c>
      <c r="P101" s="123"/>
    </row>
    <row r="102" spans="1:16" s="93" customFormat="1" ht="18.75" x14ac:dyDescent="0.25">
      <c r="A102" s="136"/>
      <c r="B102" s="137" t="s">
        <v>152</v>
      </c>
      <c r="C102" s="131" t="s">
        <v>180</v>
      </c>
      <c r="D102" s="132" t="s">
        <v>181</v>
      </c>
      <c r="E102" s="115">
        <v>0</v>
      </c>
      <c r="F102" s="115">
        <v>0</v>
      </c>
      <c r="G102" s="116"/>
      <c r="H102" s="117"/>
      <c r="I102" s="116"/>
      <c r="J102" s="118"/>
      <c r="K102" s="115">
        <v>0</v>
      </c>
      <c r="L102" s="119"/>
      <c r="N102" s="121">
        <f t="shared" si="2"/>
        <v>0</v>
      </c>
      <c r="O102" s="122" t="e">
        <f t="shared" si="3"/>
        <v>#DIV/0!</v>
      </c>
      <c r="P102" s="123"/>
    </row>
    <row r="103" spans="1:16" s="138" customFormat="1" ht="18.75" x14ac:dyDescent="0.25">
      <c r="A103" s="134" t="s">
        <v>30</v>
      </c>
      <c r="B103" s="137" t="s">
        <v>159</v>
      </c>
      <c r="C103" s="131" t="s">
        <v>182</v>
      </c>
      <c r="D103" s="132" t="s">
        <v>183</v>
      </c>
      <c r="E103" s="115">
        <v>0</v>
      </c>
      <c r="F103" s="115">
        <v>0</v>
      </c>
      <c r="G103" s="116"/>
      <c r="H103" s="117"/>
      <c r="I103" s="116"/>
      <c r="J103" s="118"/>
      <c r="K103" s="115">
        <v>0</v>
      </c>
      <c r="L103" s="119"/>
      <c r="N103" s="121">
        <f t="shared" si="2"/>
        <v>0</v>
      </c>
      <c r="O103" s="122" t="e">
        <f t="shared" si="3"/>
        <v>#DIV/0!</v>
      </c>
      <c r="P103" s="123"/>
    </row>
    <row r="104" spans="1:16" s="138" customFormat="1" ht="18.75" x14ac:dyDescent="0.25">
      <c r="A104" s="134"/>
      <c r="B104" s="137" t="s">
        <v>159</v>
      </c>
      <c r="C104" s="128" t="s">
        <v>184</v>
      </c>
      <c r="D104" s="129" t="s">
        <v>185</v>
      </c>
      <c r="E104" s="115">
        <v>0</v>
      </c>
      <c r="F104" s="115">
        <v>0</v>
      </c>
      <c r="G104" s="116"/>
      <c r="H104" s="117"/>
      <c r="I104" s="116"/>
      <c r="J104" s="118"/>
      <c r="K104" s="115">
        <v>0</v>
      </c>
      <c r="L104" s="119"/>
      <c r="N104" s="121">
        <f t="shared" si="2"/>
        <v>0</v>
      </c>
      <c r="O104" s="122" t="e">
        <f t="shared" si="3"/>
        <v>#DIV/0!</v>
      </c>
      <c r="P104" s="123"/>
    </row>
    <row r="105" spans="1:16" s="93" customFormat="1" ht="18.75" x14ac:dyDescent="0.25">
      <c r="A105" s="134"/>
      <c r="B105" s="137" t="s">
        <v>159</v>
      </c>
      <c r="C105" s="128" t="s">
        <v>186</v>
      </c>
      <c r="D105" s="129" t="s">
        <v>187</v>
      </c>
      <c r="E105" s="115">
        <v>0</v>
      </c>
      <c r="F105" s="115">
        <v>0</v>
      </c>
      <c r="G105" s="116"/>
      <c r="H105" s="117"/>
      <c r="I105" s="116"/>
      <c r="J105" s="118"/>
      <c r="K105" s="115">
        <v>0</v>
      </c>
      <c r="L105" s="119"/>
      <c r="N105" s="121">
        <f t="shared" si="2"/>
        <v>0</v>
      </c>
      <c r="O105" s="122" t="e">
        <f t="shared" si="3"/>
        <v>#DIV/0!</v>
      </c>
      <c r="P105" s="123"/>
    </row>
    <row r="106" spans="1:16" s="92" customFormat="1" ht="18.75" x14ac:dyDescent="0.25">
      <c r="A106" s="134"/>
      <c r="B106" s="137"/>
      <c r="C106" s="131" t="s">
        <v>188</v>
      </c>
      <c r="D106" s="132" t="s">
        <v>189</v>
      </c>
      <c r="E106" s="115">
        <v>0</v>
      </c>
      <c r="F106" s="115">
        <v>0</v>
      </c>
      <c r="G106" s="116"/>
      <c r="H106" s="117"/>
      <c r="I106" s="116"/>
      <c r="J106" s="118"/>
      <c r="K106" s="115">
        <v>0</v>
      </c>
      <c r="L106" s="119"/>
      <c r="N106" s="121">
        <f t="shared" si="2"/>
        <v>0</v>
      </c>
      <c r="O106" s="122" t="e">
        <f t="shared" si="3"/>
        <v>#DIV/0!</v>
      </c>
      <c r="P106" s="123"/>
    </row>
    <row r="107" spans="1:16" s="92" customFormat="1" ht="18.75" x14ac:dyDescent="0.25">
      <c r="A107" s="111"/>
      <c r="B107" s="112" t="s">
        <v>65</v>
      </c>
      <c r="C107" s="131" t="s">
        <v>190</v>
      </c>
      <c r="D107" s="132" t="s">
        <v>191</v>
      </c>
      <c r="E107" s="115">
        <v>0</v>
      </c>
      <c r="F107" s="115">
        <v>0</v>
      </c>
      <c r="G107" s="116"/>
      <c r="H107" s="117"/>
      <c r="I107" s="116"/>
      <c r="J107" s="118"/>
      <c r="K107" s="115">
        <v>0</v>
      </c>
      <c r="L107" s="119"/>
      <c r="N107" s="121">
        <f t="shared" si="2"/>
        <v>0</v>
      </c>
      <c r="O107" s="122" t="e">
        <f t="shared" si="3"/>
        <v>#DIV/0!</v>
      </c>
      <c r="P107" s="123"/>
    </row>
    <row r="108" spans="1:16" s="92" customFormat="1" ht="25.5" x14ac:dyDescent="0.25">
      <c r="A108" s="111"/>
      <c r="B108" s="112" t="s">
        <v>159</v>
      </c>
      <c r="C108" s="131" t="s">
        <v>192</v>
      </c>
      <c r="D108" s="132" t="s">
        <v>193</v>
      </c>
      <c r="E108" s="115">
        <v>0</v>
      </c>
      <c r="F108" s="115">
        <v>0</v>
      </c>
      <c r="G108" s="116"/>
      <c r="H108" s="117"/>
      <c r="I108" s="116"/>
      <c r="J108" s="118"/>
      <c r="K108" s="115">
        <v>0</v>
      </c>
      <c r="L108" s="119"/>
      <c r="N108" s="121">
        <f t="shared" si="2"/>
        <v>0</v>
      </c>
      <c r="O108" s="122" t="e">
        <f t="shared" si="3"/>
        <v>#DIV/0!</v>
      </c>
      <c r="P108" s="123"/>
    </row>
    <row r="109" spans="1:16" s="130" customFormat="1" ht="25.5" x14ac:dyDescent="0.25">
      <c r="A109" s="139" t="s">
        <v>30</v>
      </c>
      <c r="B109" s="140" t="s">
        <v>152</v>
      </c>
      <c r="C109" s="125" t="s">
        <v>194</v>
      </c>
      <c r="D109" s="126" t="s">
        <v>195</v>
      </c>
      <c r="E109" s="115">
        <v>0</v>
      </c>
      <c r="F109" s="115">
        <v>0</v>
      </c>
      <c r="G109" s="116"/>
      <c r="H109" s="117"/>
      <c r="I109" s="116"/>
      <c r="J109" s="118"/>
      <c r="K109" s="115">
        <v>0</v>
      </c>
      <c r="L109" s="119"/>
      <c r="N109" s="121">
        <f t="shared" si="2"/>
        <v>0</v>
      </c>
      <c r="O109" s="122" t="e">
        <f t="shared" si="3"/>
        <v>#DIV/0!</v>
      </c>
      <c r="P109" s="123"/>
    </row>
    <row r="110" spans="1:16" s="93" customFormat="1" ht="18.75" x14ac:dyDescent="0.25">
      <c r="A110" s="136"/>
      <c r="B110" s="137" t="s">
        <v>152</v>
      </c>
      <c r="C110" s="131" t="s">
        <v>196</v>
      </c>
      <c r="D110" s="132" t="s">
        <v>197</v>
      </c>
      <c r="E110" s="115">
        <v>0</v>
      </c>
      <c r="F110" s="115">
        <v>0</v>
      </c>
      <c r="G110" s="116"/>
      <c r="H110" s="117"/>
      <c r="I110" s="116"/>
      <c r="J110" s="118"/>
      <c r="K110" s="115">
        <v>0</v>
      </c>
      <c r="L110" s="119"/>
      <c r="N110" s="121">
        <f t="shared" si="2"/>
        <v>0</v>
      </c>
      <c r="O110" s="122" t="e">
        <f t="shared" si="3"/>
        <v>#DIV/0!</v>
      </c>
      <c r="P110" s="123"/>
    </row>
    <row r="111" spans="1:16" s="93" customFormat="1" ht="18.75" x14ac:dyDescent="0.25">
      <c r="A111" s="136"/>
      <c r="B111" s="137" t="s">
        <v>152</v>
      </c>
      <c r="C111" s="128" t="s">
        <v>198</v>
      </c>
      <c r="D111" s="129" t="s">
        <v>199</v>
      </c>
      <c r="E111" s="115">
        <v>0</v>
      </c>
      <c r="F111" s="115">
        <v>0</v>
      </c>
      <c r="G111" s="116"/>
      <c r="H111" s="117"/>
      <c r="I111" s="116"/>
      <c r="J111" s="118"/>
      <c r="K111" s="115">
        <v>0</v>
      </c>
      <c r="L111" s="119"/>
      <c r="N111" s="121">
        <f t="shared" si="2"/>
        <v>0</v>
      </c>
      <c r="O111" s="122" t="e">
        <f t="shared" si="3"/>
        <v>#DIV/0!</v>
      </c>
      <c r="P111" s="123"/>
    </row>
    <row r="112" spans="1:16" s="93" customFormat="1" ht="18.75" x14ac:dyDescent="0.25">
      <c r="A112" s="136"/>
      <c r="B112" s="137" t="s">
        <v>152</v>
      </c>
      <c r="C112" s="128" t="s">
        <v>200</v>
      </c>
      <c r="D112" s="129" t="s">
        <v>201</v>
      </c>
      <c r="E112" s="115">
        <v>0</v>
      </c>
      <c r="F112" s="115">
        <v>0</v>
      </c>
      <c r="G112" s="116"/>
      <c r="H112" s="117"/>
      <c r="I112" s="116"/>
      <c r="J112" s="118"/>
      <c r="K112" s="115">
        <v>0</v>
      </c>
      <c r="L112" s="119"/>
      <c r="N112" s="121">
        <f t="shared" si="2"/>
        <v>0</v>
      </c>
      <c r="O112" s="122" t="e">
        <f t="shared" si="3"/>
        <v>#DIV/0!</v>
      </c>
      <c r="P112" s="123"/>
    </row>
    <row r="113" spans="1:16" s="93" customFormat="1" ht="18.75" x14ac:dyDescent="0.25">
      <c r="A113" s="131"/>
      <c r="B113" s="112" t="s">
        <v>152</v>
      </c>
      <c r="C113" s="128" t="s">
        <v>202</v>
      </c>
      <c r="D113" s="129" t="s">
        <v>203</v>
      </c>
      <c r="E113" s="115">
        <v>0</v>
      </c>
      <c r="F113" s="115">
        <v>0</v>
      </c>
      <c r="G113" s="116"/>
      <c r="H113" s="117"/>
      <c r="I113" s="116"/>
      <c r="J113" s="118"/>
      <c r="K113" s="115">
        <v>0</v>
      </c>
      <c r="L113" s="119"/>
      <c r="N113" s="121">
        <f t="shared" si="2"/>
        <v>0</v>
      </c>
      <c r="O113" s="122" t="e">
        <f t="shared" si="3"/>
        <v>#DIV/0!</v>
      </c>
      <c r="P113" s="123"/>
    </row>
    <row r="114" spans="1:16" s="93" customFormat="1" ht="25.5" x14ac:dyDescent="0.25">
      <c r="A114" s="131"/>
      <c r="B114" s="112" t="s">
        <v>152</v>
      </c>
      <c r="C114" s="128" t="s">
        <v>204</v>
      </c>
      <c r="D114" s="129" t="s">
        <v>205</v>
      </c>
      <c r="E114" s="115">
        <v>0</v>
      </c>
      <c r="F114" s="115">
        <v>0</v>
      </c>
      <c r="G114" s="116"/>
      <c r="H114" s="117"/>
      <c r="I114" s="116"/>
      <c r="J114" s="118"/>
      <c r="K114" s="115">
        <v>0</v>
      </c>
      <c r="L114" s="119"/>
      <c r="N114" s="121">
        <f t="shared" si="2"/>
        <v>0</v>
      </c>
      <c r="O114" s="122" t="e">
        <f t="shared" si="3"/>
        <v>#DIV/0!</v>
      </c>
      <c r="P114" s="123"/>
    </row>
    <row r="115" spans="1:16" s="130" customFormat="1" ht="18.75" x14ac:dyDescent="0.25">
      <c r="A115" s="111"/>
      <c r="B115" s="112"/>
      <c r="C115" s="125" t="s">
        <v>206</v>
      </c>
      <c r="D115" s="126" t="s">
        <v>207</v>
      </c>
      <c r="E115" s="115">
        <v>1055350.6200000001</v>
      </c>
      <c r="F115" s="115">
        <v>823608.9</v>
      </c>
      <c r="G115" s="116"/>
      <c r="H115" s="117"/>
      <c r="I115" s="116"/>
      <c r="J115" s="118"/>
      <c r="K115" s="115">
        <v>231741.72000000009</v>
      </c>
      <c r="L115" s="119">
        <v>28.137350142768014</v>
      </c>
      <c r="N115" s="121">
        <f t="shared" si="2"/>
        <v>0</v>
      </c>
      <c r="O115" s="122">
        <f t="shared" si="3"/>
        <v>0</v>
      </c>
      <c r="P115" s="123"/>
    </row>
    <row r="116" spans="1:16" s="130" customFormat="1" ht="18.75" x14ac:dyDescent="0.25">
      <c r="A116" s="111" t="s">
        <v>30</v>
      </c>
      <c r="B116" s="112"/>
      <c r="C116" s="125" t="s">
        <v>208</v>
      </c>
      <c r="D116" s="126" t="s">
        <v>209</v>
      </c>
      <c r="E116" s="115">
        <v>3032496.54</v>
      </c>
      <c r="F116" s="115">
        <v>2968105.37</v>
      </c>
      <c r="G116" s="116"/>
      <c r="H116" s="117"/>
      <c r="I116" s="116"/>
      <c r="J116" s="118"/>
      <c r="K116" s="115">
        <v>64391.169999999925</v>
      </c>
      <c r="L116" s="119">
        <v>2.1694367946243069</v>
      </c>
      <c r="N116" s="121">
        <f t="shared" si="2"/>
        <v>0</v>
      </c>
      <c r="O116" s="122">
        <f t="shared" si="3"/>
        <v>0</v>
      </c>
      <c r="P116" s="123"/>
    </row>
    <row r="117" spans="1:16" s="130" customFormat="1" ht="18.75" x14ac:dyDescent="0.25">
      <c r="A117" s="111"/>
      <c r="B117" s="112"/>
      <c r="C117" s="128" t="s">
        <v>210</v>
      </c>
      <c r="D117" s="129" t="s">
        <v>211</v>
      </c>
      <c r="E117" s="115">
        <v>0</v>
      </c>
      <c r="F117" s="115">
        <v>0</v>
      </c>
      <c r="G117" s="116"/>
      <c r="H117" s="117"/>
      <c r="I117" s="116"/>
      <c r="J117" s="118"/>
      <c r="K117" s="115">
        <v>0</v>
      </c>
      <c r="L117" s="119"/>
      <c r="N117" s="121">
        <f t="shared" si="2"/>
        <v>0</v>
      </c>
      <c r="O117" s="122" t="e">
        <f t="shared" si="3"/>
        <v>#DIV/0!</v>
      </c>
      <c r="P117" s="123"/>
    </row>
    <row r="118" spans="1:16" s="130" customFormat="1" ht="18.75" x14ac:dyDescent="0.25">
      <c r="A118" s="111"/>
      <c r="B118" s="112"/>
      <c r="C118" s="128" t="s">
        <v>212</v>
      </c>
      <c r="D118" s="129" t="s">
        <v>213</v>
      </c>
      <c r="E118" s="115">
        <v>2577304.89</v>
      </c>
      <c r="F118" s="115">
        <v>2436830.25</v>
      </c>
      <c r="G118" s="116"/>
      <c r="H118" s="117"/>
      <c r="I118" s="116"/>
      <c r="J118" s="118"/>
      <c r="K118" s="115">
        <v>140474.64000000013</v>
      </c>
      <c r="L118" s="119">
        <v>5.7646461012210484</v>
      </c>
      <c r="N118" s="121">
        <f t="shared" si="2"/>
        <v>0</v>
      </c>
      <c r="O118" s="122">
        <f t="shared" si="3"/>
        <v>0</v>
      </c>
      <c r="P118" s="123"/>
    </row>
    <row r="119" spans="1:16" s="130" customFormat="1" ht="18.75" x14ac:dyDescent="0.25">
      <c r="A119" s="111"/>
      <c r="B119" s="112"/>
      <c r="C119" s="128" t="s">
        <v>214</v>
      </c>
      <c r="D119" s="129" t="s">
        <v>215</v>
      </c>
      <c r="E119" s="115">
        <v>1978.8</v>
      </c>
      <c r="F119" s="115">
        <v>1760</v>
      </c>
      <c r="G119" s="116"/>
      <c r="H119" s="117"/>
      <c r="I119" s="116"/>
      <c r="J119" s="118"/>
      <c r="K119" s="115">
        <v>218.79999999999995</v>
      </c>
      <c r="L119" s="119">
        <v>12.431818181818178</v>
      </c>
      <c r="N119" s="121">
        <f t="shared" si="2"/>
        <v>0</v>
      </c>
      <c r="O119" s="122">
        <f t="shared" si="3"/>
        <v>0</v>
      </c>
      <c r="P119" s="123"/>
    </row>
    <row r="120" spans="1:16" s="130" customFormat="1" ht="18.75" x14ac:dyDescent="0.25">
      <c r="A120" s="111"/>
      <c r="B120" s="112"/>
      <c r="C120" s="128" t="s">
        <v>216</v>
      </c>
      <c r="D120" s="129" t="s">
        <v>217</v>
      </c>
      <c r="E120" s="115">
        <v>416875.35</v>
      </c>
      <c r="F120" s="115">
        <v>478165.12</v>
      </c>
      <c r="G120" s="116"/>
      <c r="H120" s="117"/>
      <c r="I120" s="116"/>
      <c r="J120" s="118"/>
      <c r="K120" s="115">
        <v>-61289.770000000019</v>
      </c>
      <c r="L120" s="119">
        <v>-12.817699877398002</v>
      </c>
      <c r="M120" s="141"/>
      <c r="N120" s="121">
        <f t="shared" si="2"/>
        <v>0</v>
      </c>
      <c r="O120" s="122">
        <f t="shared" si="3"/>
        <v>0</v>
      </c>
      <c r="P120" s="123"/>
    </row>
    <row r="121" spans="1:16" s="130" customFormat="1" ht="25.5" x14ac:dyDescent="0.25">
      <c r="A121" s="111"/>
      <c r="B121" s="112" t="s">
        <v>65</v>
      </c>
      <c r="C121" s="128" t="s">
        <v>218</v>
      </c>
      <c r="D121" s="129" t="s">
        <v>219</v>
      </c>
      <c r="E121" s="115">
        <v>36337.5</v>
      </c>
      <c r="F121" s="115">
        <v>51350</v>
      </c>
      <c r="G121" s="116"/>
      <c r="H121" s="117"/>
      <c r="I121" s="116"/>
      <c r="J121" s="118"/>
      <c r="K121" s="115">
        <v>-15012.5</v>
      </c>
      <c r="L121" s="119">
        <v>-29.235637779941577</v>
      </c>
      <c r="N121" s="121">
        <f t="shared" si="2"/>
        <v>0</v>
      </c>
      <c r="O121" s="122">
        <f t="shared" si="3"/>
        <v>0</v>
      </c>
      <c r="P121" s="123"/>
    </row>
    <row r="122" spans="1:16" s="130" customFormat="1" ht="18.75" x14ac:dyDescent="0.25">
      <c r="A122" s="111"/>
      <c r="B122" s="112"/>
      <c r="C122" s="128" t="s">
        <v>220</v>
      </c>
      <c r="D122" s="129" t="s">
        <v>221</v>
      </c>
      <c r="E122" s="115">
        <v>0</v>
      </c>
      <c r="F122" s="115">
        <v>0</v>
      </c>
      <c r="G122" s="116"/>
      <c r="H122" s="117"/>
      <c r="I122" s="116"/>
      <c r="J122" s="118"/>
      <c r="K122" s="115">
        <v>0</v>
      </c>
      <c r="L122" s="119"/>
      <c r="N122" s="121">
        <f t="shared" si="2"/>
        <v>0</v>
      </c>
      <c r="O122" s="122" t="e">
        <f t="shared" si="3"/>
        <v>#DIV/0!</v>
      </c>
      <c r="P122" s="123"/>
    </row>
    <row r="123" spans="1:16" s="130" customFormat="1" ht="18.75" x14ac:dyDescent="0.25">
      <c r="A123" s="111"/>
      <c r="B123" s="112" t="s">
        <v>65</v>
      </c>
      <c r="C123" s="128" t="s">
        <v>222</v>
      </c>
      <c r="D123" s="129" t="s">
        <v>223</v>
      </c>
      <c r="E123" s="115">
        <v>0</v>
      </c>
      <c r="F123" s="115">
        <v>0</v>
      </c>
      <c r="G123" s="116"/>
      <c r="H123" s="117"/>
      <c r="I123" s="116"/>
      <c r="J123" s="118"/>
      <c r="K123" s="115">
        <v>0</v>
      </c>
      <c r="L123" s="119"/>
      <c r="N123" s="121">
        <f t="shared" si="2"/>
        <v>0</v>
      </c>
      <c r="O123" s="122" t="e">
        <f t="shared" si="3"/>
        <v>#DIV/0!</v>
      </c>
      <c r="P123" s="123"/>
    </row>
    <row r="124" spans="1:16" s="130" customFormat="1" ht="18.75" x14ac:dyDescent="0.25">
      <c r="A124" s="111" t="s">
        <v>30</v>
      </c>
      <c r="B124" s="112"/>
      <c r="C124" s="113" t="s">
        <v>224</v>
      </c>
      <c r="D124" s="114" t="s">
        <v>225</v>
      </c>
      <c r="E124" s="115">
        <v>11683256.66</v>
      </c>
      <c r="F124" s="115">
        <v>18218455.240000002</v>
      </c>
      <c r="G124" s="116"/>
      <c r="H124" s="117"/>
      <c r="I124" s="116"/>
      <c r="J124" s="118"/>
      <c r="K124" s="115">
        <v>-6535198.5800000019</v>
      </c>
      <c r="L124" s="119">
        <v>-35.871310129804399</v>
      </c>
      <c r="N124" s="121">
        <f t="shared" si="2"/>
        <v>0</v>
      </c>
      <c r="O124" s="122">
        <f t="shared" si="3"/>
        <v>0</v>
      </c>
      <c r="P124" s="123"/>
    </row>
    <row r="125" spans="1:16" s="130" customFormat="1" ht="18.75" x14ac:dyDescent="0.25">
      <c r="A125" s="111"/>
      <c r="B125" s="112"/>
      <c r="C125" s="125" t="s">
        <v>226</v>
      </c>
      <c r="D125" s="126" t="s">
        <v>227</v>
      </c>
      <c r="E125" s="115">
        <v>0</v>
      </c>
      <c r="F125" s="115">
        <v>1335.75</v>
      </c>
      <c r="G125" s="116"/>
      <c r="H125" s="117"/>
      <c r="I125" s="116"/>
      <c r="J125" s="118"/>
      <c r="K125" s="115">
        <v>-1335.75</v>
      </c>
      <c r="L125" s="119">
        <v>-100</v>
      </c>
      <c r="N125" s="121">
        <f t="shared" si="2"/>
        <v>0</v>
      </c>
      <c r="O125" s="122">
        <f t="shared" si="3"/>
        <v>0</v>
      </c>
      <c r="P125" s="123"/>
    </row>
    <row r="126" spans="1:16" s="130" customFormat="1" ht="18.75" x14ac:dyDescent="0.25">
      <c r="A126" s="142" t="s">
        <v>30</v>
      </c>
      <c r="B126" s="143"/>
      <c r="C126" s="125" t="s">
        <v>228</v>
      </c>
      <c r="D126" s="126" t="s">
        <v>229</v>
      </c>
      <c r="E126" s="115">
        <v>0</v>
      </c>
      <c r="F126" s="115">
        <v>4752.5</v>
      </c>
      <c r="G126" s="116"/>
      <c r="H126" s="117"/>
      <c r="I126" s="116"/>
      <c r="J126" s="118"/>
      <c r="K126" s="115">
        <v>-4752.5</v>
      </c>
      <c r="L126" s="119"/>
      <c r="N126" s="121">
        <f t="shared" si="2"/>
        <v>0</v>
      </c>
      <c r="O126" s="122">
        <f t="shared" si="3"/>
        <v>-100</v>
      </c>
      <c r="P126" s="123"/>
    </row>
    <row r="127" spans="1:16" s="130" customFormat="1" ht="18.75" x14ac:dyDescent="0.25">
      <c r="A127" s="142"/>
      <c r="B127" s="143"/>
      <c r="C127" s="128" t="s">
        <v>230</v>
      </c>
      <c r="D127" s="129" t="s">
        <v>231</v>
      </c>
      <c r="E127" s="115">
        <v>0</v>
      </c>
      <c r="F127" s="115">
        <v>4752.5</v>
      </c>
      <c r="G127" s="116"/>
      <c r="H127" s="117"/>
      <c r="I127" s="116"/>
      <c r="J127" s="118"/>
      <c r="K127" s="115">
        <v>-4752.5</v>
      </c>
      <c r="L127" s="119"/>
      <c r="N127" s="121">
        <f t="shared" si="2"/>
        <v>0</v>
      </c>
      <c r="O127" s="122">
        <f t="shared" si="3"/>
        <v>-100</v>
      </c>
      <c r="P127" s="123"/>
    </row>
    <row r="128" spans="1:16" s="130" customFormat="1" ht="18.75" x14ac:dyDescent="0.25">
      <c r="A128" s="142"/>
      <c r="B128" s="143"/>
      <c r="C128" s="128" t="s">
        <v>232</v>
      </c>
      <c r="D128" s="129" t="s">
        <v>233</v>
      </c>
      <c r="E128" s="115">
        <v>0</v>
      </c>
      <c r="F128" s="115">
        <v>0</v>
      </c>
      <c r="G128" s="116"/>
      <c r="H128" s="117"/>
      <c r="I128" s="116"/>
      <c r="J128" s="118"/>
      <c r="K128" s="115">
        <v>0</v>
      </c>
      <c r="L128" s="119"/>
      <c r="N128" s="121">
        <f t="shared" si="2"/>
        <v>0</v>
      </c>
      <c r="O128" s="122" t="e">
        <f t="shared" si="3"/>
        <v>#DIV/0!</v>
      </c>
      <c r="P128" s="123"/>
    </row>
    <row r="129" spans="1:16" s="130" customFormat="1" ht="18.75" x14ac:dyDescent="0.25">
      <c r="A129" s="139" t="s">
        <v>30</v>
      </c>
      <c r="B129" s="140" t="s">
        <v>65</v>
      </c>
      <c r="C129" s="125" t="s">
        <v>234</v>
      </c>
      <c r="D129" s="126" t="s">
        <v>235</v>
      </c>
      <c r="E129" s="115">
        <v>1241428.6000000001</v>
      </c>
      <c r="F129" s="115">
        <v>64300.15</v>
      </c>
      <c r="G129" s="116"/>
      <c r="H129" s="117"/>
      <c r="I129" s="116"/>
      <c r="J129" s="118"/>
      <c r="K129" s="115">
        <v>1177128.4500000002</v>
      </c>
      <c r="L129" s="119">
        <v>1830.6776111719803</v>
      </c>
      <c r="N129" s="121">
        <f t="shared" si="2"/>
        <v>0</v>
      </c>
      <c r="O129" s="122">
        <f t="shared" si="3"/>
        <v>0</v>
      </c>
      <c r="P129" s="123"/>
    </row>
    <row r="130" spans="1:16" s="130" customFormat="1" ht="25.5" x14ac:dyDescent="0.25">
      <c r="A130" s="111"/>
      <c r="B130" s="112" t="s">
        <v>65</v>
      </c>
      <c r="C130" s="128" t="s">
        <v>236</v>
      </c>
      <c r="D130" s="129" t="s">
        <v>237</v>
      </c>
      <c r="E130" s="115">
        <v>101872.73</v>
      </c>
      <c r="F130" s="115">
        <v>32783.47</v>
      </c>
      <c r="G130" s="116"/>
      <c r="H130" s="117"/>
      <c r="I130" s="116"/>
      <c r="J130" s="118"/>
      <c r="K130" s="115">
        <v>69089.259999999995</v>
      </c>
      <c r="L130" s="119">
        <v>210.74419516908978</v>
      </c>
      <c r="N130" s="121">
        <f t="shared" si="2"/>
        <v>0</v>
      </c>
      <c r="O130" s="122">
        <f t="shared" si="3"/>
        <v>0</v>
      </c>
      <c r="P130" s="123"/>
    </row>
    <row r="131" spans="1:16" s="130" customFormat="1" ht="18.75" x14ac:dyDescent="0.25">
      <c r="A131" s="111"/>
      <c r="B131" s="112" t="s">
        <v>65</v>
      </c>
      <c r="C131" s="128" t="s">
        <v>238</v>
      </c>
      <c r="D131" s="129" t="s">
        <v>239</v>
      </c>
      <c r="E131" s="115">
        <v>1104000</v>
      </c>
      <c r="F131" s="115">
        <v>0</v>
      </c>
      <c r="G131" s="116"/>
      <c r="H131" s="117"/>
      <c r="I131" s="116"/>
      <c r="J131" s="118"/>
      <c r="K131" s="115">
        <v>1104000</v>
      </c>
      <c r="L131" s="119"/>
      <c r="N131" s="121">
        <f t="shared" si="2"/>
        <v>0</v>
      </c>
      <c r="O131" s="122" t="e">
        <f t="shared" si="3"/>
        <v>#DIV/0!</v>
      </c>
      <c r="P131" s="123"/>
    </row>
    <row r="132" spans="1:16" s="130" customFormat="1" ht="18.75" x14ac:dyDescent="0.25">
      <c r="A132" s="111"/>
      <c r="B132" s="112" t="s">
        <v>65</v>
      </c>
      <c r="C132" s="128" t="s">
        <v>240</v>
      </c>
      <c r="D132" s="129" t="s">
        <v>241</v>
      </c>
      <c r="E132" s="115">
        <v>35555.870000000003</v>
      </c>
      <c r="F132" s="115">
        <v>31516.68</v>
      </c>
      <c r="G132" s="116"/>
      <c r="H132" s="117"/>
      <c r="I132" s="116"/>
      <c r="J132" s="118"/>
      <c r="K132" s="115">
        <v>4039.1900000000023</v>
      </c>
      <c r="L132" s="119">
        <v>12.816038999031631</v>
      </c>
      <c r="N132" s="121">
        <f t="shared" si="2"/>
        <v>0</v>
      </c>
      <c r="O132" s="122">
        <f t="shared" si="3"/>
        <v>0</v>
      </c>
      <c r="P132" s="123"/>
    </row>
    <row r="133" spans="1:16" s="144" customFormat="1" ht="18.75" x14ac:dyDescent="0.25">
      <c r="A133" s="111"/>
      <c r="B133" s="112" t="s">
        <v>65</v>
      </c>
      <c r="C133" s="128" t="s">
        <v>242</v>
      </c>
      <c r="D133" s="129" t="s">
        <v>243</v>
      </c>
      <c r="E133" s="115">
        <v>0</v>
      </c>
      <c r="F133" s="115">
        <v>0</v>
      </c>
      <c r="G133" s="116"/>
      <c r="H133" s="117"/>
      <c r="I133" s="116"/>
      <c r="J133" s="118"/>
      <c r="K133" s="115">
        <v>0</v>
      </c>
      <c r="L133" s="119"/>
      <c r="N133" s="121">
        <f t="shared" si="2"/>
        <v>0</v>
      </c>
      <c r="O133" s="122" t="e">
        <f t="shared" si="3"/>
        <v>#DIV/0!</v>
      </c>
      <c r="P133" s="123"/>
    </row>
    <row r="134" spans="1:16" s="130" customFormat="1" ht="18.75" x14ac:dyDescent="0.25">
      <c r="A134" s="111" t="s">
        <v>30</v>
      </c>
      <c r="B134" s="112"/>
      <c r="C134" s="125" t="s">
        <v>244</v>
      </c>
      <c r="D134" s="126" t="s">
        <v>245</v>
      </c>
      <c r="E134" s="115">
        <v>436053.95</v>
      </c>
      <c r="F134" s="115">
        <v>885614.14</v>
      </c>
      <c r="G134" s="116"/>
      <c r="H134" s="117"/>
      <c r="I134" s="116"/>
      <c r="J134" s="118"/>
      <c r="K134" s="115">
        <v>-449560.19</v>
      </c>
      <c r="L134" s="119">
        <v>-50.762535250396965</v>
      </c>
      <c r="N134" s="121">
        <f t="shared" si="2"/>
        <v>0</v>
      </c>
      <c r="O134" s="122">
        <f t="shared" si="3"/>
        <v>0</v>
      </c>
      <c r="P134" s="123"/>
    </row>
    <row r="135" spans="1:16" s="130" customFormat="1" ht="25.5" x14ac:dyDescent="0.25">
      <c r="A135" s="111"/>
      <c r="B135" s="112"/>
      <c r="C135" s="128" t="s">
        <v>246</v>
      </c>
      <c r="D135" s="129" t="s">
        <v>247</v>
      </c>
      <c r="E135" s="115">
        <v>0</v>
      </c>
      <c r="F135" s="115">
        <v>195629.29</v>
      </c>
      <c r="G135" s="116"/>
      <c r="H135" s="117"/>
      <c r="I135" s="116"/>
      <c r="J135" s="118"/>
      <c r="K135" s="115">
        <v>-195629.29</v>
      </c>
      <c r="L135" s="119">
        <v>-100</v>
      </c>
      <c r="N135" s="121">
        <f t="shared" si="2"/>
        <v>0</v>
      </c>
      <c r="O135" s="122">
        <f t="shared" si="3"/>
        <v>0</v>
      </c>
      <c r="P135" s="123"/>
    </row>
    <row r="136" spans="1:16" s="130" customFormat="1" ht="18.75" x14ac:dyDescent="0.25">
      <c r="A136" s="111"/>
      <c r="B136" s="112"/>
      <c r="C136" s="128" t="s">
        <v>248</v>
      </c>
      <c r="D136" s="129" t="s">
        <v>249</v>
      </c>
      <c r="E136" s="115">
        <v>0</v>
      </c>
      <c r="F136" s="115">
        <v>0</v>
      </c>
      <c r="G136" s="116"/>
      <c r="H136" s="117"/>
      <c r="I136" s="116"/>
      <c r="J136" s="118"/>
      <c r="K136" s="115">
        <v>0</v>
      </c>
      <c r="L136" s="119"/>
      <c r="N136" s="121">
        <f t="shared" si="2"/>
        <v>0</v>
      </c>
      <c r="O136" s="122" t="e">
        <f t="shared" si="3"/>
        <v>#DIV/0!</v>
      </c>
      <c r="P136" s="123"/>
    </row>
    <row r="137" spans="1:16" s="130" customFormat="1" ht="18.75" x14ac:dyDescent="0.25">
      <c r="A137" s="111"/>
      <c r="B137" s="112"/>
      <c r="C137" s="128" t="s">
        <v>250</v>
      </c>
      <c r="D137" s="129" t="s">
        <v>251</v>
      </c>
      <c r="E137" s="115">
        <v>436053.95</v>
      </c>
      <c r="F137" s="115">
        <v>689984.85</v>
      </c>
      <c r="G137" s="116"/>
      <c r="H137" s="117"/>
      <c r="I137" s="116"/>
      <c r="J137" s="118"/>
      <c r="K137" s="115">
        <v>-253930.89999999997</v>
      </c>
      <c r="L137" s="119">
        <v>-36.80238776257189</v>
      </c>
      <c r="N137" s="121">
        <f t="shared" si="2"/>
        <v>0</v>
      </c>
      <c r="O137" s="122">
        <f t="shared" si="3"/>
        <v>0</v>
      </c>
      <c r="P137" s="123"/>
    </row>
    <row r="138" spans="1:16" s="130" customFormat="1" ht="18.75" x14ac:dyDescent="0.25">
      <c r="A138" s="111" t="s">
        <v>30</v>
      </c>
      <c r="B138" s="112"/>
      <c r="C138" s="125" t="s">
        <v>252</v>
      </c>
      <c r="D138" s="126" t="s">
        <v>253</v>
      </c>
      <c r="E138" s="115">
        <v>10005774.109999999</v>
      </c>
      <c r="F138" s="115">
        <v>17262452.700000003</v>
      </c>
      <c r="G138" s="116"/>
      <c r="H138" s="117"/>
      <c r="I138" s="116"/>
      <c r="J138" s="118"/>
      <c r="K138" s="115">
        <v>-7256678.5900000036</v>
      </c>
      <c r="L138" s="119">
        <v>-42.037355386931793</v>
      </c>
      <c r="N138" s="121">
        <f t="shared" si="2"/>
        <v>0</v>
      </c>
      <c r="O138" s="122">
        <f t="shared" si="3"/>
        <v>0</v>
      </c>
      <c r="P138" s="123"/>
    </row>
    <row r="139" spans="1:16" s="130" customFormat="1" ht="18.75" x14ac:dyDescent="0.25">
      <c r="A139" s="111" t="s">
        <v>30</v>
      </c>
      <c r="B139" s="112"/>
      <c r="C139" s="128" t="s">
        <v>254</v>
      </c>
      <c r="D139" s="129" t="s">
        <v>255</v>
      </c>
      <c r="E139" s="115">
        <v>9779000</v>
      </c>
      <c r="F139" s="115">
        <v>16903968.740000002</v>
      </c>
      <c r="G139" s="116"/>
      <c r="H139" s="117"/>
      <c r="I139" s="116"/>
      <c r="J139" s="118"/>
      <c r="K139" s="115">
        <v>-7124968.7400000021</v>
      </c>
      <c r="L139" s="119">
        <v>-42.149680051999439</v>
      </c>
      <c r="N139" s="121">
        <f t="shared" si="2"/>
        <v>0</v>
      </c>
      <c r="O139" s="122">
        <f t="shared" si="3"/>
        <v>0</v>
      </c>
      <c r="P139" s="123"/>
    </row>
    <row r="140" spans="1:16" s="130" customFormat="1" ht="18.75" x14ac:dyDescent="0.25">
      <c r="A140" s="111"/>
      <c r="B140" s="112"/>
      <c r="C140" s="131" t="s">
        <v>256</v>
      </c>
      <c r="D140" s="132" t="s">
        <v>257</v>
      </c>
      <c r="E140" s="115">
        <v>0</v>
      </c>
      <c r="F140" s="115">
        <v>0</v>
      </c>
      <c r="G140" s="116"/>
      <c r="H140" s="117"/>
      <c r="I140" s="116"/>
      <c r="J140" s="118"/>
      <c r="K140" s="115">
        <v>0</v>
      </c>
      <c r="L140" s="119"/>
      <c r="N140" s="121">
        <f t="shared" si="2"/>
        <v>0</v>
      </c>
      <c r="O140" s="122" t="e">
        <f t="shared" si="3"/>
        <v>#DIV/0!</v>
      </c>
      <c r="P140" s="123"/>
    </row>
    <row r="141" spans="1:16" s="130" customFormat="1" ht="18.75" x14ac:dyDescent="0.25">
      <c r="A141" s="111"/>
      <c r="B141" s="112"/>
      <c r="C141" s="131" t="s">
        <v>258</v>
      </c>
      <c r="D141" s="132" t="s">
        <v>259</v>
      </c>
      <c r="E141" s="115">
        <v>7148000</v>
      </c>
      <c r="F141" s="115">
        <v>13615518.74</v>
      </c>
      <c r="G141" s="116"/>
      <c r="H141" s="117"/>
      <c r="I141" s="116"/>
      <c r="J141" s="118"/>
      <c r="K141" s="115">
        <v>-6467518.7400000002</v>
      </c>
      <c r="L141" s="119"/>
      <c r="N141" s="121">
        <f t="shared" si="2"/>
        <v>0</v>
      </c>
      <c r="O141" s="122">
        <f t="shared" si="3"/>
        <v>-47.501082136515059</v>
      </c>
      <c r="P141" s="123"/>
    </row>
    <row r="142" spans="1:16" s="130" customFormat="1" ht="18.75" x14ac:dyDescent="0.25">
      <c r="A142" s="111"/>
      <c r="B142" s="112"/>
      <c r="C142" s="131" t="s">
        <v>260</v>
      </c>
      <c r="D142" s="132" t="s">
        <v>261</v>
      </c>
      <c r="E142" s="115">
        <v>2631000</v>
      </c>
      <c r="F142" s="115">
        <v>3288450</v>
      </c>
      <c r="G142" s="116"/>
      <c r="H142" s="117"/>
      <c r="I142" s="116"/>
      <c r="J142" s="118"/>
      <c r="K142" s="115">
        <v>-657450</v>
      </c>
      <c r="L142" s="119">
        <v>-19.992701728777995</v>
      </c>
      <c r="N142" s="121">
        <f t="shared" si="2"/>
        <v>0</v>
      </c>
      <c r="O142" s="122">
        <f t="shared" si="3"/>
        <v>0</v>
      </c>
      <c r="P142" s="123"/>
    </row>
    <row r="143" spans="1:16" s="93" customFormat="1" ht="18.75" x14ac:dyDescent="0.25">
      <c r="A143" s="136"/>
      <c r="B143" s="137"/>
      <c r="C143" s="128" t="s">
        <v>262</v>
      </c>
      <c r="D143" s="129" t="s">
        <v>263</v>
      </c>
      <c r="E143" s="115">
        <v>0</v>
      </c>
      <c r="F143" s="115">
        <v>0</v>
      </c>
      <c r="G143" s="116"/>
      <c r="H143" s="117"/>
      <c r="I143" s="116"/>
      <c r="J143" s="118"/>
      <c r="K143" s="115">
        <v>0</v>
      </c>
      <c r="L143" s="119"/>
      <c r="N143" s="121">
        <f t="shared" si="2"/>
        <v>0</v>
      </c>
      <c r="O143" s="122" t="e">
        <f t="shared" si="3"/>
        <v>#DIV/0!</v>
      </c>
      <c r="P143" s="123"/>
    </row>
    <row r="144" spans="1:16" s="93" customFormat="1" ht="18.75" x14ac:dyDescent="0.25">
      <c r="A144" s="136"/>
      <c r="B144" s="137"/>
      <c r="C144" s="128" t="s">
        <v>264</v>
      </c>
      <c r="D144" s="129" t="s">
        <v>265</v>
      </c>
      <c r="E144" s="115">
        <v>226774.11</v>
      </c>
      <c r="F144" s="115">
        <v>358483.96</v>
      </c>
      <c r="G144" s="116"/>
      <c r="H144" s="117"/>
      <c r="I144" s="116"/>
      <c r="J144" s="118"/>
      <c r="K144" s="115">
        <v>-131709.85000000003</v>
      </c>
      <c r="L144" s="119">
        <v>-36.740793088761912</v>
      </c>
      <c r="N144" s="121">
        <f t="shared" si="2"/>
        <v>0</v>
      </c>
      <c r="O144" s="122">
        <f t="shared" si="3"/>
        <v>0</v>
      </c>
      <c r="P144" s="123"/>
    </row>
    <row r="145" spans="1:16" s="93" customFormat="1" ht="18.75" x14ac:dyDescent="0.25">
      <c r="A145" s="136" t="s">
        <v>30</v>
      </c>
      <c r="B145" s="137"/>
      <c r="C145" s="113" t="s">
        <v>266</v>
      </c>
      <c r="D145" s="114" t="s">
        <v>267</v>
      </c>
      <c r="E145" s="115">
        <v>2118020.85</v>
      </c>
      <c r="F145" s="115">
        <v>1971473.72</v>
      </c>
      <c r="G145" s="116"/>
      <c r="H145" s="117"/>
      <c r="I145" s="116"/>
      <c r="J145" s="118"/>
      <c r="K145" s="115">
        <v>146547.13000000012</v>
      </c>
      <c r="L145" s="119">
        <v>7.4333798372924864</v>
      </c>
      <c r="N145" s="121">
        <f t="shared" si="2"/>
        <v>0</v>
      </c>
      <c r="O145" s="122">
        <f t="shared" si="3"/>
        <v>0</v>
      </c>
      <c r="P145" s="123"/>
    </row>
    <row r="146" spans="1:16" s="93" customFormat="1" ht="25.5" x14ac:dyDescent="0.25">
      <c r="A146" s="136"/>
      <c r="B146" s="137"/>
      <c r="C146" s="125" t="s">
        <v>268</v>
      </c>
      <c r="D146" s="126" t="s">
        <v>269</v>
      </c>
      <c r="E146" s="115">
        <v>2115558.56</v>
      </c>
      <c r="F146" s="115">
        <v>1966549.15</v>
      </c>
      <c r="G146" s="116"/>
      <c r="H146" s="117"/>
      <c r="I146" s="116"/>
      <c r="J146" s="118"/>
      <c r="K146" s="115">
        <v>149009.41000000015</v>
      </c>
      <c r="L146" s="119">
        <v>7.5772024309689971</v>
      </c>
      <c r="N146" s="121">
        <f t="shared" si="2"/>
        <v>0</v>
      </c>
      <c r="O146" s="122">
        <f t="shared" si="3"/>
        <v>0</v>
      </c>
      <c r="P146" s="123"/>
    </row>
    <row r="147" spans="1:16" s="130" customFormat="1" ht="18.75" x14ac:dyDescent="0.25">
      <c r="A147" s="111"/>
      <c r="B147" s="112"/>
      <c r="C147" s="125" t="s">
        <v>270</v>
      </c>
      <c r="D147" s="126" t="s">
        <v>271</v>
      </c>
      <c r="E147" s="115">
        <v>2462.29</v>
      </c>
      <c r="F147" s="115">
        <v>4924.57</v>
      </c>
      <c r="G147" s="116"/>
      <c r="H147" s="117"/>
      <c r="I147" s="116"/>
      <c r="J147" s="118"/>
      <c r="K147" s="115">
        <v>-2462.2799999999997</v>
      </c>
      <c r="L147" s="119">
        <v>-49.999898468292656</v>
      </c>
      <c r="N147" s="121">
        <f t="shared" si="2"/>
        <v>0</v>
      </c>
      <c r="O147" s="122">
        <f t="shared" si="3"/>
        <v>0</v>
      </c>
      <c r="P147" s="123"/>
    </row>
    <row r="148" spans="1:16" s="130" customFormat="1" ht="18.75" x14ac:dyDescent="0.25">
      <c r="A148" s="111"/>
      <c r="B148" s="112"/>
      <c r="C148" s="125" t="s">
        <v>272</v>
      </c>
      <c r="D148" s="126" t="s">
        <v>273</v>
      </c>
      <c r="E148" s="115">
        <v>0</v>
      </c>
      <c r="F148" s="115">
        <v>0</v>
      </c>
      <c r="G148" s="116"/>
      <c r="H148" s="117"/>
      <c r="I148" s="116"/>
      <c r="J148" s="118"/>
      <c r="K148" s="115">
        <v>0</v>
      </c>
      <c r="L148" s="119"/>
      <c r="N148" s="121">
        <f t="shared" si="2"/>
        <v>0</v>
      </c>
      <c r="O148" s="122" t="e">
        <f t="shared" si="3"/>
        <v>#DIV/0!</v>
      </c>
      <c r="P148" s="123"/>
    </row>
    <row r="149" spans="1:16" s="130" customFormat="1" ht="18.75" x14ac:dyDescent="0.25">
      <c r="A149" s="111" t="s">
        <v>30</v>
      </c>
      <c r="B149" s="112"/>
      <c r="C149" s="113" t="s">
        <v>274</v>
      </c>
      <c r="D149" s="114" t="s">
        <v>275</v>
      </c>
      <c r="E149" s="115">
        <v>8912733.3900000006</v>
      </c>
      <c r="F149" s="115">
        <v>9781930.2699999996</v>
      </c>
      <c r="G149" s="116"/>
      <c r="H149" s="117"/>
      <c r="I149" s="116"/>
      <c r="J149" s="118"/>
      <c r="K149" s="115">
        <v>-869196.87999999896</v>
      </c>
      <c r="L149" s="119">
        <v>-8.8857398898632614</v>
      </c>
      <c r="N149" s="121">
        <f t="shared" si="2"/>
        <v>0</v>
      </c>
      <c r="O149" s="122">
        <f t="shared" si="3"/>
        <v>0</v>
      </c>
      <c r="P149" s="123"/>
    </row>
    <row r="150" spans="1:16" s="130" customFormat="1" ht="18.75" x14ac:dyDescent="0.25">
      <c r="A150" s="111"/>
      <c r="B150" s="112"/>
      <c r="C150" s="125" t="s">
        <v>276</v>
      </c>
      <c r="D150" s="126" t="s">
        <v>277</v>
      </c>
      <c r="E150" s="115">
        <v>487234.08</v>
      </c>
      <c r="F150" s="115">
        <v>974468.16</v>
      </c>
      <c r="G150" s="116"/>
      <c r="H150" s="117"/>
      <c r="I150" s="116"/>
      <c r="J150" s="118"/>
      <c r="K150" s="115">
        <v>-487234.08</v>
      </c>
      <c r="L150" s="119"/>
      <c r="N150" s="121">
        <f t="shared" si="2"/>
        <v>0</v>
      </c>
      <c r="O150" s="122">
        <f t="shared" si="3"/>
        <v>-50</v>
      </c>
      <c r="P150" s="123"/>
    </row>
    <row r="151" spans="1:16" s="130" customFormat="1" ht="18.75" x14ac:dyDescent="0.25">
      <c r="A151" s="111"/>
      <c r="B151" s="112"/>
      <c r="C151" s="125" t="s">
        <v>278</v>
      </c>
      <c r="D151" s="126" t="s">
        <v>279</v>
      </c>
      <c r="E151" s="115">
        <v>5647306.4400000004</v>
      </c>
      <c r="F151" s="115">
        <v>5497900.1299999999</v>
      </c>
      <c r="G151" s="116"/>
      <c r="H151" s="117"/>
      <c r="I151" s="116"/>
      <c r="J151" s="118"/>
      <c r="K151" s="115">
        <v>149406.31000000052</v>
      </c>
      <c r="L151" s="119">
        <v>2.7175158963827979</v>
      </c>
      <c r="N151" s="121">
        <f t="shared" si="2"/>
        <v>0</v>
      </c>
      <c r="O151" s="122">
        <f t="shared" si="3"/>
        <v>0</v>
      </c>
      <c r="P151" s="123"/>
    </row>
    <row r="152" spans="1:16" s="130" customFormat="1" ht="18.75" x14ac:dyDescent="0.25">
      <c r="A152" s="111"/>
      <c r="B152" s="112"/>
      <c r="C152" s="125" t="s">
        <v>280</v>
      </c>
      <c r="D152" s="126" t="s">
        <v>281</v>
      </c>
      <c r="E152" s="115">
        <v>0</v>
      </c>
      <c r="F152" s="115">
        <v>0</v>
      </c>
      <c r="G152" s="116"/>
      <c r="H152" s="117"/>
      <c r="I152" s="116"/>
      <c r="J152" s="118"/>
      <c r="K152" s="115">
        <v>0</v>
      </c>
      <c r="L152" s="119"/>
      <c r="N152" s="121">
        <f t="shared" si="2"/>
        <v>0</v>
      </c>
      <c r="O152" s="122" t="e">
        <f t="shared" si="3"/>
        <v>#DIV/0!</v>
      </c>
      <c r="P152" s="123"/>
    </row>
    <row r="153" spans="1:16" s="130" customFormat="1" ht="18.75" x14ac:dyDescent="0.25">
      <c r="A153" s="111"/>
      <c r="B153" s="112"/>
      <c r="C153" s="125" t="s">
        <v>282</v>
      </c>
      <c r="D153" s="126" t="s">
        <v>283</v>
      </c>
      <c r="E153" s="115">
        <v>2778192.87</v>
      </c>
      <c r="F153" s="115">
        <v>3300615.46</v>
      </c>
      <c r="G153" s="116"/>
      <c r="H153" s="117"/>
      <c r="I153" s="116"/>
      <c r="J153" s="118"/>
      <c r="K153" s="115">
        <v>-522422.58999999985</v>
      </c>
      <c r="L153" s="119">
        <v>-15.828035599154585</v>
      </c>
      <c r="N153" s="121">
        <f t="shared" si="2"/>
        <v>0</v>
      </c>
      <c r="O153" s="122">
        <f t="shared" si="3"/>
        <v>0</v>
      </c>
      <c r="P153" s="123"/>
    </row>
    <row r="154" spans="1:16" s="130" customFormat="1" ht="18.75" x14ac:dyDescent="0.25">
      <c r="A154" s="111"/>
      <c r="B154" s="112"/>
      <c r="C154" s="125" t="s">
        <v>284</v>
      </c>
      <c r="D154" s="126" t="s">
        <v>285</v>
      </c>
      <c r="E154" s="115">
        <v>0</v>
      </c>
      <c r="F154" s="115">
        <v>0</v>
      </c>
      <c r="G154" s="116"/>
      <c r="H154" s="117"/>
      <c r="I154" s="116"/>
      <c r="J154" s="118"/>
      <c r="K154" s="115">
        <v>0</v>
      </c>
      <c r="L154" s="119"/>
      <c r="N154" s="121">
        <f t="shared" si="2"/>
        <v>0</v>
      </c>
      <c r="O154" s="122" t="e">
        <f t="shared" si="3"/>
        <v>#DIV/0!</v>
      </c>
      <c r="P154" s="123"/>
    </row>
    <row r="155" spans="1:16" s="130" customFormat="1" ht="18.75" x14ac:dyDescent="0.25">
      <c r="A155" s="111"/>
      <c r="B155" s="112"/>
      <c r="C155" s="125" t="s">
        <v>286</v>
      </c>
      <c r="D155" s="126" t="s">
        <v>287</v>
      </c>
      <c r="E155" s="115">
        <v>0</v>
      </c>
      <c r="F155" s="115">
        <v>8946.52</v>
      </c>
      <c r="G155" s="116"/>
      <c r="H155" s="117"/>
      <c r="I155" s="116"/>
      <c r="J155" s="118"/>
      <c r="K155" s="115">
        <v>-8946.52</v>
      </c>
      <c r="L155" s="119"/>
      <c r="N155" s="121">
        <f t="shared" si="2"/>
        <v>0</v>
      </c>
      <c r="O155" s="122">
        <f t="shared" si="3"/>
        <v>-100</v>
      </c>
      <c r="P155" s="123"/>
    </row>
    <row r="156" spans="1:16" s="130" customFormat="1" ht="18.75" x14ac:dyDescent="0.25">
      <c r="A156" s="111"/>
      <c r="B156" s="112"/>
      <c r="C156" s="113" t="s">
        <v>288</v>
      </c>
      <c r="D156" s="114" t="s">
        <v>289</v>
      </c>
      <c r="E156" s="115">
        <v>0</v>
      </c>
      <c r="F156" s="115">
        <v>0</v>
      </c>
      <c r="G156" s="116"/>
      <c r="H156" s="117"/>
      <c r="I156" s="116"/>
      <c r="J156" s="118"/>
      <c r="K156" s="115">
        <v>0</v>
      </c>
      <c r="L156" s="119"/>
      <c r="N156" s="121">
        <f t="shared" si="2"/>
        <v>0</v>
      </c>
      <c r="O156" s="122" t="e">
        <f t="shared" si="3"/>
        <v>#DIV/0!</v>
      </c>
      <c r="P156" s="123"/>
    </row>
    <row r="157" spans="1:16" s="130" customFormat="1" ht="18.75" x14ac:dyDescent="0.25">
      <c r="A157" s="111" t="s">
        <v>30</v>
      </c>
      <c r="B157" s="112"/>
      <c r="C157" s="113" t="s">
        <v>290</v>
      </c>
      <c r="D157" s="114" t="s">
        <v>291</v>
      </c>
      <c r="E157" s="115">
        <v>541904.74</v>
      </c>
      <c r="F157" s="115">
        <v>2413178.98</v>
      </c>
      <c r="G157" s="116"/>
      <c r="H157" s="117"/>
      <c r="I157" s="116"/>
      <c r="J157" s="118"/>
      <c r="K157" s="115">
        <v>-1871274.24</v>
      </c>
      <c r="L157" s="119">
        <v>-77.543947444793332</v>
      </c>
      <c r="N157" s="121">
        <f t="shared" si="2"/>
        <v>0</v>
      </c>
      <c r="O157" s="122">
        <f t="shared" si="3"/>
        <v>0</v>
      </c>
      <c r="P157" s="123"/>
    </row>
    <row r="158" spans="1:16" s="130" customFormat="1" ht="18.75" x14ac:dyDescent="0.25">
      <c r="A158" s="111"/>
      <c r="B158" s="112"/>
      <c r="C158" s="125" t="s">
        <v>292</v>
      </c>
      <c r="D158" s="126" t="s">
        <v>293</v>
      </c>
      <c r="E158" s="115">
        <v>352339.76999999996</v>
      </c>
      <c r="F158" s="115">
        <v>345124.70999999996</v>
      </c>
      <c r="G158" s="116"/>
      <c r="H158" s="117"/>
      <c r="I158" s="116"/>
      <c r="J158" s="118"/>
      <c r="K158" s="115">
        <v>7215.0599999999977</v>
      </c>
      <c r="L158" s="119">
        <v>2.0905660449522721</v>
      </c>
      <c r="N158" s="121">
        <f t="shared" ref="N158:N221" si="4">+E158-F158-K158</f>
        <v>0</v>
      </c>
      <c r="O158" s="122">
        <f t="shared" ref="O158:O221" si="5">+K158/F158*100-L158</f>
        <v>0</v>
      </c>
      <c r="P158" s="123"/>
    </row>
    <row r="159" spans="1:16" s="130" customFormat="1" ht="18.75" x14ac:dyDescent="0.25">
      <c r="A159" s="111"/>
      <c r="B159" s="112"/>
      <c r="C159" s="125" t="s">
        <v>294</v>
      </c>
      <c r="D159" s="126" t="s">
        <v>295</v>
      </c>
      <c r="E159" s="115">
        <v>148567.69</v>
      </c>
      <c r="F159" s="115">
        <v>151174.82999999999</v>
      </c>
      <c r="G159" s="116"/>
      <c r="H159" s="117"/>
      <c r="I159" s="116"/>
      <c r="J159" s="118"/>
      <c r="K159" s="115">
        <v>-2607.1399999999849</v>
      </c>
      <c r="L159" s="119">
        <v>-1.724586030624268</v>
      </c>
      <c r="N159" s="121">
        <f t="shared" si="4"/>
        <v>0</v>
      </c>
      <c r="O159" s="122">
        <f t="shared" si="5"/>
        <v>0</v>
      </c>
      <c r="P159" s="123"/>
    </row>
    <row r="160" spans="1:16" s="130" customFormat="1" ht="18.75" x14ac:dyDescent="0.25">
      <c r="A160" s="111"/>
      <c r="B160" s="112"/>
      <c r="C160" s="125" t="s">
        <v>296</v>
      </c>
      <c r="D160" s="126" t="s">
        <v>297</v>
      </c>
      <c r="E160" s="115">
        <v>40997.279999999999</v>
      </c>
      <c r="F160" s="115">
        <v>1916879.44</v>
      </c>
      <c r="G160" s="116"/>
      <c r="H160" s="117"/>
      <c r="I160" s="116"/>
      <c r="J160" s="118"/>
      <c r="K160" s="115">
        <v>-1875882.16</v>
      </c>
      <c r="L160" s="119">
        <v>-97.861248905669314</v>
      </c>
      <c r="N160" s="121">
        <f t="shared" si="4"/>
        <v>0</v>
      </c>
      <c r="O160" s="122">
        <f t="shared" si="5"/>
        <v>0</v>
      </c>
      <c r="P160" s="123"/>
    </row>
    <row r="161" spans="1:16" s="130" customFormat="1" ht="18.75" x14ac:dyDescent="0.25">
      <c r="A161" s="111" t="s">
        <v>30</v>
      </c>
      <c r="B161" s="112"/>
      <c r="C161" s="113" t="s">
        <v>298</v>
      </c>
      <c r="D161" s="114" t="s">
        <v>299</v>
      </c>
      <c r="E161" s="115">
        <v>724536708.55999994</v>
      </c>
      <c r="F161" s="115">
        <v>749289892.09000015</v>
      </c>
      <c r="G161" s="116"/>
      <c r="H161" s="117"/>
      <c r="I161" s="116"/>
      <c r="J161" s="118"/>
      <c r="K161" s="115">
        <v>-24753183.53000021</v>
      </c>
      <c r="L161" s="119">
        <v>-3.303552308834163</v>
      </c>
      <c r="N161" s="121">
        <f t="shared" si="4"/>
        <v>0</v>
      </c>
      <c r="O161" s="122">
        <f t="shared" si="5"/>
        <v>0</v>
      </c>
      <c r="P161" s="123"/>
    </row>
    <row r="162" spans="1:16" s="130" customFormat="1" ht="18.75" x14ac:dyDescent="0.25">
      <c r="A162" s="111"/>
      <c r="B162" s="112"/>
      <c r="C162" s="131"/>
      <c r="D162" s="145" t="s">
        <v>300</v>
      </c>
      <c r="E162" s="115"/>
      <c r="F162" s="115"/>
      <c r="G162" s="116"/>
      <c r="H162" s="117"/>
      <c r="I162" s="116"/>
      <c r="J162" s="118"/>
      <c r="K162" s="115">
        <v>0</v>
      </c>
      <c r="L162" s="119"/>
      <c r="N162" s="121">
        <f t="shared" si="4"/>
        <v>0</v>
      </c>
      <c r="O162" s="122" t="e">
        <f t="shared" si="5"/>
        <v>#DIV/0!</v>
      </c>
      <c r="P162" s="123"/>
    </row>
    <row r="163" spans="1:16" s="130" customFormat="1" ht="18.75" x14ac:dyDescent="0.25">
      <c r="A163" s="111" t="s">
        <v>30</v>
      </c>
      <c r="B163" s="112"/>
      <c r="C163" s="113" t="s">
        <v>301</v>
      </c>
      <c r="D163" s="114" t="s">
        <v>302</v>
      </c>
      <c r="E163" s="115">
        <v>105134059.73999999</v>
      </c>
      <c r="F163" s="115">
        <v>115783227.13000001</v>
      </c>
      <c r="G163" s="116"/>
      <c r="H163" s="117"/>
      <c r="I163" s="116"/>
      <c r="J163" s="118"/>
      <c r="K163" s="115">
        <v>-10649167.390000015</v>
      </c>
      <c r="L163" s="119">
        <v>-9.1975043829476775</v>
      </c>
      <c r="N163" s="121">
        <f t="shared" si="4"/>
        <v>0</v>
      </c>
      <c r="O163" s="122">
        <f t="shared" si="5"/>
        <v>0</v>
      </c>
      <c r="P163" s="123"/>
    </row>
    <row r="164" spans="1:16" s="130" customFormat="1" ht="18.75" x14ac:dyDescent="0.25">
      <c r="A164" s="111" t="s">
        <v>30</v>
      </c>
      <c r="B164" s="112"/>
      <c r="C164" s="125" t="s">
        <v>303</v>
      </c>
      <c r="D164" s="126" t="s">
        <v>304</v>
      </c>
      <c r="E164" s="115">
        <v>103347369.78999999</v>
      </c>
      <c r="F164" s="115">
        <v>113796720.59</v>
      </c>
      <c r="G164" s="116"/>
      <c r="H164" s="117"/>
      <c r="I164" s="116"/>
      <c r="J164" s="118"/>
      <c r="K164" s="115">
        <v>-10449350.800000012</v>
      </c>
      <c r="L164" s="119">
        <v>-9.1824709410108056</v>
      </c>
      <c r="N164" s="121">
        <f t="shared" si="4"/>
        <v>0</v>
      </c>
      <c r="O164" s="122">
        <f t="shared" si="5"/>
        <v>0</v>
      </c>
      <c r="P164" s="123"/>
    </row>
    <row r="165" spans="1:16" s="130" customFormat="1" ht="18.75" x14ac:dyDescent="0.25">
      <c r="A165" s="111" t="s">
        <v>30</v>
      </c>
      <c r="B165" s="112"/>
      <c r="C165" s="128" t="s">
        <v>305</v>
      </c>
      <c r="D165" s="129" t="s">
        <v>306</v>
      </c>
      <c r="E165" s="115">
        <v>65088232.019999996</v>
      </c>
      <c r="F165" s="115">
        <v>69773765.25999999</v>
      </c>
      <c r="G165" s="146"/>
      <c r="H165" s="147"/>
      <c r="I165" s="116"/>
      <c r="J165" s="118"/>
      <c r="K165" s="115">
        <v>-4685533.2399999946</v>
      </c>
      <c r="L165" s="119">
        <v>-6.7153223314524553</v>
      </c>
      <c r="N165" s="121">
        <f t="shared" si="4"/>
        <v>0</v>
      </c>
      <c r="O165" s="122">
        <f t="shared" si="5"/>
        <v>0</v>
      </c>
      <c r="P165" s="123"/>
    </row>
    <row r="166" spans="1:16" s="93" customFormat="1" ht="18.75" x14ac:dyDescent="0.25">
      <c r="A166" s="136"/>
      <c r="B166" s="137"/>
      <c r="C166" s="131" t="s">
        <v>307</v>
      </c>
      <c r="D166" s="132" t="s">
        <v>308</v>
      </c>
      <c r="E166" s="115">
        <v>63464846.699999996</v>
      </c>
      <c r="F166" s="115">
        <v>67125348.36999999</v>
      </c>
      <c r="G166" s="116"/>
      <c r="H166" s="117"/>
      <c r="I166" s="116"/>
      <c r="J166" s="118"/>
      <c r="K166" s="115">
        <v>-3660501.6699999943</v>
      </c>
      <c r="L166" s="119">
        <v>-5.4532330317647402</v>
      </c>
      <c r="N166" s="121">
        <f t="shared" si="4"/>
        <v>0</v>
      </c>
      <c r="O166" s="122">
        <f t="shared" si="5"/>
        <v>0</v>
      </c>
      <c r="P166" s="123"/>
    </row>
    <row r="167" spans="1:16" s="93" customFormat="1" ht="18.75" x14ac:dyDescent="0.25">
      <c r="A167" s="136"/>
      <c r="B167" s="137"/>
      <c r="C167" s="131" t="s">
        <v>309</v>
      </c>
      <c r="D167" s="132" t="s">
        <v>310</v>
      </c>
      <c r="E167" s="115">
        <v>174450.05</v>
      </c>
      <c r="F167" s="115">
        <v>182345.15</v>
      </c>
      <c r="G167" s="116"/>
      <c r="H167" s="117"/>
      <c r="I167" s="116"/>
      <c r="J167" s="118"/>
      <c r="K167" s="115">
        <v>-7895.1000000000058</v>
      </c>
      <c r="L167" s="119">
        <v>-4.3297559600570708</v>
      </c>
      <c r="N167" s="121">
        <f t="shared" si="4"/>
        <v>0</v>
      </c>
      <c r="O167" s="122">
        <f t="shared" si="5"/>
        <v>0</v>
      </c>
      <c r="P167" s="123"/>
    </row>
    <row r="168" spans="1:16" s="93" customFormat="1" ht="18.75" x14ac:dyDescent="0.25">
      <c r="A168" s="136"/>
      <c r="B168" s="137"/>
      <c r="C168" s="131" t="s">
        <v>311</v>
      </c>
      <c r="D168" s="132" t="s">
        <v>312</v>
      </c>
      <c r="E168" s="115">
        <v>1448935.27</v>
      </c>
      <c r="F168" s="115">
        <v>2466071.7400000002</v>
      </c>
      <c r="G168" s="116"/>
      <c r="H168" s="117"/>
      <c r="I168" s="116"/>
      <c r="J168" s="118"/>
      <c r="K168" s="115">
        <v>-1017136.4700000002</v>
      </c>
      <c r="L168" s="119">
        <v>-41.245210084602</v>
      </c>
      <c r="N168" s="121">
        <f t="shared" si="4"/>
        <v>0</v>
      </c>
      <c r="O168" s="122">
        <f t="shared" si="5"/>
        <v>0</v>
      </c>
      <c r="P168" s="123"/>
    </row>
    <row r="169" spans="1:16" s="93" customFormat="1" ht="18.75" x14ac:dyDescent="0.25">
      <c r="A169" s="111" t="s">
        <v>30</v>
      </c>
      <c r="B169" s="112"/>
      <c r="C169" s="131" t="s">
        <v>313</v>
      </c>
      <c r="D169" s="132" t="s">
        <v>314</v>
      </c>
      <c r="E169" s="115">
        <v>0</v>
      </c>
      <c r="F169" s="115">
        <v>0</v>
      </c>
      <c r="G169" s="146"/>
      <c r="H169" s="147"/>
      <c r="I169" s="116"/>
      <c r="J169" s="118"/>
      <c r="K169" s="115">
        <v>0</v>
      </c>
      <c r="L169" s="119"/>
      <c r="N169" s="121">
        <f t="shared" si="4"/>
        <v>0</v>
      </c>
      <c r="O169" s="122" t="e">
        <f t="shared" si="5"/>
        <v>#DIV/0!</v>
      </c>
      <c r="P169" s="123"/>
    </row>
    <row r="170" spans="1:16" s="92" customFormat="1" ht="25.5" x14ac:dyDescent="0.25">
      <c r="A170" s="136"/>
      <c r="B170" s="137" t="s">
        <v>65</v>
      </c>
      <c r="C170" s="131" t="s">
        <v>315</v>
      </c>
      <c r="D170" s="132" t="s">
        <v>316</v>
      </c>
      <c r="E170" s="115">
        <v>0</v>
      </c>
      <c r="F170" s="115">
        <v>0</v>
      </c>
      <c r="G170" s="116"/>
      <c r="H170" s="117"/>
      <c r="I170" s="116"/>
      <c r="J170" s="118"/>
      <c r="K170" s="115">
        <v>0</v>
      </c>
      <c r="L170" s="119"/>
      <c r="N170" s="121">
        <f t="shared" si="4"/>
        <v>0</v>
      </c>
      <c r="O170" s="122" t="e">
        <f t="shared" si="5"/>
        <v>#DIV/0!</v>
      </c>
      <c r="P170" s="123"/>
    </row>
    <row r="171" spans="1:16" s="92" customFormat="1" ht="25.5" x14ac:dyDescent="0.25">
      <c r="A171" s="136"/>
      <c r="B171" s="137" t="s">
        <v>152</v>
      </c>
      <c r="C171" s="131" t="s">
        <v>317</v>
      </c>
      <c r="D171" s="132" t="s">
        <v>318</v>
      </c>
      <c r="E171" s="115">
        <v>0</v>
      </c>
      <c r="F171" s="115">
        <v>0</v>
      </c>
      <c r="G171" s="116"/>
      <c r="H171" s="117"/>
      <c r="I171" s="116"/>
      <c r="J171" s="118"/>
      <c r="K171" s="115">
        <v>0</v>
      </c>
      <c r="L171" s="119"/>
      <c r="N171" s="121">
        <f t="shared" si="4"/>
        <v>0</v>
      </c>
      <c r="O171" s="122" t="e">
        <f t="shared" si="5"/>
        <v>#DIV/0!</v>
      </c>
      <c r="P171" s="123"/>
    </row>
    <row r="172" spans="1:16" s="92" customFormat="1" ht="18.75" x14ac:dyDescent="0.25">
      <c r="A172" s="136"/>
      <c r="B172" s="137"/>
      <c r="C172" s="131" t="s">
        <v>319</v>
      </c>
      <c r="D172" s="132" t="s">
        <v>320</v>
      </c>
      <c r="E172" s="115">
        <v>0</v>
      </c>
      <c r="F172" s="115">
        <v>0</v>
      </c>
      <c r="G172" s="116"/>
      <c r="H172" s="117"/>
      <c r="I172" s="116"/>
      <c r="J172" s="118"/>
      <c r="K172" s="115">
        <v>0</v>
      </c>
      <c r="L172" s="119"/>
      <c r="N172" s="121">
        <f t="shared" si="4"/>
        <v>0</v>
      </c>
      <c r="O172" s="122" t="e">
        <f t="shared" si="5"/>
        <v>#DIV/0!</v>
      </c>
      <c r="P172" s="123"/>
    </row>
    <row r="173" spans="1:16" s="130" customFormat="1" ht="18.75" x14ac:dyDescent="0.25">
      <c r="A173" s="111" t="s">
        <v>30</v>
      </c>
      <c r="B173" s="112"/>
      <c r="C173" s="128" t="s">
        <v>321</v>
      </c>
      <c r="D173" s="129" t="s">
        <v>322</v>
      </c>
      <c r="E173" s="115">
        <v>59197.45</v>
      </c>
      <c r="F173" s="115">
        <v>52692</v>
      </c>
      <c r="G173" s="146"/>
      <c r="H173" s="147"/>
      <c r="I173" s="116"/>
      <c r="J173" s="118"/>
      <c r="K173" s="115">
        <v>6505.4499999999971</v>
      </c>
      <c r="L173" s="119">
        <v>12.346181583542089</v>
      </c>
      <c r="N173" s="121">
        <f t="shared" si="4"/>
        <v>0</v>
      </c>
      <c r="O173" s="122">
        <f t="shared" si="5"/>
        <v>0</v>
      </c>
      <c r="P173" s="123"/>
    </row>
    <row r="174" spans="1:16" s="130" customFormat="1" ht="18.75" x14ac:dyDescent="0.25">
      <c r="A174" s="111"/>
      <c r="B174" s="112" t="s">
        <v>65</v>
      </c>
      <c r="C174" s="131" t="s">
        <v>323</v>
      </c>
      <c r="D174" s="132" t="s">
        <v>324</v>
      </c>
      <c r="E174" s="115">
        <v>59000</v>
      </c>
      <c r="F174" s="115">
        <v>52692</v>
      </c>
      <c r="G174" s="116"/>
      <c r="H174" s="117"/>
      <c r="I174" s="116"/>
      <c r="J174" s="118"/>
      <c r="K174" s="115">
        <v>6308</v>
      </c>
      <c r="L174" s="119">
        <v>11.971456767630761</v>
      </c>
      <c r="N174" s="121">
        <f t="shared" si="4"/>
        <v>0</v>
      </c>
      <c r="O174" s="122">
        <f t="shared" si="5"/>
        <v>0</v>
      </c>
      <c r="P174" s="123"/>
    </row>
    <row r="175" spans="1:16" s="130" customFormat="1" ht="18.75" x14ac:dyDescent="0.25">
      <c r="A175" s="111"/>
      <c r="B175" s="112" t="s">
        <v>152</v>
      </c>
      <c r="C175" s="131" t="s">
        <v>325</v>
      </c>
      <c r="D175" s="132" t="s">
        <v>326</v>
      </c>
      <c r="E175" s="115">
        <v>0</v>
      </c>
      <c r="F175" s="115">
        <v>0</v>
      </c>
      <c r="G175" s="116"/>
      <c r="H175" s="117"/>
      <c r="I175" s="116"/>
      <c r="J175" s="118"/>
      <c r="K175" s="115">
        <v>0</v>
      </c>
      <c r="L175" s="119"/>
      <c r="N175" s="121">
        <f t="shared" si="4"/>
        <v>0</v>
      </c>
      <c r="O175" s="122" t="e">
        <f t="shared" si="5"/>
        <v>#DIV/0!</v>
      </c>
      <c r="P175" s="123"/>
    </row>
    <row r="176" spans="1:16" s="130" customFormat="1" ht="18.75" x14ac:dyDescent="0.25">
      <c r="A176" s="111"/>
      <c r="B176" s="112"/>
      <c r="C176" s="131" t="s">
        <v>327</v>
      </c>
      <c r="D176" s="132" t="s">
        <v>328</v>
      </c>
      <c r="E176" s="115">
        <v>197.45</v>
      </c>
      <c r="F176" s="115">
        <v>0</v>
      </c>
      <c r="G176" s="116"/>
      <c r="H176" s="117"/>
      <c r="I176" s="116"/>
      <c r="J176" s="118"/>
      <c r="K176" s="115">
        <v>197.45</v>
      </c>
      <c r="L176" s="119"/>
      <c r="N176" s="121">
        <f t="shared" si="4"/>
        <v>0</v>
      </c>
      <c r="O176" s="122" t="e">
        <f t="shared" si="5"/>
        <v>#DIV/0!</v>
      </c>
      <c r="P176" s="123"/>
    </row>
    <row r="177" spans="1:16" s="130" customFormat="1" ht="18.75" x14ac:dyDescent="0.25">
      <c r="A177" s="111" t="s">
        <v>30</v>
      </c>
      <c r="B177" s="112"/>
      <c r="C177" s="128" t="s">
        <v>329</v>
      </c>
      <c r="D177" s="129" t="s">
        <v>330</v>
      </c>
      <c r="E177" s="115">
        <v>30915261.299999997</v>
      </c>
      <c r="F177" s="115">
        <v>38044411.770000003</v>
      </c>
      <c r="G177" s="146"/>
      <c r="H177" s="147"/>
      <c r="I177" s="116"/>
      <c r="J177" s="118"/>
      <c r="K177" s="115">
        <v>-7129150.4700000063</v>
      </c>
      <c r="L177" s="119">
        <v>-18.739021418177668</v>
      </c>
      <c r="N177" s="121">
        <f t="shared" si="4"/>
        <v>0</v>
      </c>
      <c r="O177" s="122">
        <f t="shared" si="5"/>
        <v>0</v>
      </c>
      <c r="P177" s="123"/>
    </row>
    <row r="178" spans="1:16" s="130" customFormat="1" ht="18.75" x14ac:dyDescent="0.25">
      <c r="A178" s="111"/>
      <c r="B178" s="112"/>
      <c r="C178" s="131" t="s">
        <v>331</v>
      </c>
      <c r="D178" s="132" t="s">
        <v>332</v>
      </c>
      <c r="E178" s="115">
        <v>17261244.489999998</v>
      </c>
      <c r="F178" s="115">
        <v>21044816.920000002</v>
      </c>
      <c r="G178" s="116"/>
      <c r="H178" s="117"/>
      <c r="I178" s="116"/>
      <c r="J178" s="118"/>
      <c r="K178" s="115">
        <v>-3783572.4300000034</v>
      </c>
      <c r="L178" s="119">
        <v>-17.978642648130023</v>
      </c>
      <c r="N178" s="121">
        <f t="shared" si="4"/>
        <v>0</v>
      </c>
      <c r="O178" s="122">
        <f t="shared" si="5"/>
        <v>0</v>
      </c>
      <c r="P178" s="123"/>
    </row>
    <row r="179" spans="1:16" s="130" customFormat="1" ht="18.75" x14ac:dyDescent="0.25">
      <c r="A179" s="111"/>
      <c r="B179" s="112"/>
      <c r="C179" s="131" t="s">
        <v>333</v>
      </c>
      <c r="D179" s="132" t="s">
        <v>334</v>
      </c>
      <c r="E179" s="115">
        <v>4463004.71</v>
      </c>
      <c r="F179" s="115">
        <v>5348489.59</v>
      </c>
      <c r="G179" s="116"/>
      <c r="H179" s="117"/>
      <c r="I179" s="116"/>
      <c r="J179" s="118"/>
      <c r="K179" s="115">
        <v>-885484.87999999989</v>
      </c>
      <c r="L179" s="119">
        <v>-16.555793277705526</v>
      </c>
      <c r="N179" s="121">
        <f t="shared" si="4"/>
        <v>0</v>
      </c>
      <c r="O179" s="122">
        <f t="shared" si="5"/>
        <v>0</v>
      </c>
      <c r="P179" s="123"/>
    </row>
    <row r="180" spans="1:16" s="130" customFormat="1" ht="18.75" x14ac:dyDescent="0.25">
      <c r="A180" s="111"/>
      <c r="B180" s="112"/>
      <c r="C180" s="131" t="s">
        <v>335</v>
      </c>
      <c r="D180" s="132" t="s">
        <v>336</v>
      </c>
      <c r="E180" s="115">
        <v>9191012.0999999996</v>
      </c>
      <c r="F180" s="115">
        <v>11651105.26</v>
      </c>
      <c r="G180" s="116"/>
      <c r="H180" s="117"/>
      <c r="I180" s="116"/>
      <c r="J180" s="118"/>
      <c r="K180" s="115">
        <v>-2460093.16</v>
      </c>
      <c r="L180" s="119">
        <v>-21.114676291234538</v>
      </c>
      <c r="N180" s="121">
        <f t="shared" si="4"/>
        <v>0</v>
      </c>
      <c r="O180" s="122">
        <f t="shared" si="5"/>
        <v>0</v>
      </c>
      <c r="P180" s="123"/>
    </row>
    <row r="181" spans="1:16" s="130" customFormat="1" ht="18.75" x14ac:dyDescent="0.25">
      <c r="A181" s="111"/>
      <c r="B181" s="112"/>
      <c r="C181" s="128" t="s">
        <v>337</v>
      </c>
      <c r="D181" s="129" t="s">
        <v>338</v>
      </c>
      <c r="E181" s="115">
        <v>914630.4</v>
      </c>
      <c r="F181" s="115">
        <v>966544.46</v>
      </c>
      <c r="G181" s="116"/>
      <c r="H181" s="117"/>
      <c r="I181" s="116"/>
      <c r="J181" s="118"/>
      <c r="K181" s="115">
        <v>-51914.059999999939</v>
      </c>
      <c r="L181" s="119">
        <v>-5.3710990180420612</v>
      </c>
      <c r="N181" s="121">
        <f t="shared" si="4"/>
        <v>0</v>
      </c>
      <c r="O181" s="122">
        <f t="shared" si="5"/>
        <v>0</v>
      </c>
      <c r="P181" s="123"/>
    </row>
    <row r="182" spans="1:16" s="130" customFormat="1" ht="18.75" x14ac:dyDescent="0.25">
      <c r="A182" s="111"/>
      <c r="B182" s="112"/>
      <c r="C182" s="128" t="s">
        <v>339</v>
      </c>
      <c r="D182" s="129" t="s">
        <v>340</v>
      </c>
      <c r="E182" s="115">
        <v>5996414.8700000001</v>
      </c>
      <c r="F182" s="115">
        <v>4665131.3499999996</v>
      </c>
      <c r="G182" s="116"/>
      <c r="H182" s="117"/>
      <c r="I182" s="116"/>
      <c r="J182" s="118"/>
      <c r="K182" s="115">
        <v>1331283.5200000005</v>
      </c>
      <c r="L182" s="119">
        <v>28.536892535726793</v>
      </c>
      <c r="N182" s="121">
        <f t="shared" si="4"/>
        <v>0</v>
      </c>
      <c r="O182" s="122">
        <f t="shared" si="5"/>
        <v>0</v>
      </c>
      <c r="P182" s="123"/>
    </row>
    <row r="183" spans="1:16" s="130" customFormat="1" ht="18.75" x14ac:dyDescent="0.25">
      <c r="A183" s="111"/>
      <c r="B183" s="112"/>
      <c r="C183" s="128" t="s">
        <v>341</v>
      </c>
      <c r="D183" s="129" t="s">
        <v>342</v>
      </c>
      <c r="E183" s="115">
        <v>0</v>
      </c>
      <c r="F183" s="115">
        <v>0</v>
      </c>
      <c r="G183" s="116"/>
      <c r="H183" s="117"/>
      <c r="I183" s="116"/>
      <c r="J183" s="118"/>
      <c r="K183" s="115">
        <v>0</v>
      </c>
      <c r="L183" s="119"/>
      <c r="N183" s="121">
        <f t="shared" si="4"/>
        <v>0</v>
      </c>
      <c r="O183" s="122" t="e">
        <f t="shared" si="5"/>
        <v>#DIV/0!</v>
      </c>
      <c r="P183" s="123"/>
    </row>
    <row r="184" spans="1:16" s="130" customFormat="1" ht="18.75" x14ac:dyDescent="0.25">
      <c r="A184" s="111"/>
      <c r="B184" s="112"/>
      <c r="C184" s="128" t="s">
        <v>343</v>
      </c>
      <c r="D184" s="129" t="s">
        <v>344</v>
      </c>
      <c r="E184" s="115">
        <v>7833</v>
      </c>
      <c r="F184" s="115">
        <v>18653.28</v>
      </c>
      <c r="G184" s="116"/>
      <c r="H184" s="117"/>
      <c r="I184" s="116"/>
      <c r="J184" s="118"/>
      <c r="K184" s="115">
        <v>-10820.279999999999</v>
      </c>
      <c r="L184" s="119">
        <v>-58.007385296312499</v>
      </c>
      <c r="N184" s="121">
        <f t="shared" si="4"/>
        <v>0</v>
      </c>
      <c r="O184" s="122">
        <f t="shared" si="5"/>
        <v>0</v>
      </c>
      <c r="P184" s="123"/>
    </row>
    <row r="185" spans="1:16" s="130" customFormat="1" ht="18.75" x14ac:dyDescent="0.25">
      <c r="A185" s="111"/>
      <c r="B185" s="112"/>
      <c r="C185" s="128" t="s">
        <v>345</v>
      </c>
      <c r="D185" s="129" t="s">
        <v>346</v>
      </c>
      <c r="E185" s="115">
        <v>365800.75</v>
      </c>
      <c r="F185" s="115">
        <v>275489.46999999997</v>
      </c>
      <c r="G185" s="116"/>
      <c r="H185" s="117"/>
      <c r="I185" s="116"/>
      <c r="J185" s="118"/>
      <c r="K185" s="115">
        <v>90311.280000000028</v>
      </c>
      <c r="L185" s="119">
        <v>32.782116862760688</v>
      </c>
      <c r="N185" s="121">
        <f t="shared" si="4"/>
        <v>0</v>
      </c>
      <c r="O185" s="122">
        <f t="shared" si="5"/>
        <v>0</v>
      </c>
      <c r="P185" s="123"/>
    </row>
    <row r="186" spans="1:16" s="130" customFormat="1" ht="18.75" x14ac:dyDescent="0.25">
      <c r="A186" s="111" t="s">
        <v>30</v>
      </c>
      <c r="B186" s="112" t="s">
        <v>65</v>
      </c>
      <c r="C186" s="128" t="s">
        <v>347</v>
      </c>
      <c r="D186" s="129" t="s">
        <v>348</v>
      </c>
      <c r="E186" s="115">
        <v>0</v>
      </c>
      <c r="F186" s="115">
        <v>33</v>
      </c>
      <c r="G186" s="146"/>
      <c r="H186" s="147"/>
      <c r="I186" s="116"/>
      <c r="J186" s="118"/>
      <c r="K186" s="115">
        <v>-33</v>
      </c>
      <c r="L186" s="119"/>
      <c r="N186" s="121">
        <f t="shared" si="4"/>
        <v>0</v>
      </c>
      <c r="O186" s="122">
        <f t="shared" si="5"/>
        <v>-100</v>
      </c>
      <c r="P186" s="123"/>
    </row>
    <row r="187" spans="1:16" s="144" customFormat="1" ht="18.75" x14ac:dyDescent="0.25">
      <c r="A187" s="111"/>
      <c r="B187" s="112" t="s">
        <v>65</v>
      </c>
      <c r="C187" s="128" t="s">
        <v>349</v>
      </c>
      <c r="D187" s="129" t="s">
        <v>350</v>
      </c>
      <c r="E187" s="115">
        <v>0</v>
      </c>
      <c r="F187" s="115">
        <v>0</v>
      </c>
      <c r="G187" s="116"/>
      <c r="H187" s="117"/>
      <c r="I187" s="116"/>
      <c r="J187" s="118"/>
      <c r="K187" s="115">
        <v>0</v>
      </c>
      <c r="L187" s="119"/>
      <c r="N187" s="121">
        <f t="shared" si="4"/>
        <v>0</v>
      </c>
      <c r="O187" s="122" t="e">
        <f t="shared" si="5"/>
        <v>#DIV/0!</v>
      </c>
      <c r="P187" s="148"/>
    </row>
    <row r="188" spans="1:16" s="144" customFormat="1" ht="18.75" x14ac:dyDescent="0.25">
      <c r="A188" s="111"/>
      <c r="B188" s="112" t="s">
        <v>65</v>
      </c>
      <c r="C188" s="128" t="s">
        <v>351</v>
      </c>
      <c r="D188" s="129" t="s">
        <v>352</v>
      </c>
      <c r="E188" s="115">
        <v>0</v>
      </c>
      <c r="F188" s="115">
        <v>0</v>
      </c>
      <c r="G188" s="116"/>
      <c r="H188" s="117"/>
      <c r="I188" s="116"/>
      <c r="J188" s="118"/>
      <c r="K188" s="115">
        <v>0</v>
      </c>
      <c r="L188" s="119"/>
      <c r="N188" s="121">
        <f t="shared" si="4"/>
        <v>0</v>
      </c>
      <c r="O188" s="122" t="e">
        <f t="shared" si="5"/>
        <v>#DIV/0!</v>
      </c>
      <c r="P188" s="148"/>
    </row>
    <row r="189" spans="1:16" s="144" customFormat="1" ht="18.75" x14ac:dyDescent="0.25">
      <c r="A189" s="111"/>
      <c r="B189" s="112" t="s">
        <v>65</v>
      </c>
      <c r="C189" s="128" t="s">
        <v>353</v>
      </c>
      <c r="D189" s="129" t="s">
        <v>354</v>
      </c>
      <c r="E189" s="115">
        <v>0</v>
      </c>
      <c r="F189" s="115">
        <v>0</v>
      </c>
      <c r="G189" s="116"/>
      <c r="H189" s="117"/>
      <c r="I189" s="116"/>
      <c r="J189" s="118"/>
      <c r="K189" s="115">
        <v>0</v>
      </c>
      <c r="L189" s="119"/>
      <c r="N189" s="121">
        <f t="shared" si="4"/>
        <v>0</v>
      </c>
      <c r="O189" s="122" t="e">
        <f t="shared" si="5"/>
        <v>#DIV/0!</v>
      </c>
      <c r="P189" s="148"/>
    </row>
    <row r="190" spans="1:16" s="144" customFormat="1" ht="18.75" x14ac:dyDescent="0.25">
      <c r="A190" s="111"/>
      <c r="B190" s="112" t="s">
        <v>65</v>
      </c>
      <c r="C190" s="128" t="s">
        <v>355</v>
      </c>
      <c r="D190" s="129" t="s">
        <v>356</v>
      </c>
      <c r="E190" s="115">
        <v>0</v>
      </c>
      <c r="F190" s="115">
        <v>0</v>
      </c>
      <c r="G190" s="116"/>
      <c r="H190" s="117"/>
      <c r="I190" s="116"/>
      <c r="J190" s="118"/>
      <c r="K190" s="115">
        <v>0</v>
      </c>
      <c r="L190" s="119"/>
      <c r="N190" s="121">
        <f t="shared" si="4"/>
        <v>0</v>
      </c>
      <c r="O190" s="122" t="e">
        <f t="shared" si="5"/>
        <v>#DIV/0!</v>
      </c>
      <c r="P190" s="148"/>
    </row>
    <row r="191" spans="1:16" s="144" customFormat="1" ht="18.75" x14ac:dyDescent="0.25">
      <c r="A191" s="111"/>
      <c r="B191" s="112" t="s">
        <v>65</v>
      </c>
      <c r="C191" s="128" t="s">
        <v>357</v>
      </c>
      <c r="D191" s="129" t="s">
        <v>358</v>
      </c>
      <c r="E191" s="115">
        <v>0</v>
      </c>
      <c r="F191" s="115">
        <v>0</v>
      </c>
      <c r="G191" s="116"/>
      <c r="H191" s="117"/>
      <c r="I191" s="116"/>
      <c r="J191" s="118"/>
      <c r="K191" s="115">
        <v>0</v>
      </c>
      <c r="L191" s="119"/>
      <c r="N191" s="121">
        <f t="shared" si="4"/>
        <v>0</v>
      </c>
      <c r="O191" s="122" t="e">
        <f t="shared" si="5"/>
        <v>#DIV/0!</v>
      </c>
      <c r="P191" s="148"/>
    </row>
    <row r="192" spans="1:16" s="144" customFormat="1" ht="18.75" x14ac:dyDescent="0.25">
      <c r="A192" s="111"/>
      <c r="B192" s="112" t="s">
        <v>65</v>
      </c>
      <c r="C192" s="128" t="s">
        <v>359</v>
      </c>
      <c r="D192" s="129" t="s">
        <v>360</v>
      </c>
      <c r="E192" s="115">
        <v>0</v>
      </c>
      <c r="F192" s="115">
        <v>0</v>
      </c>
      <c r="G192" s="116"/>
      <c r="H192" s="117"/>
      <c r="I192" s="116"/>
      <c r="J192" s="118"/>
      <c r="K192" s="115">
        <v>0</v>
      </c>
      <c r="L192" s="119"/>
      <c r="N192" s="121">
        <f t="shared" si="4"/>
        <v>0</v>
      </c>
      <c r="O192" s="122" t="e">
        <f t="shared" si="5"/>
        <v>#DIV/0!</v>
      </c>
      <c r="P192" s="148"/>
    </row>
    <row r="193" spans="1:16" s="144" customFormat="1" ht="18.75" x14ac:dyDescent="0.25">
      <c r="A193" s="111"/>
      <c r="B193" s="112" t="s">
        <v>65</v>
      </c>
      <c r="C193" s="128" t="s">
        <v>361</v>
      </c>
      <c r="D193" s="129" t="s">
        <v>362</v>
      </c>
      <c r="E193" s="115">
        <v>0</v>
      </c>
      <c r="F193" s="115">
        <v>0</v>
      </c>
      <c r="G193" s="116"/>
      <c r="H193" s="117"/>
      <c r="I193" s="116"/>
      <c r="J193" s="118"/>
      <c r="K193" s="115">
        <v>0</v>
      </c>
      <c r="L193" s="119"/>
      <c r="N193" s="121">
        <f t="shared" si="4"/>
        <v>0</v>
      </c>
      <c r="O193" s="122" t="e">
        <f t="shared" si="5"/>
        <v>#DIV/0!</v>
      </c>
      <c r="P193" s="148"/>
    </row>
    <row r="194" spans="1:16" s="144" customFormat="1" ht="18.75" x14ac:dyDescent="0.25">
      <c r="A194" s="111"/>
      <c r="B194" s="112" t="s">
        <v>65</v>
      </c>
      <c r="C194" s="128" t="s">
        <v>363</v>
      </c>
      <c r="D194" s="129" t="s">
        <v>364</v>
      </c>
      <c r="E194" s="115">
        <v>0</v>
      </c>
      <c r="F194" s="115">
        <v>33</v>
      </c>
      <c r="G194" s="116"/>
      <c r="H194" s="117"/>
      <c r="I194" s="116"/>
      <c r="J194" s="118"/>
      <c r="K194" s="115">
        <v>-33</v>
      </c>
      <c r="L194" s="119"/>
      <c r="N194" s="121">
        <f t="shared" si="4"/>
        <v>0</v>
      </c>
      <c r="O194" s="122">
        <f t="shared" si="5"/>
        <v>-100</v>
      </c>
      <c r="P194" s="148"/>
    </row>
    <row r="195" spans="1:16" s="130" customFormat="1" ht="18.75" x14ac:dyDescent="0.25">
      <c r="A195" s="111" t="s">
        <v>30</v>
      </c>
      <c r="B195" s="112"/>
      <c r="C195" s="125" t="s">
        <v>365</v>
      </c>
      <c r="D195" s="126" t="s">
        <v>366</v>
      </c>
      <c r="E195" s="115">
        <v>1786689.95</v>
      </c>
      <c r="F195" s="115">
        <v>1986506.54</v>
      </c>
      <c r="G195" s="116"/>
      <c r="H195" s="117"/>
      <c r="I195" s="116"/>
      <c r="J195" s="118"/>
      <c r="K195" s="115">
        <v>-199816.59000000008</v>
      </c>
      <c r="L195" s="119">
        <v>-10.058692784369089</v>
      </c>
      <c r="N195" s="121">
        <f t="shared" si="4"/>
        <v>0</v>
      </c>
      <c r="O195" s="122">
        <f t="shared" si="5"/>
        <v>0</v>
      </c>
      <c r="P195" s="123"/>
    </row>
    <row r="196" spans="1:16" s="130" customFormat="1" ht="18.75" x14ac:dyDescent="0.25">
      <c r="A196" s="111"/>
      <c r="B196" s="112"/>
      <c r="C196" s="128" t="s">
        <v>367</v>
      </c>
      <c r="D196" s="129" t="s">
        <v>368</v>
      </c>
      <c r="E196" s="115">
        <v>96546.78</v>
      </c>
      <c r="F196" s="115">
        <v>92733.9</v>
      </c>
      <c r="G196" s="116"/>
      <c r="H196" s="117"/>
      <c r="I196" s="116"/>
      <c r="J196" s="118"/>
      <c r="K196" s="115">
        <v>3812.8800000000047</v>
      </c>
      <c r="L196" s="119">
        <v>4.1116355507532898</v>
      </c>
      <c r="N196" s="121">
        <f t="shared" si="4"/>
        <v>0</v>
      </c>
      <c r="O196" s="122">
        <f t="shared" si="5"/>
        <v>0</v>
      </c>
      <c r="P196" s="123"/>
    </row>
    <row r="197" spans="1:16" s="130" customFormat="1" ht="18.75" x14ac:dyDescent="0.25">
      <c r="A197" s="111"/>
      <c r="B197" s="112"/>
      <c r="C197" s="128" t="s">
        <v>369</v>
      </c>
      <c r="D197" s="129" t="s">
        <v>370</v>
      </c>
      <c r="E197" s="115">
        <v>505013.17</v>
      </c>
      <c r="F197" s="115">
        <v>512579.86</v>
      </c>
      <c r="G197" s="116"/>
      <c r="H197" s="117"/>
      <c r="I197" s="116"/>
      <c r="J197" s="118"/>
      <c r="K197" s="115">
        <v>-7566.6900000000023</v>
      </c>
      <c r="L197" s="119">
        <v>-1.4761972895306503</v>
      </c>
      <c r="N197" s="121">
        <f t="shared" si="4"/>
        <v>0</v>
      </c>
      <c r="O197" s="122">
        <f t="shared" si="5"/>
        <v>0</v>
      </c>
      <c r="P197" s="123"/>
    </row>
    <row r="198" spans="1:16" s="130" customFormat="1" ht="18.75" x14ac:dyDescent="0.25">
      <c r="A198" s="111"/>
      <c r="B198" s="112"/>
      <c r="C198" s="128" t="s">
        <v>371</v>
      </c>
      <c r="D198" s="129" t="s">
        <v>372</v>
      </c>
      <c r="E198" s="115">
        <v>351073.12</v>
      </c>
      <c r="F198" s="115">
        <v>337635.25</v>
      </c>
      <c r="G198" s="116"/>
      <c r="H198" s="117"/>
      <c r="I198" s="116"/>
      <c r="J198" s="118"/>
      <c r="K198" s="115">
        <v>13437.869999999995</v>
      </c>
      <c r="L198" s="119">
        <v>3.9799961645000028</v>
      </c>
      <c r="N198" s="121">
        <f t="shared" si="4"/>
        <v>0</v>
      </c>
      <c r="O198" s="122">
        <f t="shared" si="5"/>
        <v>0</v>
      </c>
      <c r="P198" s="123"/>
    </row>
    <row r="199" spans="1:16" s="130" customFormat="1" ht="18.75" x14ac:dyDescent="0.25">
      <c r="A199" s="111"/>
      <c r="B199" s="112"/>
      <c r="C199" s="128" t="s">
        <v>373</v>
      </c>
      <c r="D199" s="129" t="s">
        <v>374</v>
      </c>
      <c r="E199" s="115">
        <v>591939.56000000006</v>
      </c>
      <c r="F199" s="115">
        <v>567666.59</v>
      </c>
      <c r="G199" s="116"/>
      <c r="H199" s="117"/>
      <c r="I199" s="116"/>
      <c r="J199" s="118"/>
      <c r="K199" s="115">
        <v>24272.970000000088</v>
      </c>
      <c r="L199" s="119">
        <v>4.2759201312164752</v>
      </c>
      <c r="N199" s="121">
        <f t="shared" si="4"/>
        <v>0</v>
      </c>
      <c r="O199" s="122">
        <f t="shared" si="5"/>
        <v>0</v>
      </c>
      <c r="P199" s="123"/>
    </row>
    <row r="200" spans="1:16" s="130" customFormat="1" ht="18.75" x14ac:dyDescent="0.25">
      <c r="A200" s="111"/>
      <c r="B200" s="112"/>
      <c r="C200" s="128" t="s">
        <v>375</v>
      </c>
      <c r="D200" s="129" t="s">
        <v>376</v>
      </c>
      <c r="E200" s="115">
        <v>82508.390000000014</v>
      </c>
      <c r="F200" s="115">
        <v>97194.200000000012</v>
      </c>
      <c r="G200" s="116"/>
      <c r="H200" s="117"/>
      <c r="I200" s="116"/>
      <c r="J200" s="118"/>
      <c r="K200" s="115">
        <v>-14685.809999999998</v>
      </c>
      <c r="L200" s="119">
        <v>-15.109759635863041</v>
      </c>
      <c r="N200" s="121">
        <f t="shared" si="4"/>
        <v>0</v>
      </c>
      <c r="O200" s="122">
        <f t="shared" si="5"/>
        <v>0</v>
      </c>
      <c r="P200" s="123"/>
    </row>
    <row r="201" spans="1:16" s="130" customFormat="1" ht="18.75" x14ac:dyDescent="0.25">
      <c r="A201" s="111"/>
      <c r="B201" s="112"/>
      <c r="C201" s="128" t="s">
        <v>377</v>
      </c>
      <c r="D201" s="129" t="s">
        <v>378</v>
      </c>
      <c r="E201" s="115">
        <v>159608.93</v>
      </c>
      <c r="F201" s="115">
        <v>378696.74</v>
      </c>
      <c r="G201" s="116"/>
      <c r="H201" s="117"/>
      <c r="I201" s="116"/>
      <c r="J201" s="118"/>
      <c r="K201" s="115">
        <v>-219087.81</v>
      </c>
      <c r="L201" s="119">
        <v>-57.853101666520814</v>
      </c>
      <c r="N201" s="121">
        <f t="shared" si="4"/>
        <v>0</v>
      </c>
      <c r="O201" s="122">
        <f t="shared" si="5"/>
        <v>0</v>
      </c>
      <c r="P201" s="123"/>
    </row>
    <row r="202" spans="1:16" s="130" customFormat="1" ht="18.75" x14ac:dyDescent="0.25">
      <c r="A202" s="111"/>
      <c r="B202" s="112" t="s">
        <v>65</v>
      </c>
      <c r="C202" s="128" t="s">
        <v>379</v>
      </c>
      <c r="D202" s="129" t="s">
        <v>380</v>
      </c>
      <c r="E202" s="115">
        <v>0</v>
      </c>
      <c r="F202" s="115">
        <v>0</v>
      </c>
      <c r="G202" s="116"/>
      <c r="H202" s="117"/>
      <c r="I202" s="116"/>
      <c r="J202" s="118"/>
      <c r="K202" s="115">
        <v>0</v>
      </c>
      <c r="L202" s="119"/>
      <c r="N202" s="121">
        <f t="shared" si="4"/>
        <v>0</v>
      </c>
      <c r="O202" s="122" t="e">
        <f t="shared" si="5"/>
        <v>#DIV/0!</v>
      </c>
      <c r="P202" s="123"/>
    </row>
    <row r="203" spans="1:16" s="130" customFormat="1" ht="18.75" x14ac:dyDescent="0.25">
      <c r="A203" s="111" t="s">
        <v>30</v>
      </c>
      <c r="B203" s="112"/>
      <c r="C203" s="113" t="s">
        <v>381</v>
      </c>
      <c r="D203" s="114" t="s">
        <v>382</v>
      </c>
      <c r="E203" s="115">
        <v>387870105.44999999</v>
      </c>
      <c r="F203" s="115">
        <v>377222435.09000003</v>
      </c>
      <c r="G203" s="116"/>
      <c r="H203" s="117"/>
      <c r="I203" s="116"/>
      <c r="J203" s="118"/>
      <c r="K203" s="115">
        <v>10647670.359999955</v>
      </c>
      <c r="L203" s="119">
        <v>2.8226503435458628</v>
      </c>
      <c r="N203" s="121">
        <f t="shared" si="4"/>
        <v>0</v>
      </c>
      <c r="O203" s="122">
        <f t="shared" si="5"/>
        <v>0</v>
      </c>
      <c r="P203" s="123"/>
    </row>
    <row r="204" spans="1:16" s="130" customFormat="1" ht="18.75" x14ac:dyDescent="0.25">
      <c r="A204" s="111" t="s">
        <v>30</v>
      </c>
      <c r="B204" s="112"/>
      <c r="C204" s="125" t="s">
        <v>383</v>
      </c>
      <c r="D204" s="126" t="s">
        <v>384</v>
      </c>
      <c r="E204" s="115">
        <v>346942772.00999999</v>
      </c>
      <c r="F204" s="115">
        <v>337318799.03000003</v>
      </c>
      <c r="G204" s="116"/>
      <c r="H204" s="117"/>
      <c r="I204" s="116"/>
      <c r="J204" s="118"/>
      <c r="K204" s="115">
        <v>9623972.9799999595</v>
      </c>
      <c r="L204" s="119">
        <v>2.8530793444287208</v>
      </c>
      <c r="N204" s="121">
        <f t="shared" si="4"/>
        <v>0</v>
      </c>
      <c r="O204" s="122">
        <f t="shared" si="5"/>
        <v>0</v>
      </c>
      <c r="P204" s="123"/>
    </row>
    <row r="205" spans="1:16" s="130" customFormat="1" ht="18.75" x14ac:dyDescent="0.25">
      <c r="A205" s="111" t="s">
        <v>30</v>
      </c>
      <c r="B205" s="112"/>
      <c r="C205" s="125" t="s">
        <v>385</v>
      </c>
      <c r="D205" s="126" t="s">
        <v>386</v>
      </c>
      <c r="E205" s="115">
        <v>49058671.260000005</v>
      </c>
      <c r="F205" s="115">
        <v>48992606.899999999</v>
      </c>
      <c r="G205" s="116"/>
      <c r="H205" s="117"/>
      <c r="I205" s="116"/>
      <c r="J205" s="118"/>
      <c r="K205" s="115">
        <v>66064.360000006855</v>
      </c>
      <c r="L205" s="119">
        <v>0.13484556993436259</v>
      </c>
      <c r="N205" s="121">
        <f t="shared" si="4"/>
        <v>0</v>
      </c>
      <c r="O205" s="122">
        <f t="shared" si="5"/>
        <v>0</v>
      </c>
      <c r="P205" s="123"/>
    </row>
    <row r="206" spans="1:16" s="130" customFormat="1" ht="18.75" x14ac:dyDescent="0.25">
      <c r="A206" s="111" t="s">
        <v>30</v>
      </c>
      <c r="B206" s="112"/>
      <c r="C206" s="128" t="s">
        <v>387</v>
      </c>
      <c r="D206" s="129" t="s">
        <v>388</v>
      </c>
      <c r="E206" s="115">
        <v>48783671.260000005</v>
      </c>
      <c r="F206" s="115">
        <v>48686533.899999999</v>
      </c>
      <c r="G206" s="116"/>
      <c r="H206" s="117"/>
      <c r="I206" s="116"/>
      <c r="J206" s="118"/>
      <c r="K206" s="115">
        <v>97137.360000006855</v>
      </c>
      <c r="L206" s="119">
        <v>0.19951586654232303</v>
      </c>
      <c r="N206" s="121">
        <f t="shared" si="4"/>
        <v>0</v>
      </c>
      <c r="O206" s="122">
        <f t="shared" si="5"/>
        <v>0</v>
      </c>
      <c r="P206" s="123"/>
    </row>
    <row r="207" spans="1:16" s="130" customFormat="1" ht="18.75" x14ac:dyDescent="0.25">
      <c r="A207" s="111"/>
      <c r="B207" s="112"/>
      <c r="C207" s="128" t="s">
        <v>389</v>
      </c>
      <c r="D207" s="129" t="s">
        <v>390</v>
      </c>
      <c r="E207" s="115">
        <v>32608090.789999999</v>
      </c>
      <c r="F207" s="115">
        <v>32430054.800000001</v>
      </c>
      <c r="G207" s="116"/>
      <c r="H207" s="117"/>
      <c r="I207" s="116"/>
      <c r="J207" s="118"/>
      <c r="K207" s="115">
        <v>178035.98999999836</v>
      </c>
      <c r="L207" s="119">
        <v>0.54898454874025793</v>
      </c>
      <c r="N207" s="121">
        <f t="shared" si="4"/>
        <v>0</v>
      </c>
      <c r="O207" s="122">
        <f t="shared" si="5"/>
        <v>0</v>
      </c>
      <c r="P207" s="123"/>
    </row>
    <row r="208" spans="1:16" s="130" customFormat="1" ht="18.75" x14ac:dyDescent="0.25">
      <c r="A208" s="111"/>
      <c r="B208" s="112"/>
      <c r="C208" s="128" t="s">
        <v>391</v>
      </c>
      <c r="D208" s="129" t="s">
        <v>392</v>
      </c>
      <c r="E208" s="115">
        <v>7937492.1299999999</v>
      </c>
      <c r="F208" s="115">
        <v>8124172.3499999996</v>
      </c>
      <c r="G208" s="116"/>
      <c r="H208" s="117"/>
      <c r="I208" s="116"/>
      <c r="J208" s="118"/>
      <c r="K208" s="115">
        <v>-186680.21999999974</v>
      </c>
      <c r="L208" s="119">
        <v>-2.2978367759517035</v>
      </c>
      <c r="N208" s="121">
        <f t="shared" si="4"/>
        <v>0</v>
      </c>
      <c r="O208" s="122">
        <f t="shared" si="5"/>
        <v>0</v>
      </c>
      <c r="P208" s="123"/>
    </row>
    <row r="209" spans="1:16" s="130" customFormat="1" ht="18.75" x14ac:dyDescent="0.25">
      <c r="A209" s="111"/>
      <c r="B209" s="112"/>
      <c r="C209" s="128" t="s">
        <v>393</v>
      </c>
      <c r="D209" s="129" t="s">
        <v>394</v>
      </c>
      <c r="E209" s="115">
        <v>4631247.0599999996</v>
      </c>
      <c r="F209" s="115">
        <v>4207993.1899999995</v>
      </c>
      <c r="G209" s="116"/>
      <c r="H209" s="117"/>
      <c r="I209" s="116"/>
      <c r="J209" s="118"/>
      <c r="K209" s="115">
        <v>423253.87000000011</v>
      </c>
      <c r="L209" s="119">
        <v>10.058330678999985</v>
      </c>
      <c r="N209" s="121">
        <f t="shared" si="4"/>
        <v>0</v>
      </c>
      <c r="O209" s="122">
        <f t="shared" si="5"/>
        <v>0</v>
      </c>
      <c r="P209" s="123"/>
    </row>
    <row r="210" spans="1:16" s="130" customFormat="1" ht="18.75" x14ac:dyDescent="0.25">
      <c r="A210" s="111"/>
      <c r="B210" s="112"/>
      <c r="C210" s="128" t="s">
        <v>395</v>
      </c>
      <c r="D210" s="129" t="s">
        <v>396</v>
      </c>
      <c r="E210" s="115">
        <v>3606841.2800000003</v>
      </c>
      <c r="F210" s="115">
        <v>3924313.56</v>
      </c>
      <c r="G210" s="116"/>
      <c r="H210" s="117"/>
      <c r="I210" s="116"/>
      <c r="J210" s="118"/>
      <c r="K210" s="115">
        <v>-317472.2799999998</v>
      </c>
      <c r="L210" s="119">
        <v>-8.0898805649974559</v>
      </c>
      <c r="N210" s="121">
        <f t="shared" si="4"/>
        <v>0</v>
      </c>
      <c r="O210" s="122">
        <f t="shared" si="5"/>
        <v>0</v>
      </c>
      <c r="P210" s="123"/>
    </row>
    <row r="211" spans="1:16" s="130" customFormat="1" ht="18.75" x14ac:dyDescent="0.25">
      <c r="A211" s="111"/>
      <c r="B211" s="112" t="s">
        <v>65</v>
      </c>
      <c r="C211" s="128" t="s">
        <v>397</v>
      </c>
      <c r="D211" s="129" t="s">
        <v>398</v>
      </c>
      <c r="E211" s="115">
        <v>117000</v>
      </c>
      <c r="F211" s="115">
        <v>112320</v>
      </c>
      <c r="G211" s="116"/>
      <c r="H211" s="117"/>
      <c r="I211" s="116"/>
      <c r="J211" s="118"/>
      <c r="K211" s="115">
        <v>4680</v>
      </c>
      <c r="L211" s="119">
        <v>4.1666666666666661</v>
      </c>
      <c r="N211" s="121">
        <f t="shared" si="4"/>
        <v>0</v>
      </c>
      <c r="O211" s="122">
        <f t="shared" si="5"/>
        <v>0</v>
      </c>
      <c r="P211" s="123"/>
    </row>
    <row r="212" spans="1:16" s="130" customFormat="1" ht="18.75" x14ac:dyDescent="0.25">
      <c r="A212" s="111"/>
      <c r="B212" s="112" t="s">
        <v>152</v>
      </c>
      <c r="C212" s="128" t="s">
        <v>399</v>
      </c>
      <c r="D212" s="129" t="s">
        <v>400</v>
      </c>
      <c r="E212" s="115">
        <v>158000</v>
      </c>
      <c r="F212" s="115">
        <v>193753</v>
      </c>
      <c r="G212" s="116"/>
      <c r="H212" s="117"/>
      <c r="I212" s="116"/>
      <c r="J212" s="118"/>
      <c r="K212" s="115">
        <v>-35753</v>
      </c>
      <c r="L212" s="119">
        <v>-18.452875568378296</v>
      </c>
      <c r="N212" s="121">
        <f t="shared" si="4"/>
        <v>0</v>
      </c>
      <c r="O212" s="122">
        <f t="shared" si="5"/>
        <v>0</v>
      </c>
      <c r="P212" s="123"/>
    </row>
    <row r="213" spans="1:16" s="130" customFormat="1" ht="18.75" x14ac:dyDescent="0.25">
      <c r="A213" s="111" t="s">
        <v>30</v>
      </c>
      <c r="B213" s="112"/>
      <c r="C213" s="125" t="s">
        <v>401</v>
      </c>
      <c r="D213" s="126" t="s">
        <v>402</v>
      </c>
      <c r="E213" s="115">
        <v>45740316.949999996</v>
      </c>
      <c r="F213" s="115">
        <v>52778579.479999997</v>
      </c>
      <c r="G213" s="116"/>
      <c r="H213" s="117"/>
      <c r="I213" s="116"/>
      <c r="J213" s="118"/>
      <c r="K213" s="115">
        <v>-7038262.5300000012</v>
      </c>
      <c r="L213" s="119">
        <v>-13.335452752507468</v>
      </c>
      <c r="N213" s="121">
        <f t="shared" si="4"/>
        <v>0</v>
      </c>
      <c r="O213" s="122">
        <f t="shared" si="5"/>
        <v>0</v>
      </c>
      <c r="P213" s="123"/>
    </row>
    <row r="214" spans="1:16" s="130" customFormat="1" ht="18.75" x14ac:dyDescent="0.25">
      <c r="A214" s="111"/>
      <c r="B214" s="112"/>
      <c r="C214" s="128" t="s">
        <v>403</v>
      </c>
      <c r="D214" s="129" t="s">
        <v>404</v>
      </c>
      <c r="E214" s="115">
        <v>44921316.949999996</v>
      </c>
      <c r="F214" s="115">
        <v>52031973.479999997</v>
      </c>
      <c r="G214" s="116"/>
      <c r="H214" s="117"/>
      <c r="I214" s="116"/>
      <c r="J214" s="118"/>
      <c r="K214" s="115">
        <v>-7110656.5300000012</v>
      </c>
      <c r="L214" s="119">
        <v>-13.665936643231857</v>
      </c>
      <c r="N214" s="121">
        <f t="shared" si="4"/>
        <v>0</v>
      </c>
      <c r="O214" s="122">
        <f t="shared" si="5"/>
        <v>0</v>
      </c>
      <c r="P214" s="123"/>
    </row>
    <row r="215" spans="1:16" s="130" customFormat="1" ht="18.75" x14ac:dyDescent="0.25">
      <c r="A215" s="111"/>
      <c r="B215" s="112" t="s">
        <v>65</v>
      </c>
      <c r="C215" s="128" t="s">
        <v>405</v>
      </c>
      <c r="D215" s="129" t="s">
        <v>406</v>
      </c>
      <c r="E215" s="115">
        <v>559000</v>
      </c>
      <c r="F215" s="115">
        <v>319679</v>
      </c>
      <c r="G215" s="116"/>
      <c r="H215" s="117"/>
      <c r="I215" s="116"/>
      <c r="J215" s="118"/>
      <c r="K215" s="115">
        <v>239321</v>
      </c>
      <c r="L215" s="119">
        <v>74.862909355947679</v>
      </c>
      <c r="N215" s="121">
        <f t="shared" si="4"/>
        <v>0</v>
      </c>
      <c r="O215" s="122">
        <f t="shared" si="5"/>
        <v>0</v>
      </c>
      <c r="P215" s="123"/>
    </row>
    <row r="216" spans="1:16" s="93" customFormat="1" ht="18.75" x14ac:dyDescent="0.25">
      <c r="A216" s="136"/>
      <c r="B216" s="137" t="s">
        <v>152</v>
      </c>
      <c r="C216" s="128" t="s">
        <v>407</v>
      </c>
      <c r="D216" s="129" t="s">
        <v>408</v>
      </c>
      <c r="E216" s="115">
        <v>260000</v>
      </c>
      <c r="F216" s="115">
        <v>426927</v>
      </c>
      <c r="G216" s="116"/>
      <c r="H216" s="117"/>
      <c r="I216" s="116"/>
      <c r="J216" s="118"/>
      <c r="K216" s="115">
        <v>-166927</v>
      </c>
      <c r="L216" s="119">
        <v>-39.09965872385677</v>
      </c>
      <c r="N216" s="121">
        <f t="shared" si="4"/>
        <v>0</v>
      </c>
      <c r="O216" s="122">
        <f t="shared" si="5"/>
        <v>0</v>
      </c>
      <c r="P216" s="123"/>
    </row>
    <row r="217" spans="1:16" s="93" customFormat="1" ht="18.75" x14ac:dyDescent="0.25">
      <c r="A217" s="136" t="s">
        <v>30</v>
      </c>
      <c r="B217" s="137"/>
      <c r="C217" s="125" t="s">
        <v>409</v>
      </c>
      <c r="D217" s="126" t="s">
        <v>410</v>
      </c>
      <c r="E217" s="115">
        <v>40357482.170000002</v>
      </c>
      <c r="F217" s="115">
        <v>34503188.329999998</v>
      </c>
      <c r="G217" s="116"/>
      <c r="H217" s="117"/>
      <c r="I217" s="116"/>
      <c r="J217" s="118"/>
      <c r="K217" s="115">
        <v>5854293.8400000036</v>
      </c>
      <c r="L217" s="119">
        <v>16.967399603791929</v>
      </c>
      <c r="N217" s="121">
        <f t="shared" si="4"/>
        <v>0</v>
      </c>
      <c r="O217" s="122">
        <f t="shared" si="5"/>
        <v>0</v>
      </c>
      <c r="P217" s="123"/>
    </row>
    <row r="218" spans="1:16" s="93" customFormat="1" ht="18.75" x14ac:dyDescent="0.25">
      <c r="A218" s="136"/>
      <c r="B218" s="137" t="s">
        <v>65</v>
      </c>
      <c r="C218" s="128" t="s">
        <v>411</v>
      </c>
      <c r="D218" s="129" t="s">
        <v>412</v>
      </c>
      <c r="E218" s="115">
        <v>11866000</v>
      </c>
      <c r="F218" s="115">
        <v>8962608</v>
      </c>
      <c r="G218" s="116"/>
      <c r="H218" s="117"/>
      <c r="I218" s="116"/>
      <c r="J218" s="118"/>
      <c r="K218" s="115">
        <v>2903392</v>
      </c>
      <c r="L218" s="119">
        <v>32.394499458193422</v>
      </c>
      <c r="N218" s="121">
        <f t="shared" si="4"/>
        <v>0</v>
      </c>
      <c r="O218" s="122">
        <f t="shared" si="5"/>
        <v>0</v>
      </c>
      <c r="P218" s="123"/>
    </row>
    <row r="219" spans="1:16" s="92" customFormat="1" ht="18.75" x14ac:dyDescent="0.25">
      <c r="A219" s="136"/>
      <c r="B219" s="137" t="s">
        <v>65</v>
      </c>
      <c r="C219" s="128" t="s">
        <v>413</v>
      </c>
      <c r="D219" s="129" t="s">
        <v>414</v>
      </c>
      <c r="E219" s="115">
        <v>0</v>
      </c>
      <c r="F219" s="115">
        <v>0</v>
      </c>
      <c r="G219" s="116"/>
      <c r="H219" s="117"/>
      <c r="I219" s="116"/>
      <c r="J219" s="118"/>
      <c r="K219" s="115">
        <v>0</v>
      </c>
      <c r="L219" s="119"/>
      <c r="N219" s="121">
        <f t="shared" si="4"/>
        <v>0</v>
      </c>
      <c r="O219" s="122" t="e">
        <f t="shared" si="5"/>
        <v>#DIV/0!</v>
      </c>
      <c r="P219" s="123"/>
    </row>
    <row r="220" spans="1:16" s="93" customFormat="1" ht="18.75" x14ac:dyDescent="0.25">
      <c r="A220" s="136"/>
      <c r="B220" s="137"/>
      <c r="C220" s="128" t="s">
        <v>415</v>
      </c>
      <c r="D220" s="129" t="s">
        <v>416</v>
      </c>
      <c r="E220" s="115">
        <v>0</v>
      </c>
      <c r="F220" s="115">
        <v>0</v>
      </c>
      <c r="G220" s="116"/>
      <c r="H220" s="117"/>
      <c r="I220" s="116"/>
      <c r="J220" s="118"/>
      <c r="K220" s="115">
        <v>0</v>
      </c>
      <c r="L220" s="119"/>
      <c r="N220" s="121">
        <f t="shared" si="4"/>
        <v>0</v>
      </c>
      <c r="O220" s="122" t="e">
        <f t="shared" si="5"/>
        <v>#DIV/0!</v>
      </c>
      <c r="P220" s="123"/>
    </row>
    <row r="221" spans="1:16" s="92" customFormat="1" ht="18.75" x14ac:dyDescent="0.25">
      <c r="A221" s="136"/>
      <c r="B221" s="137"/>
      <c r="C221" s="128" t="s">
        <v>417</v>
      </c>
      <c r="D221" s="129" t="s">
        <v>418</v>
      </c>
      <c r="E221" s="115">
        <v>0</v>
      </c>
      <c r="F221" s="115">
        <v>0</v>
      </c>
      <c r="G221" s="116"/>
      <c r="H221" s="117"/>
      <c r="I221" s="116"/>
      <c r="J221" s="118"/>
      <c r="K221" s="115">
        <v>0</v>
      </c>
      <c r="L221" s="119"/>
      <c r="N221" s="121">
        <f t="shared" si="4"/>
        <v>0</v>
      </c>
      <c r="O221" s="122" t="e">
        <f t="shared" si="5"/>
        <v>#DIV/0!</v>
      </c>
      <c r="P221" s="123"/>
    </row>
    <row r="222" spans="1:16" s="93" customFormat="1" ht="18.75" x14ac:dyDescent="0.25">
      <c r="A222" s="136"/>
      <c r="B222" s="137" t="s">
        <v>152</v>
      </c>
      <c r="C222" s="128" t="s">
        <v>419</v>
      </c>
      <c r="D222" s="129" t="s">
        <v>420</v>
      </c>
      <c r="E222" s="115">
        <v>2835000</v>
      </c>
      <c r="F222" s="115">
        <v>3712823</v>
      </c>
      <c r="G222" s="116"/>
      <c r="H222" s="117"/>
      <c r="I222" s="116"/>
      <c r="J222" s="118"/>
      <c r="K222" s="115">
        <v>-877823</v>
      </c>
      <c r="L222" s="119">
        <v>-23.643006951853078</v>
      </c>
      <c r="N222" s="121">
        <f t="shared" ref="N222:N285" si="6">+E222-F222-K222</f>
        <v>0</v>
      </c>
      <c r="O222" s="122">
        <f t="shared" ref="O222:O285" si="7">+K222/F222*100-L222</f>
        <v>0</v>
      </c>
      <c r="P222" s="123"/>
    </row>
    <row r="223" spans="1:16" s="92" customFormat="1" ht="18.75" x14ac:dyDescent="0.25">
      <c r="A223" s="136"/>
      <c r="B223" s="137" t="s">
        <v>152</v>
      </c>
      <c r="C223" s="128" t="s">
        <v>421</v>
      </c>
      <c r="D223" s="129" t="s">
        <v>422</v>
      </c>
      <c r="E223" s="115">
        <v>0</v>
      </c>
      <c r="F223" s="115">
        <v>0</v>
      </c>
      <c r="G223" s="116"/>
      <c r="H223" s="117"/>
      <c r="I223" s="116"/>
      <c r="J223" s="118"/>
      <c r="K223" s="115">
        <v>0</v>
      </c>
      <c r="L223" s="119"/>
      <c r="N223" s="121">
        <f t="shared" si="6"/>
        <v>0</v>
      </c>
      <c r="O223" s="122" t="e">
        <f t="shared" si="7"/>
        <v>#DIV/0!</v>
      </c>
      <c r="P223" s="123"/>
    </row>
    <row r="224" spans="1:16" s="93" customFormat="1" ht="18.75" x14ac:dyDescent="0.25">
      <c r="A224" s="136"/>
      <c r="B224" s="137"/>
      <c r="C224" s="128" t="s">
        <v>423</v>
      </c>
      <c r="D224" s="129" t="s">
        <v>424</v>
      </c>
      <c r="E224" s="115">
        <v>6204070.6900000004</v>
      </c>
      <c r="F224" s="115">
        <v>5681378.1399999997</v>
      </c>
      <c r="G224" s="116"/>
      <c r="H224" s="117"/>
      <c r="I224" s="116"/>
      <c r="J224" s="118"/>
      <c r="K224" s="115">
        <v>522692.55000000075</v>
      </c>
      <c r="L224" s="119">
        <v>9.2001014035654531</v>
      </c>
      <c r="N224" s="121">
        <f t="shared" si="6"/>
        <v>0</v>
      </c>
      <c r="O224" s="122">
        <f t="shared" si="7"/>
        <v>0</v>
      </c>
      <c r="P224" s="123"/>
    </row>
    <row r="225" spans="1:16" s="93" customFormat="1" ht="18.75" x14ac:dyDescent="0.25">
      <c r="A225" s="136" t="s">
        <v>30</v>
      </c>
      <c r="B225" s="137"/>
      <c r="C225" s="128" t="s">
        <v>425</v>
      </c>
      <c r="D225" s="129" t="s">
        <v>426</v>
      </c>
      <c r="E225" s="115">
        <v>19452411.48</v>
      </c>
      <c r="F225" s="115">
        <v>16146379.189999999</v>
      </c>
      <c r="G225" s="116"/>
      <c r="H225" s="117"/>
      <c r="I225" s="116"/>
      <c r="J225" s="118"/>
      <c r="K225" s="115">
        <v>3306032.290000001</v>
      </c>
      <c r="L225" s="119">
        <v>20.475378727928913</v>
      </c>
      <c r="N225" s="121">
        <f t="shared" si="6"/>
        <v>0</v>
      </c>
      <c r="O225" s="122">
        <f t="shared" si="7"/>
        <v>0</v>
      </c>
      <c r="P225" s="123"/>
    </row>
    <row r="226" spans="1:16" s="93" customFormat="1" ht="18.75" x14ac:dyDescent="0.25">
      <c r="A226" s="136"/>
      <c r="B226" s="137"/>
      <c r="C226" s="131" t="s">
        <v>427</v>
      </c>
      <c r="D226" s="132" t="s">
        <v>428</v>
      </c>
      <c r="E226" s="115">
        <v>2742000</v>
      </c>
      <c r="F226" s="115">
        <v>1987734</v>
      </c>
      <c r="G226" s="116"/>
      <c r="H226" s="117"/>
      <c r="I226" s="116"/>
      <c r="J226" s="118"/>
      <c r="K226" s="115">
        <v>754266</v>
      </c>
      <c r="L226" s="119">
        <v>37.94602295880636</v>
      </c>
      <c r="N226" s="121">
        <f t="shared" si="6"/>
        <v>0</v>
      </c>
      <c r="O226" s="122">
        <f t="shared" si="7"/>
        <v>0</v>
      </c>
      <c r="P226" s="123"/>
    </row>
    <row r="227" spans="1:16" s="93" customFormat="1" ht="18.75" x14ac:dyDescent="0.25">
      <c r="A227" s="136"/>
      <c r="B227" s="137"/>
      <c r="C227" s="131" t="s">
        <v>429</v>
      </c>
      <c r="D227" s="132" t="s">
        <v>430</v>
      </c>
      <c r="E227" s="115">
        <v>0</v>
      </c>
      <c r="F227" s="115">
        <v>0</v>
      </c>
      <c r="G227" s="116"/>
      <c r="H227" s="117"/>
      <c r="I227" s="116"/>
      <c r="J227" s="118"/>
      <c r="K227" s="115">
        <v>0</v>
      </c>
      <c r="L227" s="119"/>
      <c r="N227" s="121">
        <f t="shared" si="6"/>
        <v>0</v>
      </c>
      <c r="O227" s="122" t="e">
        <f t="shared" si="7"/>
        <v>#DIV/0!</v>
      </c>
      <c r="P227" s="123"/>
    </row>
    <row r="228" spans="1:16" s="93" customFormat="1" ht="18.75" x14ac:dyDescent="0.25">
      <c r="A228" s="136"/>
      <c r="B228" s="137"/>
      <c r="C228" s="131" t="s">
        <v>431</v>
      </c>
      <c r="D228" s="132" t="s">
        <v>432</v>
      </c>
      <c r="E228" s="115">
        <v>985000</v>
      </c>
      <c r="F228" s="115">
        <v>1078102</v>
      </c>
      <c r="G228" s="116"/>
      <c r="H228" s="117"/>
      <c r="I228" s="116"/>
      <c r="J228" s="118"/>
      <c r="K228" s="115">
        <v>-93102</v>
      </c>
      <c r="L228" s="119">
        <v>-8.6357320550374634</v>
      </c>
      <c r="N228" s="121">
        <f t="shared" si="6"/>
        <v>0</v>
      </c>
      <c r="O228" s="122">
        <f t="shared" si="7"/>
        <v>0</v>
      </c>
      <c r="P228" s="123"/>
    </row>
    <row r="229" spans="1:16" s="93" customFormat="1" ht="18.75" x14ac:dyDescent="0.25">
      <c r="A229" s="136"/>
      <c r="B229" s="137"/>
      <c r="C229" s="131" t="s">
        <v>433</v>
      </c>
      <c r="D229" s="132" t="s">
        <v>434</v>
      </c>
      <c r="E229" s="115">
        <v>0</v>
      </c>
      <c r="F229" s="115">
        <v>0</v>
      </c>
      <c r="G229" s="116"/>
      <c r="H229" s="117"/>
      <c r="I229" s="116"/>
      <c r="J229" s="118"/>
      <c r="K229" s="115">
        <v>0</v>
      </c>
      <c r="L229" s="119"/>
      <c r="N229" s="121">
        <f t="shared" si="6"/>
        <v>0</v>
      </c>
      <c r="O229" s="122" t="e">
        <f t="shared" si="7"/>
        <v>#DIV/0!</v>
      </c>
      <c r="P229" s="123"/>
    </row>
    <row r="230" spans="1:16" s="93" customFormat="1" ht="18.75" x14ac:dyDescent="0.25">
      <c r="A230" s="136"/>
      <c r="B230" s="137"/>
      <c r="C230" s="131" t="s">
        <v>435</v>
      </c>
      <c r="D230" s="132" t="s">
        <v>436</v>
      </c>
      <c r="E230" s="115">
        <v>0</v>
      </c>
      <c r="F230" s="115">
        <v>0</v>
      </c>
      <c r="G230" s="116"/>
      <c r="H230" s="117"/>
      <c r="I230" s="116"/>
      <c r="J230" s="118"/>
      <c r="K230" s="115">
        <v>0</v>
      </c>
      <c r="L230" s="119"/>
      <c r="N230" s="121">
        <f t="shared" si="6"/>
        <v>0</v>
      </c>
      <c r="O230" s="122" t="e">
        <f t="shared" si="7"/>
        <v>#DIV/0!</v>
      </c>
      <c r="P230" s="123"/>
    </row>
    <row r="231" spans="1:16" s="93" customFormat="1" ht="18.75" x14ac:dyDescent="0.25">
      <c r="A231" s="136"/>
      <c r="B231" s="137"/>
      <c r="C231" s="131" t="s">
        <v>437</v>
      </c>
      <c r="D231" s="132" t="s">
        <v>438</v>
      </c>
      <c r="E231" s="115">
        <v>0</v>
      </c>
      <c r="F231" s="115">
        <v>0</v>
      </c>
      <c r="G231" s="116"/>
      <c r="H231" s="117"/>
      <c r="I231" s="116"/>
      <c r="J231" s="118"/>
      <c r="K231" s="115">
        <v>0</v>
      </c>
      <c r="L231" s="119"/>
      <c r="N231" s="121">
        <f t="shared" si="6"/>
        <v>0</v>
      </c>
      <c r="O231" s="122" t="e">
        <f t="shared" si="7"/>
        <v>#DIV/0!</v>
      </c>
      <c r="P231" s="123"/>
    </row>
    <row r="232" spans="1:16" s="93" customFormat="1" ht="18.75" x14ac:dyDescent="0.25">
      <c r="A232" s="136"/>
      <c r="B232" s="137"/>
      <c r="C232" s="131" t="s">
        <v>439</v>
      </c>
      <c r="D232" s="132" t="s">
        <v>440</v>
      </c>
      <c r="E232" s="115">
        <v>15725411.48</v>
      </c>
      <c r="F232" s="115">
        <v>13080543.189999999</v>
      </c>
      <c r="G232" s="116"/>
      <c r="H232" s="117"/>
      <c r="I232" s="116"/>
      <c r="J232" s="118"/>
      <c r="K232" s="115">
        <v>2644868.290000001</v>
      </c>
      <c r="L232" s="119">
        <v>20.219865884636867</v>
      </c>
      <c r="N232" s="121">
        <f t="shared" si="6"/>
        <v>0</v>
      </c>
      <c r="O232" s="122">
        <f t="shared" si="7"/>
        <v>0</v>
      </c>
      <c r="P232" s="123"/>
    </row>
    <row r="233" spans="1:16" s="93" customFormat="1" ht="18.75" x14ac:dyDescent="0.25">
      <c r="A233" s="136"/>
      <c r="B233" s="137"/>
      <c r="C233" s="131" t="s">
        <v>441</v>
      </c>
      <c r="D233" s="132" t="s">
        <v>442</v>
      </c>
      <c r="E233" s="115">
        <v>0</v>
      </c>
      <c r="F233" s="115">
        <v>0</v>
      </c>
      <c r="G233" s="116"/>
      <c r="H233" s="117"/>
      <c r="I233" s="116"/>
      <c r="J233" s="118"/>
      <c r="K233" s="115">
        <v>0</v>
      </c>
      <c r="L233" s="119"/>
      <c r="N233" s="121">
        <f t="shared" si="6"/>
        <v>0</v>
      </c>
      <c r="O233" s="122" t="e">
        <f t="shared" si="7"/>
        <v>#DIV/0!</v>
      </c>
      <c r="P233" s="123"/>
    </row>
    <row r="234" spans="1:16" s="93" customFormat="1" ht="18.75" x14ac:dyDescent="0.25">
      <c r="A234" s="136"/>
      <c r="B234" s="137"/>
      <c r="C234" s="128" t="s">
        <v>443</v>
      </c>
      <c r="D234" s="129" t="s">
        <v>444</v>
      </c>
      <c r="E234" s="115">
        <v>0</v>
      </c>
      <c r="F234" s="115">
        <v>0</v>
      </c>
      <c r="G234" s="116"/>
      <c r="H234" s="117"/>
      <c r="I234" s="116"/>
      <c r="J234" s="118"/>
      <c r="K234" s="115">
        <v>0</v>
      </c>
      <c r="L234" s="119"/>
      <c r="N234" s="121">
        <f t="shared" si="6"/>
        <v>0</v>
      </c>
      <c r="O234" s="122" t="e">
        <f t="shared" si="7"/>
        <v>#DIV/0!</v>
      </c>
      <c r="P234" s="123"/>
    </row>
    <row r="235" spans="1:16" s="93" customFormat="1" ht="25.5" x14ac:dyDescent="0.25">
      <c r="A235" s="136"/>
      <c r="B235" s="137"/>
      <c r="C235" s="131" t="s">
        <v>445</v>
      </c>
      <c r="D235" s="132" t="s">
        <v>446</v>
      </c>
      <c r="E235" s="115">
        <v>0</v>
      </c>
      <c r="F235" s="115">
        <v>0</v>
      </c>
      <c r="G235" s="116"/>
      <c r="H235" s="117"/>
      <c r="I235" s="116"/>
      <c r="J235" s="118"/>
      <c r="K235" s="115">
        <v>0</v>
      </c>
      <c r="L235" s="119"/>
      <c r="N235" s="121">
        <f t="shared" si="6"/>
        <v>0</v>
      </c>
      <c r="O235" s="122" t="e">
        <f t="shared" si="7"/>
        <v>#DIV/0!</v>
      </c>
      <c r="P235" s="123"/>
    </row>
    <row r="236" spans="1:16" s="130" customFormat="1" ht="18.75" x14ac:dyDescent="0.25">
      <c r="A236" s="111" t="s">
        <v>30</v>
      </c>
      <c r="B236" s="112"/>
      <c r="C236" s="125" t="s">
        <v>447</v>
      </c>
      <c r="D236" s="126" t="s">
        <v>448</v>
      </c>
      <c r="E236" s="115">
        <v>26677540.299999997</v>
      </c>
      <c r="F236" s="115">
        <v>25744941.679999996</v>
      </c>
      <c r="G236" s="116"/>
      <c r="H236" s="117"/>
      <c r="I236" s="116"/>
      <c r="J236" s="118"/>
      <c r="K236" s="115">
        <v>932598.62000000104</v>
      </c>
      <c r="L236" s="119">
        <v>3.622453807011309</v>
      </c>
      <c r="N236" s="121">
        <f t="shared" si="6"/>
        <v>0</v>
      </c>
      <c r="O236" s="122">
        <f t="shared" si="7"/>
        <v>0</v>
      </c>
      <c r="P236" s="123"/>
    </row>
    <row r="237" spans="1:16" s="130" customFormat="1" ht="18.75" x14ac:dyDescent="0.25">
      <c r="A237" s="111"/>
      <c r="B237" s="112" t="s">
        <v>65</v>
      </c>
      <c r="C237" s="128" t="s">
        <v>449</v>
      </c>
      <c r="D237" s="129" t="s">
        <v>450</v>
      </c>
      <c r="E237" s="115">
        <v>569000</v>
      </c>
      <c r="F237" s="115">
        <v>386780</v>
      </c>
      <c r="G237" s="116"/>
      <c r="H237" s="117"/>
      <c r="I237" s="116"/>
      <c r="J237" s="118"/>
      <c r="K237" s="115">
        <v>182220</v>
      </c>
      <c r="L237" s="119">
        <v>47.112053363669268</v>
      </c>
      <c r="N237" s="121">
        <f t="shared" si="6"/>
        <v>0</v>
      </c>
      <c r="O237" s="122">
        <f t="shared" si="7"/>
        <v>0</v>
      </c>
      <c r="P237" s="123"/>
    </row>
    <row r="238" spans="1:16" s="130" customFormat="1" ht="18.75" x14ac:dyDescent="0.25">
      <c r="A238" s="111"/>
      <c r="B238" s="112"/>
      <c r="C238" s="128" t="s">
        <v>451</v>
      </c>
      <c r="D238" s="129" t="s">
        <v>452</v>
      </c>
      <c r="E238" s="115">
        <v>0</v>
      </c>
      <c r="F238" s="115">
        <v>0</v>
      </c>
      <c r="G238" s="116"/>
      <c r="H238" s="117"/>
      <c r="I238" s="116"/>
      <c r="J238" s="118"/>
      <c r="K238" s="115">
        <v>0</v>
      </c>
      <c r="L238" s="119"/>
      <c r="N238" s="121">
        <f t="shared" si="6"/>
        <v>0</v>
      </c>
      <c r="O238" s="122" t="e">
        <f t="shared" si="7"/>
        <v>#DIV/0!</v>
      </c>
      <c r="P238" s="123"/>
    </row>
    <row r="239" spans="1:16" s="130" customFormat="1" ht="18.75" x14ac:dyDescent="0.25">
      <c r="A239" s="111"/>
      <c r="B239" s="112" t="s">
        <v>159</v>
      </c>
      <c r="C239" s="128" t="s">
        <v>453</v>
      </c>
      <c r="D239" s="129" t="s">
        <v>454</v>
      </c>
      <c r="E239" s="115">
        <v>0</v>
      </c>
      <c r="F239" s="115">
        <v>0</v>
      </c>
      <c r="G239" s="116"/>
      <c r="H239" s="117"/>
      <c r="I239" s="116"/>
      <c r="J239" s="118"/>
      <c r="K239" s="115">
        <v>0</v>
      </c>
      <c r="L239" s="119"/>
      <c r="N239" s="121">
        <f t="shared" si="6"/>
        <v>0</v>
      </c>
      <c r="O239" s="122" t="e">
        <f t="shared" si="7"/>
        <v>#DIV/0!</v>
      </c>
      <c r="P239" s="123"/>
    </row>
    <row r="240" spans="1:16" s="130" customFormat="1" ht="18.75" x14ac:dyDescent="0.25">
      <c r="A240" s="111"/>
      <c r="B240" s="112"/>
      <c r="C240" s="128" t="s">
        <v>455</v>
      </c>
      <c r="D240" s="129" t="s">
        <v>456</v>
      </c>
      <c r="E240" s="115">
        <v>24995381.469999999</v>
      </c>
      <c r="F240" s="115">
        <v>24386857.229999997</v>
      </c>
      <c r="G240" s="116"/>
      <c r="H240" s="117"/>
      <c r="I240" s="116"/>
      <c r="J240" s="118"/>
      <c r="K240" s="115">
        <v>608524.24000000209</v>
      </c>
      <c r="L240" s="119">
        <v>2.4952958647390342</v>
      </c>
      <c r="N240" s="121">
        <f t="shared" si="6"/>
        <v>0</v>
      </c>
      <c r="O240" s="122">
        <f t="shared" si="7"/>
        <v>0</v>
      </c>
      <c r="P240" s="123"/>
    </row>
    <row r="241" spans="1:16" s="130" customFormat="1" ht="18.75" x14ac:dyDescent="0.25">
      <c r="A241" s="111"/>
      <c r="B241" s="112"/>
      <c r="C241" s="128" t="s">
        <v>457</v>
      </c>
      <c r="D241" s="129" t="s">
        <v>458</v>
      </c>
      <c r="E241" s="115">
        <v>1113158.83</v>
      </c>
      <c r="F241" s="115">
        <v>971304.45</v>
      </c>
      <c r="G241" s="116"/>
      <c r="H241" s="117"/>
      <c r="I241" s="116"/>
      <c r="J241" s="118"/>
      <c r="K241" s="115">
        <v>141854.38000000012</v>
      </c>
      <c r="L241" s="119">
        <v>14.604522814654059</v>
      </c>
      <c r="N241" s="121">
        <f t="shared" si="6"/>
        <v>0</v>
      </c>
      <c r="O241" s="122">
        <f t="shared" si="7"/>
        <v>0</v>
      </c>
      <c r="P241" s="123"/>
    </row>
    <row r="242" spans="1:16" s="130" customFormat="1" ht="18.75" x14ac:dyDescent="0.25">
      <c r="A242" s="111" t="s">
        <v>30</v>
      </c>
      <c r="B242" s="112"/>
      <c r="C242" s="125" t="s">
        <v>459</v>
      </c>
      <c r="D242" s="126" t="s">
        <v>460</v>
      </c>
      <c r="E242" s="115">
        <v>4448069.5399999991</v>
      </c>
      <c r="F242" s="115">
        <v>4508110.97</v>
      </c>
      <c r="G242" s="116"/>
      <c r="H242" s="117"/>
      <c r="I242" s="116"/>
      <c r="J242" s="118"/>
      <c r="K242" s="115">
        <v>-60041.430000000633</v>
      </c>
      <c r="L242" s="119">
        <v>-1.3318534170865948</v>
      </c>
      <c r="N242" s="121">
        <f t="shared" si="6"/>
        <v>0</v>
      </c>
      <c r="O242" s="122">
        <f t="shared" si="7"/>
        <v>0</v>
      </c>
      <c r="P242" s="123"/>
    </row>
    <row r="243" spans="1:16" s="130" customFormat="1" ht="18.75" x14ac:dyDescent="0.25">
      <c r="A243" s="111"/>
      <c r="B243" s="112" t="s">
        <v>65</v>
      </c>
      <c r="C243" s="128" t="s">
        <v>461</v>
      </c>
      <c r="D243" s="129" t="s">
        <v>462</v>
      </c>
      <c r="E243" s="115">
        <v>0</v>
      </c>
      <c r="F243" s="115">
        <v>0</v>
      </c>
      <c r="G243" s="116"/>
      <c r="H243" s="117"/>
      <c r="I243" s="116"/>
      <c r="J243" s="118"/>
      <c r="K243" s="115">
        <v>0</v>
      </c>
      <c r="L243" s="119"/>
      <c r="N243" s="121">
        <f t="shared" si="6"/>
        <v>0</v>
      </c>
      <c r="O243" s="122" t="e">
        <f t="shared" si="7"/>
        <v>#DIV/0!</v>
      </c>
      <c r="P243" s="123"/>
    </row>
    <row r="244" spans="1:16" s="130" customFormat="1" ht="18.75" x14ac:dyDescent="0.25">
      <c r="A244" s="111"/>
      <c r="B244" s="112"/>
      <c r="C244" s="128" t="s">
        <v>463</v>
      </c>
      <c r="D244" s="129" t="s">
        <v>464</v>
      </c>
      <c r="E244" s="115">
        <v>0</v>
      </c>
      <c r="F244" s="115">
        <v>0</v>
      </c>
      <c r="G244" s="116"/>
      <c r="H244" s="117"/>
      <c r="I244" s="116"/>
      <c r="J244" s="118"/>
      <c r="K244" s="115">
        <v>0</v>
      </c>
      <c r="L244" s="119"/>
      <c r="N244" s="121">
        <f t="shared" si="6"/>
        <v>0</v>
      </c>
      <c r="O244" s="122" t="e">
        <f t="shared" si="7"/>
        <v>#DIV/0!</v>
      </c>
      <c r="P244" s="123"/>
    </row>
    <row r="245" spans="1:16" s="93" customFormat="1" ht="18.75" x14ac:dyDescent="0.25">
      <c r="A245" s="136"/>
      <c r="B245" s="137" t="s">
        <v>152</v>
      </c>
      <c r="C245" s="128" t="s">
        <v>465</v>
      </c>
      <c r="D245" s="129" t="s">
        <v>466</v>
      </c>
      <c r="E245" s="115">
        <v>3262.27</v>
      </c>
      <c r="F245" s="115">
        <v>0</v>
      </c>
      <c r="G245" s="116"/>
      <c r="H245" s="117"/>
      <c r="I245" s="116"/>
      <c r="J245" s="118"/>
      <c r="K245" s="115">
        <v>3262.27</v>
      </c>
      <c r="L245" s="119"/>
      <c r="N245" s="121">
        <f t="shared" si="6"/>
        <v>0</v>
      </c>
      <c r="O245" s="122" t="e">
        <f t="shared" si="7"/>
        <v>#DIV/0!</v>
      </c>
      <c r="P245" s="123"/>
    </row>
    <row r="246" spans="1:16" s="93" customFormat="1" ht="18.75" x14ac:dyDescent="0.25">
      <c r="A246" s="136"/>
      <c r="B246" s="137"/>
      <c r="C246" s="128" t="s">
        <v>467</v>
      </c>
      <c r="D246" s="129" t="s">
        <v>468</v>
      </c>
      <c r="E246" s="115">
        <v>4444807.2699999996</v>
      </c>
      <c r="F246" s="115">
        <v>4508110.97</v>
      </c>
      <c r="G246" s="116"/>
      <c r="H246" s="117"/>
      <c r="I246" s="116"/>
      <c r="J246" s="118"/>
      <c r="K246" s="115">
        <v>-63303.700000000186</v>
      </c>
      <c r="L246" s="119">
        <v>-1.4042178735453841</v>
      </c>
      <c r="N246" s="121">
        <f t="shared" si="6"/>
        <v>0</v>
      </c>
      <c r="O246" s="122">
        <f t="shared" si="7"/>
        <v>0</v>
      </c>
      <c r="P246" s="123"/>
    </row>
    <row r="247" spans="1:16" s="93" customFormat="1" ht="18.75" x14ac:dyDescent="0.25">
      <c r="A247" s="136" t="s">
        <v>30</v>
      </c>
      <c r="B247" s="137"/>
      <c r="C247" s="125" t="s">
        <v>469</v>
      </c>
      <c r="D247" s="126" t="s">
        <v>470</v>
      </c>
      <c r="E247" s="115">
        <v>5258451.22</v>
      </c>
      <c r="F247" s="115">
        <v>5677252.6200000001</v>
      </c>
      <c r="G247" s="116"/>
      <c r="H247" s="117"/>
      <c r="I247" s="116"/>
      <c r="J247" s="118"/>
      <c r="K247" s="115">
        <v>-418801.40000000037</v>
      </c>
      <c r="L247" s="119">
        <v>-7.376832211493177</v>
      </c>
      <c r="N247" s="121">
        <f t="shared" si="6"/>
        <v>0</v>
      </c>
      <c r="O247" s="122">
        <f t="shared" si="7"/>
        <v>0</v>
      </c>
      <c r="P247" s="123"/>
    </row>
    <row r="248" spans="1:16" s="93" customFormat="1" ht="18.75" x14ac:dyDescent="0.25">
      <c r="A248" s="136"/>
      <c r="B248" s="137" t="s">
        <v>65</v>
      </c>
      <c r="C248" s="128" t="s">
        <v>471</v>
      </c>
      <c r="D248" s="129" t="s">
        <v>472</v>
      </c>
      <c r="E248" s="115">
        <v>0</v>
      </c>
      <c r="F248" s="115">
        <v>0</v>
      </c>
      <c r="G248" s="116"/>
      <c r="H248" s="117"/>
      <c r="I248" s="116"/>
      <c r="J248" s="118"/>
      <c r="K248" s="115">
        <v>0</v>
      </c>
      <c r="L248" s="119"/>
      <c r="N248" s="121">
        <f t="shared" si="6"/>
        <v>0</v>
      </c>
      <c r="O248" s="122" t="e">
        <f t="shared" si="7"/>
        <v>#DIV/0!</v>
      </c>
      <c r="P248" s="123"/>
    </row>
    <row r="249" spans="1:16" s="93" customFormat="1" ht="18.75" x14ac:dyDescent="0.25">
      <c r="A249" s="136"/>
      <c r="B249" s="137"/>
      <c r="C249" s="128" t="s">
        <v>473</v>
      </c>
      <c r="D249" s="129" t="s">
        <v>474</v>
      </c>
      <c r="E249" s="115">
        <v>0</v>
      </c>
      <c r="F249" s="115">
        <v>0</v>
      </c>
      <c r="G249" s="116"/>
      <c r="H249" s="117"/>
      <c r="I249" s="116"/>
      <c r="J249" s="118"/>
      <c r="K249" s="115">
        <v>0</v>
      </c>
      <c r="L249" s="119"/>
      <c r="N249" s="121">
        <f t="shared" si="6"/>
        <v>0</v>
      </c>
      <c r="O249" s="122" t="e">
        <f t="shared" si="7"/>
        <v>#DIV/0!</v>
      </c>
      <c r="P249" s="123"/>
    </row>
    <row r="250" spans="1:16" s="93" customFormat="1" ht="18.75" x14ac:dyDescent="0.25">
      <c r="A250" s="136"/>
      <c r="B250" s="137" t="s">
        <v>152</v>
      </c>
      <c r="C250" s="128" t="s">
        <v>475</v>
      </c>
      <c r="D250" s="129" t="s">
        <v>476</v>
      </c>
      <c r="E250" s="115">
        <v>0</v>
      </c>
      <c r="F250" s="115">
        <v>0</v>
      </c>
      <c r="G250" s="116"/>
      <c r="H250" s="117"/>
      <c r="I250" s="116"/>
      <c r="J250" s="118"/>
      <c r="K250" s="115">
        <v>0</v>
      </c>
      <c r="L250" s="119"/>
      <c r="N250" s="121">
        <f t="shared" si="6"/>
        <v>0</v>
      </c>
      <c r="O250" s="122" t="e">
        <f t="shared" si="7"/>
        <v>#DIV/0!</v>
      </c>
      <c r="P250" s="123"/>
    </row>
    <row r="251" spans="1:16" s="93" customFormat="1" ht="18.75" x14ac:dyDescent="0.25">
      <c r="A251" s="136"/>
      <c r="B251" s="137"/>
      <c r="C251" s="128" t="s">
        <v>477</v>
      </c>
      <c r="D251" s="129" t="s">
        <v>478</v>
      </c>
      <c r="E251" s="115">
        <v>5258451.22</v>
      </c>
      <c r="F251" s="115">
        <v>5677252.6200000001</v>
      </c>
      <c r="G251" s="116"/>
      <c r="H251" s="117"/>
      <c r="I251" s="116"/>
      <c r="J251" s="118"/>
      <c r="K251" s="115">
        <v>-418801.40000000037</v>
      </c>
      <c r="L251" s="119">
        <v>-7.376832211493177</v>
      </c>
      <c r="N251" s="121">
        <f t="shared" si="6"/>
        <v>0</v>
      </c>
      <c r="O251" s="122">
        <f t="shared" si="7"/>
        <v>0</v>
      </c>
      <c r="P251" s="123"/>
    </row>
    <row r="252" spans="1:16" s="93" customFormat="1" ht="18.75" x14ac:dyDescent="0.25">
      <c r="A252" s="136" t="s">
        <v>30</v>
      </c>
      <c r="B252" s="137"/>
      <c r="C252" s="125" t="s">
        <v>479</v>
      </c>
      <c r="D252" s="126" t="s">
        <v>480</v>
      </c>
      <c r="E252" s="115">
        <v>90324657</v>
      </c>
      <c r="F252" s="115">
        <v>85222869.99000001</v>
      </c>
      <c r="G252" s="116"/>
      <c r="H252" s="117"/>
      <c r="I252" s="116"/>
      <c r="J252" s="118"/>
      <c r="K252" s="115">
        <v>5101787.0099999905</v>
      </c>
      <c r="L252" s="119">
        <v>5.986406008854936</v>
      </c>
      <c r="N252" s="121">
        <f t="shared" si="6"/>
        <v>0</v>
      </c>
      <c r="O252" s="122">
        <f t="shared" si="7"/>
        <v>0</v>
      </c>
      <c r="P252" s="123"/>
    </row>
    <row r="253" spans="1:16" s="93" customFormat="1" ht="18.75" x14ac:dyDescent="0.25">
      <c r="A253" s="136"/>
      <c r="B253" s="137" t="s">
        <v>65</v>
      </c>
      <c r="C253" s="128" t="s">
        <v>481</v>
      </c>
      <c r="D253" s="129" t="s">
        <v>482</v>
      </c>
      <c r="E253" s="115">
        <v>46040000</v>
      </c>
      <c r="F253" s="115">
        <v>40737247</v>
      </c>
      <c r="G253" s="116"/>
      <c r="H253" s="117"/>
      <c r="I253" s="116"/>
      <c r="J253" s="118"/>
      <c r="K253" s="115">
        <v>5302753</v>
      </c>
      <c r="L253" s="119">
        <v>13.016964548438924</v>
      </c>
      <c r="N253" s="121">
        <f t="shared" si="6"/>
        <v>0</v>
      </c>
      <c r="O253" s="122">
        <f t="shared" si="7"/>
        <v>0</v>
      </c>
      <c r="P253" s="123"/>
    </row>
    <row r="254" spans="1:16" s="93" customFormat="1" ht="18.75" x14ac:dyDescent="0.25">
      <c r="A254" s="136"/>
      <c r="B254" s="137"/>
      <c r="C254" s="128" t="s">
        <v>483</v>
      </c>
      <c r="D254" s="129" t="s">
        <v>484</v>
      </c>
      <c r="E254" s="115">
        <v>0</v>
      </c>
      <c r="F254" s="115">
        <v>0</v>
      </c>
      <c r="G254" s="116"/>
      <c r="H254" s="117"/>
      <c r="I254" s="116"/>
      <c r="J254" s="118"/>
      <c r="K254" s="115">
        <v>0</v>
      </c>
      <c r="L254" s="119"/>
      <c r="N254" s="121">
        <f t="shared" si="6"/>
        <v>0</v>
      </c>
      <c r="O254" s="122" t="e">
        <f t="shared" si="7"/>
        <v>#DIV/0!</v>
      </c>
      <c r="P254" s="123"/>
    </row>
    <row r="255" spans="1:16" s="93" customFormat="1" ht="18.75" x14ac:dyDescent="0.25">
      <c r="A255" s="136"/>
      <c r="B255" s="137" t="s">
        <v>152</v>
      </c>
      <c r="C255" s="128" t="s">
        <v>485</v>
      </c>
      <c r="D255" s="129" t="s">
        <v>486</v>
      </c>
      <c r="E255" s="115">
        <v>17388000</v>
      </c>
      <c r="F255" s="115">
        <v>21854377</v>
      </c>
      <c r="G255" s="116"/>
      <c r="H255" s="117"/>
      <c r="I255" s="116"/>
      <c r="J255" s="118"/>
      <c r="K255" s="115">
        <v>-4466377</v>
      </c>
      <c r="L255" s="119">
        <v>-20.436990722727991</v>
      </c>
      <c r="N255" s="121">
        <f t="shared" si="6"/>
        <v>0</v>
      </c>
      <c r="O255" s="122">
        <f t="shared" si="7"/>
        <v>0</v>
      </c>
      <c r="P255" s="123"/>
    </row>
    <row r="256" spans="1:16" s="93" customFormat="1" ht="18.75" x14ac:dyDescent="0.25">
      <c r="A256" s="136" t="s">
        <v>30</v>
      </c>
      <c r="B256" s="137"/>
      <c r="C256" s="128" t="s">
        <v>487</v>
      </c>
      <c r="D256" s="129" t="s">
        <v>488</v>
      </c>
      <c r="E256" s="115">
        <v>26896657</v>
      </c>
      <c r="F256" s="115">
        <v>22631245.990000002</v>
      </c>
      <c r="G256" s="116"/>
      <c r="H256" s="117"/>
      <c r="I256" s="116"/>
      <c r="J256" s="118"/>
      <c r="K256" s="115">
        <v>4265411.0099999979</v>
      </c>
      <c r="L256" s="119">
        <v>18.847442212791737</v>
      </c>
      <c r="N256" s="121">
        <f t="shared" si="6"/>
        <v>0</v>
      </c>
      <c r="O256" s="122">
        <f t="shared" si="7"/>
        <v>0</v>
      </c>
      <c r="P256" s="123"/>
    </row>
    <row r="257" spans="1:16" s="93" customFormat="1" ht="18.75" x14ac:dyDescent="0.25">
      <c r="A257" s="136"/>
      <c r="B257" s="137"/>
      <c r="C257" s="131" t="s">
        <v>489</v>
      </c>
      <c r="D257" s="132" t="s">
        <v>490</v>
      </c>
      <c r="E257" s="115">
        <v>11147000</v>
      </c>
      <c r="F257" s="115">
        <v>7851415</v>
      </c>
      <c r="G257" s="116"/>
      <c r="H257" s="117"/>
      <c r="I257" s="116"/>
      <c r="J257" s="118"/>
      <c r="K257" s="115">
        <v>3295585</v>
      </c>
      <c r="L257" s="119">
        <v>41.974408434657953</v>
      </c>
      <c r="N257" s="121">
        <f t="shared" si="6"/>
        <v>0</v>
      </c>
      <c r="O257" s="122">
        <f t="shared" si="7"/>
        <v>0</v>
      </c>
      <c r="P257" s="123"/>
    </row>
    <row r="258" spans="1:16" s="93" customFormat="1" ht="18.75" x14ac:dyDescent="0.25">
      <c r="A258" s="136"/>
      <c r="B258" s="137"/>
      <c r="C258" s="131" t="s">
        <v>491</v>
      </c>
      <c r="D258" s="132" t="s">
        <v>492</v>
      </c>
      <c r="E258" s="115">
        <v>6332000</v>
      </c>
      <c r="F258" s="115">
        <v>6883219</v>
      </c>
      <c r="G258" s="116"/>
      <c r="H258" s="117"/>
      <c r="I258" s="116"/>
      <c r="J258" s="118"/>
      <c r="K258" s="115">
        <v>-551219</v>
      </c>
      <c r="L258" s="119">
        <v>-8.0081572299239632</v>
      </c>
      <c r="N258" s="121">
        <f t="shared" si="6"/>
        <v>0</v>
      </c>
      <c r="O258" s="122">
        <f t="shared" si="7"/>
        <v>0</v>
      </c>
      <c r="P258" s="123"/>
    </row>
    <row r="259" spans="1:16" s="93" customFormat="1" ht="18.75" x14ac:dyDescent="0.25">
      <c r="A259" s="136"/>
      <c r="B259" s="137"/>
      <c r="C259" s="131" t="s">
        <v>493</v>
      </c>
      <c r="D259" s="132" t="s">
        <v>494</v>
      </c>
      <c r="E259" s="115">
        <v>9417657</v>
      </c>
      <c r="F259" s="115">
        <v>7896611.9900000002</v>
      </c>
      <c r="G259" s="116"/>
      <c r="H259" s="117"/>
      <c r="I259" s="116"/>
      <c r="J259" s="118"/>
      <c r="K259" s="115">
        <v>1521045.0099999998</v>
      </c>
      <c r="L259" s="119">
        <v>19.261995042002813</v>
      </c>
      <c r="N259" s="121">
        <f t="shared" si="6"/>
        <v>0</v>
      </c>
      <c r="O259" s="122">
        <f t="shared" si="7"/>
        <v>0</v>
      </c>
      <c r="P259" s="123"/>
    </row>
    <row r="260" spans="1:16" s="93" customFormat="1" ht="18.75" x14ac:dyDescent="0.25">
      <c r="A260" s="136"/>
      <c r="B260" s="137"/>
      <c r="C260" s="131" t="s">
        <v>495</v>
      </c>
      <c r="D260" s="132" t="s">
        <v>496</v>
      </c>
      <c r="E260" s="115">
        <v>0</v>
      </c>
      <c r="F260" s="115">
        <v>0</v>
      </c>
      <c r="G260" s="116"/>
      <c r="H260" s="117"/>
      <c r="I260" s="116"/>
      <c r="J260" s="118"/>
      <c r="K260" s="115">
        <v>0</v>
      </c>
      <c r="L260" s="119"/>
      <c r="N260" s="121">
        <f t="shared" si="6"/>
        <v>0</v>
      </c>
      <c r="O260" s="122" t="e">
        <f t="shared" si="7"/>
        <v>#DIV/0!</v>
      </c>
      <c r="P260" s="123"/>
    </row>
    <row r="261" spans="1:16" s="93" customFormat="1" ht="18.75" x14ac:dyDescent="0.25">
      <c r="A261" s="136"/>
      <c r="B261" s="137"/>
      <c r="C261" s="128" t="s">
        <v>497</v>
      </c>
      <c r="D261" s="129" t="s">
        <v>498</v>
      </c>
      <c r="E261" s="115">
        <v>0</v>
      </c>
      <c r="F261" s="115">
        <v>0</v>
      </c>
      <c r="G261" s="116"/>
      <c r="H261" s="117"/>
      <c r="I261" s="116"/>
      <c r="J261" s="118"/>
      <c r="K261" s="115">
        <v>0</v>
      </c>
      <c r="L261" s="119"/>
      <c r="N261" s="121">
        <f t="shared" si="6"/>
        <v>0</v>
      </c>
      <c r="O261" s="122" t="e">
        <f t="shared" si="7"/>
        <v>#DIV/0!</v>
      </c>
      <c r="P261" s="123"/>
    </row>
    <row r="262" spans="1:16" s="93" customFormat="1" ht="18.75" x14ac:dyDescent="0.25">
      <c r="A262" s="136" t="s">
        <v>30</v>
      </c>
      <c r="B262" s="137"/>
      <c r="C262" s="125" t="s">
        <v>499</v>
      </c>
      <c r="D262" s="126" t="s">
        <v>500</v>
      </c>
      <c r="E262" s="115">
        <v>13111203.26</v>
      </c>
      <c r="F262" s="115">
        <v>12518729.199999999</v>
      </c>
      <c r="G262" s="116"/>
      <c r="H262" s="117"/>
      <c r="I262" s="116"/>
      <c r="J262" s="118"/>
      <c r="K262" s="115">
        <v>592474.06000000052</v>
      </c>
      <c r="L262" s="119">
        <v>4.7327013032600833</v>
      </c>
      <c r="N262" s="121">
        <f t="shared" si="6"/>
        <v>0</v>
      </c>
      <c r="O262" s="122">
        <f t="shared" si="7"/>
        <v>0</v>
      </c>
      <c r="P262" s="123"/>
    </row>
    <row r="263" spans="1:16" s="93" customFormat="1" ht="18.75" x14ac:dyDescent="0.25">
      <c r="A263" s="136"/>
      <c r="B263" s="137" t="s">
        <v>65</v>
      </c>
      <c r="C263" s="128" t="s">
        <v>501</v>
      </c>
      <c r="D263" s="129" t="s">
        <v>502</v>
      </c>
      <c r="E263" s="115">
        <v>0</v>
      </c>
      <c r="F263" s="115">
        <v>0</v>
      </c>
      <c r="G263" s="116"/>
      <c r="H263" s="117"/>
      <c r="I263" s="116"/>
      <c r="J263" s="118"/>
      <c r="K263" s="115">
        <v>0</v>
      </c>
      <c r="L263" s="119"/>
      <c r="N263" s="121">
        <f t="shared" si="6"/>
        <v>0</v>
      </c>
      <c r="O263" s="122" t="e">
        <f t="shared" si="7"/>
        <v>#DIV/0!</v>
      </c>
      <c r="P263" s="123"/>
    </row>
    <row r="264" spans="1:16" s="130" customFormat="1" ht="18.75" x14ac:dyDescent="0.25">
      <c r="A264" s="111"/>
      <c r="B264" s="112"/>
      <c r="C264" s="128" t="s">
        <v>503</v>
      </c>
      <c r="D264" s="129" t="s">
        <v>504</v>
      </c>
      <c r="E264" s="115">
        <v>0</v>
      </c>
      <c r="F264" s="115">
        <v>0</v>
      </c>
      <c r="G264" s="116"/>
      <c r="H264" s="117"/>
      <c r="I264" s="116"/>
      <c r="J264" s="118"/>
      <c r="K264" s="115">
        <v>0</v>
      </c>
      <c r="L264" s="119"/>
      <c r="N264" s="121">
        <f t="shared" si="6"/>
        <v>0</v>
      </c>
      <c r="O264" s="122" t="e">
        <f t="shared" si="7"/>
        <v>#DIV/0!</v>
      </c>
      <c r="P264" s="123"/>
    </row>
    <row r="265" spans="1:16" s="130" customFormat="1" ht="18.75" x14ac:dyDescent="0.25">
      <c r="A265" s="111"/>
      <c r="B265" s="112" t="s">
        <v>159</v>
      </c>
      <c r="C265" s="128" t="s">
        <v>505</v>
      </c>
      <c r="D265" s="129" t="s">
        <v>506</v>
      </c>
      <c r="E265" s="115">
        <v>0</v>
      </c>
      <c r="F265" s="115">
        <v>0</v>
      </c>
      <c r="G265" s="116"/>
      <c r="H265" s="117"/>
      <c r="I265" s="116"/>
      <c r="J265" s="118"/>
      <c r="K265" s="115">
        <v>0</v>
      </c>
      <c r="L265" s="119"/>
      <c r="N265" s="121">
        <f t="shared" si="6"/>
        <v>0</v>
      </c>
      <c r="O265" s="122" t="e">
        <f t="shared" si="7"/>
        <v>#DIV/0!</v>
      </c>
      <c r="P265" s="123"/>
    </row>
    <row r="266" spans="1:16" s="130" customFormat="1" ht="18.75" x14ac:dyDescent="0.25">
      <c r="A266" s="111"/>
      <c r="B266" s="112"/>
      <c r="C266" s="128" t="s">
        <v>507</v>
      </c>
      <c r="D266" s="129" t="s">
        <v>508</v>
      </c>
      <c r="E266" s="115">
        <v>12520354.32</v>
      </c>
      <c r="F266" s="115">
        <v>11899254.949999999</v>
      </c>
      <c r="G266" s="116"/>
      <c r="H266" s="117"/>
      <c r="I266" s="116"/>
      <c r="J266" s="118"/>
      <c r="K266" s="115">
        <v>621099.37000000104</v>
      </c>
      <c r="L266" s="119">
        <v>5.2196492352657851</v>
      </c>
      <c r="N266" s="121">
        <f t="shared" si="6"/>
        <v>0</v>
      </c>
      <c r="O266" s="122">
        <f t="shared" si="7"/>
        <v>0</v>
      </c>
      <c r="P266" s="123"/>
    </row>
    <row r="267" spans="1:16" s="130" customFormat="1" ht="18.75" x14ac:dyDescent="0.25">
      <c r="A267" s="111"/>
      <c r="B267" s="112"/>
      <c r="C267" s="128" t="s">
        <v>509</v>
      </c>
      <c r="D267" s="129" t="s">
        <v>510</v>
      </c>
      <c r="E267" s="115">
        <v>590848.94000000006</v>
      </c>
      <c r="F267" s="115">
        <v>619474.25</v>
      </c>
      <c r="G267" s="116"/>
      <c r="H267" s="117"/>
      <c r="I267" s="116"/>
      <c r="J267" s="118"/>
      <c r="K267" s="115">
        <v>-28625.309999999939</v>
      </c>
      <c r="L267" s="119">
        <v>-4.6209039358778732</v>
      </c>
      <c r="N267" s="121">
        <f t="shared" si="6"/>
        <v>0</v>
      </c>
      <c r="O267" s="122">
        <f t="shared" si="7"/>
        <v>0</v>
      </c>
      <c r="P267" s="123"/>
    </row>
    <row r="268" spans="1:16" s="130" customFormat="1" ht="18.75" x14ac:dyDescent="0.25">
      <c r="A268" s="111" t="s">
        <v>30</v>
      </c>
      <c r="B268" s="112"/>
      <c r="C268" s="125" t="s">
        <v>511</v>
      </c>
      <c r="D268" s="126" t="s">
        <v>512</v>
      </c>
      <c r="E268" s="115">
        <v>14311000</v>
      </c>
      <c r="F268" s="115">
        <v>12795587</v>
      </c>
      <c r="G268" s="116"/>
      <c r="H268" s="117"/>
      <c r="I268" s="116"/>
      <c r="J268" s="118"/>
      <c r="K268" s="115">
        <v>1515413</v>
      </c>
      <c r="L268" s="119">
        <v>11.843247207025358</v>
      </c>
      <c r="N268" s="121">
        <f t="shared" si="6"/>
        <v>0</v>
      </c>
      <c r="O268" s="122">
        <f t="shared" si="7"/>
        <v>0</v>
      </c>
      <c r="P268" s="123"/>
    </row>
    <row r="269" spans="1:16" s="130" customFormat="1" ht="18.75" x14ac:dyDescent="0.25">
      <c r="A269" s="111"/>
      <c r="B269" s="112" t="s">
        <v>65</v>
      </c>
      <c r="C269" s="128" t="s">
        <v>513</v>
      </c>
      <c r="D269" s="129" t="s">
        <v>514</v>
      </c>
      <c r="E269" s="115">
        <v>10428000</v>
      </c>
      <c r="F269" s="115">
        <v>8921249</v>
      </c>
      <c r="G269" s="116"/>
      <c r="H269" s="117"/>
      <c r="I269" s="116"/>
      <c r="J269" s="118"/>
      <c r="K269" s="115">
        <v>1506751</v>
      </c>
      <c r="L269" s="119">
        <v>16.889462450829473</v>
      </c>
      <c r="N269" s="121">
        <f t="shared" si="6"/>
        <v>0</v>
      </c>
      <c r="O269" s="122">
        <f t="shared" si="7"/>
        <v>0</v>
      </c>
      <c r="P269" s="123"/>
    </row>
    <row r="270" spans="1:16" s="130" customFormat="1" ht="18.75" x14ac:dyDescent="0.25">
      <c r="A270" s="111"/>
      <c r="B270" s="112"/>
      <c r="C270" s="128" t="s">
        <v>515</v>
      </c>
      <c r="D270" s="129" t="s">
        <v>516</v>
      </c>
      <c r="E270" s="115">
        <v>0</v>
      </c>
      <c r="F270" s="115">
        <v>0</v>
      </c>
      <c r="G270" s="116"/>
      <c r="H270" s="117"/>
      <c r="I270" s="116"/>
      <c r="J270" s="118"/>
      <c r="K270" s="115">
        <v>0</v>
      </c>
      <c r="L270" s="119"/>
      <c r="N270" s="121">
        <f t="shared" si="6"/>
        <v>0</v>
      </c>
      <c r="O270" s="122" t="e">
        <f t="shared" si="7"/>
        <v>#DIV/0!</v>
      </c>
      <c r="P270" s="123"/>
    </row>
    <row r="271" spans="1:16" s="130" customFormat="1" ht="18.75" x14ac:dyDescent="0.25">
      <c r="A271" s="111"/>
      <c r="B271" s="112" t="s">
        <v>152</v>
      </c>
      <c r="C271" s="128" t="s">
        <v>517</v>
      </c>
      <c r="D271" s="129" t="s">
        <v>518</v>
      </c>
      <c r="E271" s="115">
        <v>1730000</v>
      </c>
      <c r="F271" s="115">
        <v>2061128</v>
      </c>
      <c r="G271" s="116"/>
      <c r="H271" s="117"/>
      <c r="I271" s="116"/>
      <c r="J271" s="118"/>
      <c r="K271" s="115">
        <v>-331128</v>
      </c>
      <c r="L271" s="119">
        <v>-16.065377793130754</v>
      </c>
      <c r="N271" s="121">
        <f t="shared" si="6"/>
        <v>0</v>
      </c>
      <c r="O271" s="122">
        <f t="shared" si="7"/>
        <v>0</v>
      </c>
      <c r="P271" s="123"/>
    </row>
    <row r="272" spans="1:16" s="130" customFormat="1" ht="18.75" x14ac:dyDescent="0.25">
      <c r="A272" s="111"/>
      <c r="B272" s="112"/>
      <c r="C272" s="128" t="s">
        <v>519</v>
      </c>
      <c r="D272" s="129" t="s">
        <v>520</v>
      </c>
      <c r="E272" s="115">
        <v>2153000</v>
      </c>
      <c r="F272" s="115">
        <v>1813210</v>
      </c>
      <c r="G272" s="116"/>
      <c r="H272" s="117"/>
      <c r="I272" s="116"/>
      <c r="J272" s="118"/>
      <c r="K272" s="115">
        <v>339790</v>
      </c>
      <c r="L272" s="119">
        <v>18.739693692401875</v>
      </c>
      <c r="N272" s="121">
        <f t="shared" si="6"/>
        <v>0</v>
      </c>
      <c r="O272" s="122">
        <f t="shared" si="7"/>
        <v>0</v>
      </c>
      <c r="P272" s="123"/>
    </row>
    <row r="273" spans="1:16" s="130" customFormat="1" ht="18.75" x14ac:dyDescent="0.25">
      <c r="A273" s="111"/>
      <c r="B273" s="112"/>
      <c r="C273" s="128" t="s">
        <v>521</v>
      </c>
      <c r="D273" s="129" t="s">
        <v>522</v>
      </c>
      <c r="E273" s="115">
        <v>0</v>
      </c>
      <c r="F273" s="115">
        <v>0</v>
      </c>
      <c r="G273" s="116"/>
      <c r="H273" s="117"/>
      <c r="I273" s="116"/>
      <c r="J273" s="118"/>
      <c r="K273" s="115">
        <v>0</v>
      </c>
      <c r="L273" s="119"/>
      <c r="N273" s="121">
        <f t="shared" si="6"/>
        <v>0</v>
      </c>
      <c r="O273" s="122" t="e">
        <f t="shared" si="7"/>
        <v>#DIV/0!</v>
      </c>
      <c r="P273" s="123"/>
    </row>
    <row r="274" spans="1:16" s="130" customFormat="1" ht="18.75" x14ac:dyDescent="0.25">
      <c r="A274" s="111"/>
      <c r="B274" s="112"/>
      <c r="C274" s="128" t="s">
        <v>523</v>
      </c>
      <c r="D274" s="129" t="s">
        <v>524</v>
      </c>
      <c r="E274" s="115">
        <v>0</v>
      </c>
      <c r="F274" s="115">
        <v>0</v>
      </c>
      <c r="G274" s="116"/>
      <c r="H274" s="117"/>
      <c r="I274" s="116"/>
      <c r="J274" s="118"/>
      <c r="K274" s="115">
        <v>0</v>
      </c>
      <c r="L274" s="119"/>
      <c r="N274" s="121">
        <f t="shared" si="6"/>
        <v>0</v>
      </c>
      <c r="O274" s="122" t="e">
        <f t="shared" si="7"/>
        <v>#DIV/0!</v>
      </c>
      <c r="P274" s="123"/>
    </row>
    <row r="275" spans="1:16" s="130" customFormat="1" ht="18.75" x14ac:dyDescent="0.25">
      <c r="A275" s="111" t="s">
        <v>30</v>
      </c>
      <c r="B275" s="112"/>
      <c r="C275" s="125" t="s">
        <v>525</v>
      </c>
      <c r="D275" s="126" t="s">
        <v>526</v>
      </c>
      <c r="E275" s="115">
        <v>2788594.68</v>
      </c>
      <c r="F275" s="115">
        <v>543431.63</v>
      </c>
      <c r="G275" s="116"/>
      <c r="H275" s="117"/>
      <c r="I275" s="116"/>
      <c r="J275" s="118"/>
      <c r="K275" s="115">
        <v>2245163.0500000003</v>
      </c>
      <c r="L275" s="119">
        <v>413.1454494100758</v>
      </c>
      <c r="N275" s="121">
        <f t="shared" si="6"/>
        <v>0</v>
      </c>
      <c r="O275" s="122">
        <f t="shared" si="7"/>
        <v>0</v>
      </c>
      <c r="P275" s="123"/>
    </row>
    <row r="276" spans="1:16" s="130" customFormat="1" ht="18.75" x14ac:dyDescent="0.25">
      <c r="A276" s="111"/>
      <c r="B276" s="112" t="s">
        <v>65</v>
      </c>
      <c r="C276" s="128" t="s">
        <v>527</v>
      </c>
      <c r="D276" s="129" t="s">
        <v>528</v>
      </c>
      <c r="E276" s="115">
        <v>15000</v>
      </c>
      <c r="F276" s="115">
        <v>3686</v>
      </c>
      <c r="G276" s="116"/>
      <c r="H276" s="117"/>
      <c r="I276" s="116"/>
      <c r="J276" s="118"/>
      <c r="K276" s="115">
        <v>11314</v>
      </c>
      <c r="L276" s="119">
        <v>306.94519804666305</v>
      </c>
      <c r="N276" s="121">
        <f t="shared" si="6"/>
        <v>0</v>
      </c>
      <c r="O276" s="122">
        <f t="shared" si="7"/>
        <v>0</v>
      </c>
      <c r="P276" s="123"/>
    </row>
    <row r="277" spans="1:16" s="130" customFormat="1" ht="18.75" x14ac:dyDescent="0.25">
      <c r="A277" s="111"/>
      <c r="B277" s="112"/>
      <c r="C277" s="128" t="s">
        <v>529</v>
      </c>
      <c r="D277" s="129" t="s">
        <v>530</v>
      </c>
      <c r="E277" s="115">
        <v>0</v>
      </c>
      <c r="F277" s="115">
        <v>0</v>
      </c>
      <c r="G277" s="116"/>
      <c r="H277" s="117"/>
      <c r="I277" s="116"/>
      <c r="J277" s="118"/>
      <c r="K277" s="115">
        <v>0</v>
      </c>
      <c r="L277" s="119"/>
      <c r="N277" s="121">
        <f t="shared" si="6"/>
        <v>0</v>
      </c>
      <c r="O277" s="122" t="e">
        <f t="shared" si="7"/>
        <v>#DIV/0!</v>
      </c>
      <c r="P277" s="123"/>
    </row>
    <row r="278" spans="1:16" s="130" customFormat="1" ht="18.75" x14ac:dyDescent="0.25">
      <c r="A278" s="111"/>
      <c r="B278" s="112" t="s">
        <v>152</v>
      </c>
      <c r="C278" s="128" t="s">
        <v>531</v>
      </c>
      <c r="D278" s="129" t="s">
        <v>532</v>
      </c>
      <c r="E278" s="115">
        <v>166000</v>
      </c>
      <c r="F278" s="115">
        <v>173105</v>
      </c>
      <c r="G278" s="116"/>
      <c r="H278" s="117"/>
      <c r="I278" s="116"/>
      <c r="J278" s="118"/>
      <c r="K278" s="115">
        <v>-7105</v>
      </c>
      <c r="L278" s="119">
        <v>-4.1044452788769821</v>
      </c>
      <c r="N278" s="121">
        <f t="shared" si="6"/>
        <v>0</v>
      </c>
      <c r="O278" s="122">
        <f t="shared" si="7"/>
        <v>0</v>
      </c>
      <c r="P278" s="123"/>
    </row>
    <row r="279" spans="1:16" s="130" customFormat="1" ht="18.75" x14ac:dyDescent="0.25">
      <c r="A279" s="111"/>
      <c r="B279" s="112"/>
      <c r="C279" s="128" t="s">
        <v>533</v>
      </c>
      <c r="D279" s="129" t="s">
        <v>534</v>
      </c>
      <c r="E279" s="115">
        <v>2607594.6800000002</v>
      </c>
      <c r="F279" s="115">
        <v>366640.63</v>
      </c>
      <c r="G279" s="116"/>
      <c r="H279" s="117"/>
      <c r="I279" s="116"/>
      <c r="J279" s="118"/>
      <c r="K279" s="115">
        <v>2240954.0500000003</v>
      </c>
      <c r="L279" s="119">
        <v>611.21268802096495</v>
      </c>
      <c r="N279" s="121">
        <f t="shared" si="6"/>
        <v>0</v>
      </c>
      <c r="O279" s="122">
        <f t="shared" si="7"/>
        <v>0</v>
      </c>
      <c r="P279" s="123"/>
    </row>
    <row r="280" spans="1:16" s="130" customFormat="1" ht="18.75" x14ac:dyDescent="0.25">
      <c r="A280" s="111"/>
      <c r="B280" s="112"/>
      <c r="C280" s="128" t="s">
        <v>535</v>
      </c>
      <c r="D280" s="129" t="s">
        <v>536</v>
      </c>
      <c r="E280" s="115">
        <v>0</v>
      </c>
      <c r="F280" s="115">
        <v>0</v>
      </c>
      <c r="G280" s="116"/>
      <c r="H280" s="117"/>
      <c r="I280" s="116"/>
      <c r="J280" s="118"/>
      <c r="K280" s="115">
        <v>0</v>
      </c>
      <c r="L280" s="119"/>
      <c r="N280" s="121">
        <f t="shared" si="6"/>
        <v>0</v>
      </c>
      <c r="O280" s="122" t="e">
        <f t="shared" si="7"/>
        <v>#DIV/0!</v>
      </c>
      <c r="P280" s="123"/>
    </row>
    <row r="281" spans="1:16" s="130" customFormat="1" ht="18.75" x14ac:dyDescent="0.25">
      <c r="A281" s="111" t="s">
        <v>30</v>
      </c>
      <c r="B281" s="112"/>
      <c r="C281" s="125" t="s">
        <v>537</v>
      </c>
      <c r="D281" s="126" t="s">
        <v>538</v>
      </c>
      <c r="E281" s="115">
        <v>4899555.8999999994</v>
      </c>
      <c r="F281" s="115">
        <v>4866052.09</v>
      </c>
      <c r="G281" s="116"/>
      <c r="H281" s="117"/>
      <c r="I281" s="116"/>
      <c r="J281" s="118"/>
      <c r="K281" s="115">
        <v>33503.80999999959</v>
      </c>
      <c r="L281" s="119">
        <v>0.68852140051792154</v>
      </c>
      <c r="N281" s="121">
        <f t="shared" si="6"/>
        <v>0</v>
      </c>
      <c r="O281" s="122">
        <f t="shared" si="7"/>
        <v>0</v>
      </c>
      <c r="P281" s="123"/>
    </row>
    <row r="282" spans="1:16" s="130" customFormat="1" ht="18.75" x14ac:dyDescent="0.25">
      <c r="A282" s="111"/>
      <c r="B282" s="112" t="s">
        <v>65</v>
      </c>
      <c r="C282" s="128" t="s">
        <v>539</v>
      </c>
      <c r="D282" s="129" t="s">
        <v>540</v>
      </c>
      <c r="E282" s="115">
        <v>0</v>
      </c>
      <c r="F282" s="115">
        <v>0</v>
      </c>
      <c r="G282" s="116"/>
      <c r="H282" s="117"/>
      <c r="I282" s="116"/>
      <c r="J282" s="118"/>
      <c r="K282" s="115">
        <v>0</v>
      </c>
      <c r="L282" s="119"/>
      <c r="N282" s="121">
        <f t="shared" si="6"/>
        <v>0</v>
      </c>
      <c r="O282" s="122" t="e">
        <f t="shared" si="7"/>
        <v>#DIV/0!</v>
      </c>
      <c r="P282" s="123"/>
    </row>
    <row r="283" spans="1:16" s="130" customFormat="1" ht="18.75" x14ac:dyDescent="0.25">
      <c r="A283" s="111"/>
      <c r="B283" s="112"/>
      <c r="C283" s="128" t="s">
        <v>541</v>
      </c>
      <c r="D283" s="129" t="s">
        <v>542</v>
      </c>
      <c r="E283" s="115">
        <v>0</v>
      </c>
      <c r="F283" s="115">
        <v>0</v>
      </c>
      <c r="G283" s="116"/>
      <c r="H283" s="117"/>
      <c r="I283" s="116"/>
      <c r="J283" s="118"/>
      <c r="K283" s="115">
        <v>0</v>
      </c>
      <c r="L283" s="119"/>
      <c r="N283" s="121">
        <f t="shared" si="6"/>
        <v>0</v>
      </c>
      <c r="O283" s="122" t="e">
        <f t="shared" si="7"/>
        <v>#DIV/0!</v>
      </c>
      <c r="P283" s="123"/>
    </row>
    <row r="284" spans="1:16" s="130" customFormat="1" ht="18.75" x14ac:dyDescent="0.25">
      <c r="A284" s="111"/>
      <c r="B284" s="112" t="s">
        <v>152</v>
      </c>
      <c r="C284" s="128" t="s">
        <v>543</v>
      </c>
      <c r="D284" s="129" t="s">
        <v>544</v>
      </c>
      <c r="E284" s="115">
        <v>83000</v>
      </c>
      <c r="F284" s="115">
        <v>235416</v>
      </c>
      <c r="G284" s="116"/>
      <c r="H284" s="117"/>
      <c r="I284" s="116"/>
      <c r="J284" s="118"/>
      <c r="K284" s="115">
        <v>-152416</v>
      </c>
      <c r="L284" s="119">
        <v>-64.743262989771296</v>
      </c>
      <c r="N284" s="121">
        <f t="shared" si="6"/>
        <v>0</v>
      </c>
      <c r="O284" s="122">
        <f t="shared" si="7"/>
        <v>0</v>
      </c>
      <c r="P284" s="123"/>
    </row>
    <row r="285" spans="1:16" s="130" customFormat="1" ht="18.75" x14ac:dyDescent="0.25">
      <c r="A285" s="111"/>
      <c r="B285" s="112"/>
      <c r="C285" s="128" t="s">
        <v>545</v>
      </c>
      <c r="D285" s="129" t="s">
        <v>546</v>
      </c>
      <c r="E285" s="115">
        <v>4816555.8999999994</v>
      </c>
      <c r="F285" s="115">
        <v>4630636.09</v>
      </c>
      <c r="G285" s="116"/>
      <c r="H285" s="117"/>
      <c r="I285" s="116"/>
      <c r="J285" s="118"/>
      <c r="K285" s="115">
        <v>185919.80999999959</v>
      </c>
      <c r="L285" s="119">
        <v>4.0149950543835455</v>
      </c>
      <c r="N285" s="121">
        <f t="shared" si="6"/>
        <v>0</v>
      </c>
      <c r="O285" s="122">
        <f t="shared" si="7"/>
        <v>0</v>
      </c>
      <c r="P285" s="123"/>
    </row>
    <row r="286" spans="1:16" s="130" customFormat="1" ht="18.75" x14ac:dyDescent="0.25">
      <c r="A286" s="111" t="s">
        <v>30</v>
      </c>
      <c r="B286" s="112"/>
      <c r="C286" s="125" t="s">
        <v>547</v>
      </c>
      <c r="D286" s="126" t="s">
        <v>548</v>
      </c>
      <c r="E286" s="115">
        <v>18755204.309999999</v>
      </c>
      <c r="F286" s="115">
        <v>18143276.949999999</v>
      </c>
      <c r="G286" s="116"/>
      <c r="H286" s="117"/>
      <c r="I286" s="116"/>
      <c r="J286" s="118"/>
      <c r="K286" s="115">
        <v>611927.3599999994</v>
      </c>
      <c r="L286" s="119">
        <v>3.3727499265230554</v>
      </c>
      <c r="N286" s="121">
        <f t="shared" ref="N286:N349" si="8">+E286-F286-K286</f>
        <v>0</v>
      </c>
      <c r="O286" s="122">
        <f t="shared" ref="O286:O349" si="9">+K286/F286*100-L286</f>
        <v>0</v>
      </c>
      <c r="P286" s="123"/>
    </row>
    <row r="287" spans="1:16" s="130" customFormat="1" ht="18.75" x14ac:dyDescent="0.25">
      <c r="A287" s="111" t="s">
        <v>30</v>
      </c>
      <c r="B287" s="112" t="s">
        <v>65</v>
      </c>
      <c r="C287" s="128" t="s">
        <v>549</v>
      </c>
      <c r="D287" s="129" t="s">
        <v>550</v>
      </c>
      <c r="E287" s="115">
        <v>0</v>
      </c>
      <c r="F287" s="115">
        <v>0</v>
      </c>
      <c r="G287" s="116"/>
      <c r="H287" s="117"/>
      <c r="I287" s="116"/>
      <c r="J287" s="118"/>
      <c r="K287" s="115">
        <v>0</v>
      </c>
      <c r="L287" s="119"/>
      <c r="N287" s="121">
        <f t="shared" si="8"/>
        <v>0</v>
      </c>
      <c r="O287" s="122" t="e">
        <f t="shared" si="9"/>
        <v>#DIV/0!</v>
      </c>
      <c r="P287" s="123"/>
    </row>
    <row r="288" spans="1:16" s="93" customFormat="1" ht="18.75" x14ac:dyDescent="0.25">
      <c r="A288" s="136"/>
      <c r="B288" s="137" t="s">
        <v>65</v>
      </c>
      <c r="C288" s="131" t="s">
        <v>551</v>
      </c>
      <c r="D288" s="132" t="s">
        <v>552</v>
      </c>
      <c r="E288" s="115">
        <v>0</v>
      </c>
      <c r="F288" s="115">
        <v>0</v>
      </c>
      <c r="G288" s="116"/>
      <c r="H288" s="117"/>
      <c r="I288" s="116"/>
      <c r="J288" s="118"/>
      <c r="K288" s="115">
        <v>0</v>
      </c>
      <c r="L288" s="119"/>
      <c r="N288" s="121">
        <f t="shared" si="8"/>
        <v>0</v>
      </c>
      <c r="O288" s="122" t="e">
        <f t="shared" si="9"/>
        <v>#DIV/0!</v>
      </c>
      <c r="P288" s="123"/>
    </row>
    <row r="289" spans="1:16" s="93" customFormat="1" ht="18.75" x14ac:dyDescent="0.25">
      <c r="A289" s="136"/>
      <c r="B289" s="137" t="s">
        <v>65</v>
      </c>
      <c r="C289" s="131" t="s">
        <v>553</v>
      </c>
      <c r="D289" s="132" t="s">
        <v>554</v>
      </c>
      <c r="E289" s="115">
        <v>0</v>
      </c>
      <c r="F289" s="115">
        <v>0</v>
      </c>
      <c r="G289" s="116"/>
      <c r="H289" s="117"/>
      <c r="I289" s="116"/>
      <c r="J289" s="118"/>
      <c r="K289" s="115">
        <v>0</v>
      </c>
      <c r="L289" s="119"/>
      <c r="N289" s="121">
        <f t="shared" si="8"/>
        <v>0</v>
      </c>
      <c r="O289" s="122" t="e">
        <f t="shared" si="9"/>
        <v>#DIV/0!</v>
      </c>
      <c r="P289" s="123"/>
    </row>
    <row r="290" spans="1:16" s="130" customFormat="1" ht="18.75" x14ac:dyDescent="0.25">
      <c r="A290" s="111"/>
      <c r="B290" s="112"/>
      <c r="C290" s="128" t="s">
        <v>555</v>
      </c>
      <c r="D290" s="129" t="s">
        <v>556</v>
      </c>
      <c r="E290" s="115">
        <v>0</v>
      </c>
      <c r="F290" s="115">
        <v>0</v>
      </c>
      <c r="G290" s="116"/>
      <c r="H290" s="117"/>
      <c r="I290" s="116"/>
      <c r="J290" s="118"/>
      <c r="K290" s="115">
        <v>0</v>
      </c>
      <c r="L290" s="119"/>
      <c r="N290" s="121">
        <f t="shared" si="8"/>
        <v>0</v>
      </c>
      <c r="O290" s="122" t="e">
        <f t="shared" si="9"/>
        <v>#DIV/0!</v>
      </c>
      <c r="P290" s="123"/>
    </row>
    <row r="291" spans="1:16" s="130" customFormat="1" ht="25.5" x14ac:dyDescent="0.25">
      <c r="A291" s="111"/>
      <c r="B291" s="112" t="s">
        <v>152</v>
      </c>
      <c r="C291" s="128" t="s">
        <v>557</v>
      </c>
      <c r="D291" s="129" t="s">
        <v>558</v>
      </c>
      <c r="E291" s="115">
        <v>0</v>
      </c>
      <c r="F291" s="115">
        <v>0</v>
      </c>
      <c r="G291" s="116"/>
      <c r="H291" s="117"/>
      <c r="I291" s="116"/>
      <c r="J291" s="118"/>
      <c r="K291" s="115">
        <v>0</v>
      </c>
      <c r="L291" s="119"/>
      <c r="N291" s="121">
        <f t="shared" si="8"/>
        <v>0</v>
      </c>
      <c r="O291" s="122" t="e">
        <f t="shared" si="9"/>
        <v>#DIV/0!</v>
      </c>
      <c r="P291" s="123"/>
    </row>
    <row r="292" spans="1:16" s="130" customFormat="1" ht="18.75" x14ac:dyDescent="0.25">
      <c r="A292" s="111"/>
      <c r="B292" s="112" t="s">
        <v>159</v>
      </c>
      <c r="C292" s="128" t="s">
        <v>559</v>
      </c>
      <c r="D292" s="129" t="s">
        <v>560</v>
      </c>
      <c r="E292" s="115">
        <v>0</v>
      </c>
      <c r="F292" s="115">
        <v>0</v>
      </c>
      <c r="G292" s="116"/>
      <c r="H292" s="117"/>
      <c r="I292" s="116"/>
      <c r="J292" s="118"/>
      <c r="K292" s="115">
        <v>0</v>
      </c>
      <c r="L292" s="119"/>
      <c r="N292" s="121">
        <f t="shared" si="8"/>
        <v>0</v>
      </c>
      <c r="O292" s="122" t="e">
        <f t="shared" si="9"/>
        <v>#DIV/0!</v>
      </c>
      <c r="P292" s="123"/>
    </row>
    <row r="293" spans="1:16" s="130" customFormat="1" ht="18.75" x14ac:dyDescent="0.25">
      <c r="A293" s="111"/>
      <c r="B293" s="112"/>
      <c r="C293" s="128" t="s">
        <v>561</v>
      </c>
      <c r="D293" s="129" t="s">
        <v>562</v>
      </c>
      <c r="E293" s="115">
        <v>18280594.279999997</v>
      </c>
      <c r="F293" s="115">
        <v>17903152.32</v>
      </c>
      <c r="G293" s="116"/>
      <c r="H293" s="117"/>
      <c r="I293" s="116"/>
      <c r="J293" s="118"/>
      <c r="K293" s="115">
        <v>377441.95999999717</v>
      </c>
      <c r="L293" s="119">
        <v>2.1082430247680377</v>
      </c>
      <c r="N293" s="121">
        <f t="shared" si="8"/>
        <v>0</v>
      </c>
      <c r="O293" s="122">
        <f t="shared" si="9"/>
        <v>0</v>
      </c>
      <c r="P293" s="123"/>
    </row>
    <row r="294" spans="1:16" s="130" customFormat="1" ht="18.75" x14ac:dyDescent="0.25">
      <c r="A294" s="111"/>
      <c r="B294" s="112"/>
      <c r="C294" s="128" t="s">
        <v>563</v>
      </c>
      <c r="D294" s="129" t="s">
        <v>564</v>
      </c>
      <c r="E294" s="115">
        <v>474610.03</v>
      </c>
      <c r="F294" s="115">
        <v>240124.63</v>
      </c>
      <c r="G294" s="116"/>
      <c r="H294" s="117"/>
      <c r="I294" s="116"/>
      <c r="J294" s="118"/>
      <c r="K294" s="115">
        <v>234485.40000000002</v>
      </c>
      <c r="L294" s="119">
        <v>97.651540368849297</v>
      </c>
      <c r="N294" s="121">
        <f t="shared" si="8"/>
        <v>0</v>
      </c>
      <c r="O294" s="122">
        <f t="shared" si="9"/>
        <v>0</v>
      </c>
      <c r="P294" s="123"/>
    </row>
    <row r="295" spans="1:16" s="130" customFormat="1" ht="18.75" x14ac:dyDescent="0.25">
      <c r="A295" s="111" t="s">
        <v>30</v>
      </c>
      <c r="B295" s="112"/>
      <c r="C295" s="125" t="s">
        <v>565</v>
      </c>
      <c r="D295" s="126" t="s">
        <v>566</v>
      </c>
      <c r="E295" s="115">
        <v>2241206.19</v>
      </c>
      <c r="F295" s="115">
        <v>2285157.8600000003</v>
      </c>
      <c r="G295" s="116"/>
      <c r="H295" s="117"/>
      <c r="I295" s="116"/>
      <c r="J295" s="118"/>
      <c r="K295" s="115">
        <v>-43951.670000000391</v>
      </c>
      <c r="L295" s="119">
        <v>-1.9233537765307989</v>
      </c>
      <c r="N295" s="121">
        <f t="shared" si="8"/>
        <v>0</v>
      </c>
      <c r="O295" s="122">
        <f t="shared" si="9"/>
        <v>0</v>
      </c>
      <c r="P295" s="123"/>
    </row>
    <row r="296" spans="1:16" s="130" customFormat="1" ht="18.75" x14ac:dyDescent="0.25">
      <c r="A296" s="111"/>
      <c r="B296" s="112"/>
      <c r="C296" s="128" t="s">
        <v>567</v>
      </c>
      <c r="D296" s="129" t="s">
        <v>568</v>
      </c>
      <c r="E296" s="115">
        <v>0</v>
      </c>
      <c r="F296" s="115">
        <v>0</v>
      </c>
      <c r="G296" s="116"/>
      <c r="H296" s="117"/>
      <c r="I296" s="116"/>
      <c r="J296" s="118"/>
      <c r="K296" s="115">
        <v>0</v>
      </c>
      <c r="L296" s="119"/>
      <c r="N296" s="121">
        <f t="shared" si="8"/>
        <v>0</v>
      </c>
      <c r="O296" s="122" t="e">
        <f t="shared" si="9"/>
        <v>#DIV/0!</v>
      </c>
      <c r="P296" s="123"/>
    </row>
    <row r="297" spans="1:16" s="130" customFormat="1" ht="18.75" x14ac:dyDescent="0.25">
      <c r="A297" s="111"/>
      <c r="B297" s="112"/>
      <c r="C297" s="128" t="s">
        <v>569</v>
      </c>
      <c r="D297" s="129" t="s">
        <v>570</v>
      </c>
      <c r="E297" s="115">
        <v>2241206.19</v>
      </c>
      <c r="F297" s="115">
        <v>2027340.3</v>
      </c>
      <c r="G297" s="116"/>
      <c r="H297" s="117"/>
      <c r="I297" s="116"/>
      <c r="J297" s="118"/>
      <c r="K297" s="115">
        <v>213865.8899999999</v>
      </c>
      <c r="L297" s="119">
        <v>10.549086899717818</v>
      </c>
      <c r="N297" s="121">
        <f t="shared" si="8"/>
        <v>0</v>
      </c>
      <c r="O297" s="122">
        <f t="shared" si="9"/>
        <v>0</v>
      </c>
      <c r="P297" s="123"/>
    </row>
    <row r="298" spans="1:16" s="130" customFormat="1" ht="18.75" x14ac:dyDescent="0.25">
      <c r="A298" s="111"/>
      <c r="B298" s="112"/>
      <c r="C298" s="128" t="s">
        <v>571</v>
      </c>
      <c r="D298" s="129" t="s">
        <v>572</v>
      </c>
      <c r="E298" s="115">
        <v>0</v>
      </c>
      <c r="F298" s="115">
        <v>0</v>
      </c>
      <c r="G298" s="116"/>
      <c r="H298" s="117"/>
      <c r="I298" s="116"/>
      <c r="J298" s="118"/>
      <c r="K298" s="115">
        <v>0</v>
      </c>
      <c r="L298" s="119"/>
      <c r="N298" s="121">
        <f t="shared" si="8"/>
        <v>0</v>
      </c>
      <c r="O298" s="122" t="e">
        <f t="shared" si="9"/>
        <v>#DIV/0!</v>
      </c>
      <c r="P298" s="123"/>
    </row>
    <row r="299" spans="1:16" s="130" customFormat="1" ht="25.5" x14ac:dyDescent="0.25">
      <c r="A299" s="111"/>
      <c r="B299" s="112"/>
      <c r="C299" s="128" t="s">
        <v>573</v>
      </c>
      <c r="D299" s="129" t="s">
        <v>574</v>
      </c>
      <c r="E299" s="115">
        <v>0</v>
      </c>
      <c r="F299" s="115">
        <v>26182.1</v>
      </c>
      <c r="G299" s="116"/>
      <c r="H299" s="117"/>
      <c r="I299" s="116"/>
      <c r="J299" s="118"/>
      <c r="K299" s="115">
        <v>-26182.1</v>
      </c>
      <c r="L299" s="119">
        <v>-100</v>
      </c>
      <c r="N299" s="121">
        <f t="shared" si="8"/>
        <v>0</v>
      </c>
      <c r="O299" s="122">
        <f t="shared" si="9"/>
        <v>0</v>
      </c>
      <c r="P299" s="123"/>
    </row>
    <row r="300" spans="1:16" s="130" customFormat="1" ht="25.5" x14ac:dyDescent="0.25">
      <c r="A300" s="111"/>
      <c r="B300" s="112" t="s">
        <v>65</v>
      </c>
      <c r="C300" s="128" t="s">
        <v>575</v>
      </c>
      <c r="D300" s="129" t="s">
        <v>576</v>
      </c>
      <c r="E300" s="115">
        <v>0</v>
      </c>
      <c r="F300" s="115">
        <v>0</v>
      </c>
      <c r="G300" s="116"/>
      <c r="H300" s="117"/>
      <c r="I300" s="116"/>
      <c r="J300" s="118"/>
      <c r="K300" s="115">
        <v>0</v>
      </c>
      <c r="L300" s="119"/>
      <c r="N300" s="121">
        <f t="shared" si="8"/>
        <v>0</v>
      </c>
      <c r="O300" s="122" t="e">
        <f t="shared" si="9"/>
        <v>#DIV/0!</v>
      </c>
      <c r="P300" s="123"/>
    </row>
    <row r="301" spans="1:16" s="130" customFormat="1" ht="18.75" x14ac:dyDescent="0.25">
      <c r="A301" s="111"/>
      <c r="B301" s="112"/>
      <c r="C301" s="128" t="s">
        <v>577</v>
      </c>
      <c r="D301" s="129" t="s">
        <v>578</v>
      </c>
      <c r="E301" s="115">
        <v>0</v>
      </c>
      <c r="F301" s="115">
        <v>231635.46000000002</v>
      </c>
      <c r="G301" s="116"/>
      <c r="H301" s="117"/>
      <c r="I301" s="116"/>
      <c r="J301" s="118"/>
      <c r="K301" s="115">
        <v>-231635.46000000002</v>
      </c>
      <c r="L301" s="119"/>
      <c r="N301" s="121">
        <f t="shared" si="8"/>
        <v>0</v>
      </c>
      <c r="O301" s="122">
        <f t="shared" si="9"/>
        <v>-100</v>
      </c>
      <c r="P301" s="123"/>
    </row>
    <row r="302" spans="1:16" s="130" customFormat="1" ht="25.5" x14ac:dyDescent="0.25">
      <c r="A302" s="111"/>
      <c r="B302" s="112" t="s">
        <v>65</v>
      </c>
      <c r="C302" s="128" t="s">
        <v>579</v>
      </c>
      <c r="D302" s="129" t="s">
        <v>580</v>
      </c>
      <c r="E302" s="115">
        <v>0</v>
      </c>
      <c r="F302" s="115">
        <v>0</v>
      </c>
      <c r="G302" s="116"/>
      <c r="H302" s="117"/>
      <c r="I302" s="116"/>
      <c r="J302" s="118"/>
      <c r="K302" s="115">
        <v>0</v>
      </c>
      <c r="L302" s="119"/>
      <c r="N302" s="121">
        <f t="shared" si="8"/>
        <v>0</v>
      </c>
      <c r="O302" s="122" t="e">
        <f t="shared" si="9"/>
        <v>#DIV/0!</v>
      </c>
      <c r="P302" s="123"/>
    </row>
    <row r="303" spans="1:16" s="130" customFormat="1" ht="18.75" x14ac:dyDescent="0.25">
      <c r="A303" s="111" t="s">
        <v>30</v>
      </c>
      <c r="B303" s="112"/>
      <c r="C303" s="125" t="s">
        <v>581</v>
      </c>
      <c r="D303" s="126" t="s">
        <v>582</v>
      </c>
      <c r="E303" s="115">
        <v>10075387.17</v>
      </c>
      <c r="F303" s="115">
        <v>12413506.619999999</v>
      </c>
      <c r="G303" s="116"/>
      <c r="H303" s="117"/>
      <c r="I303" s="116"/>
      <c r="J303" s="118"/>
      <c r="K303" s="115">
        <v>-2338119.4499999993</v>
      </c>
      <c r="L303" s="119">
        <v>-18.835285802586533</v>
      </c>
      <c r="N303" s="121">
        <f t="shared" si="8"/>
        <v>0</v>
      </c>
      <c r="O303" s="122">
        <f t="shared" si="9"/>
        <v>0</v>
      </c>
      <c r="P303" s="123"/>
    </row>
    <row r="304" spans="1:16" s="130" customFormat="1" ht="18.75" x14ac:dyDescent="0.25">
      <c r="A304" s="111"/>
      <c r="B304" s="112"/>
      <c r="C304" s="128" t="s">
        <v>583</v>
      </c>
      <c r="D304" s="129" t="s">
        <v>584</v>
      </c>
      <c r="E304" s="115">
        <v>54745.81</v>
      </c>
      <c r="F304" s="115">
        <v>54745.81</v>
      </c>
      <c r="G304" s="116"/>
      <c r="H304" s="117"/>
      <c r="I304" s="116"/>
      <c r="J304" s="118"/>
      <c r="K304" s="115">
        <v>0</v>
      </c>
      <c r="L304" s="119">
        <v>0</v>
      </c>
      <c r="N304" s="121">
        <f t="shared" si="8"/>
        <v>0</v>
      </c>
      <c r="O304" s="122">
        <f t="shared" si="9"/>
        <v>0</v>
      </c>
      <c r="P304" s="123"/>
    </row>
    <row r="305" spans="1:16" s="130" customFormat="1" ht="18.75" x14ac:dyDescent="0.25">
      <c r="A305" s="111"/>
      <c r="B305" s="112"/>
      <c r="C305" s="128" t="s">
        <v>585</v>
      </c>
      <c r="D305" s="129" t="s">
        <v>586</v>
      </c>
      <c r="E305" s="115">
        <v>9628.07</v>
      </c>
      <c r="F305" s="115">
        <v>173450.15</v>
      </c>
      <c r="G305" s="116"/>
      <c r="H305" s="117"/>
      <c r="I305" s="116"/>
      <c r="J305" s="118"/>
      <c r="K305" s="115">
        <v>-163822.07999999999</v>
      </c>
      <c r="L305" s="119">
        <v>-94.449085227081085</v>
      </c>
      <c r="N305" s="121">
        <f t="shared" si="8"/>
        <v>0</v>
      </c>
      <c r="O305" s="122">
        <f t="shared" si="9"/>
        <v>0</v>
      </c>
      <c r="P305" s="123"/>
    </row>
    <row r="306" spans="1:16" s="130" customFormat="1" ht="18.75" x14ac:dyDescent="0.25">
      <c r="A306" s="111"/>
      <c r="B306" s="112"/>
      <c r="C306" s="128" t="s">
        <v>587</v>
      </c>
      <c r="D306" s="129" t="s">
        <v>588</v>
      </c>
      <c r="E306" s="115">
        <v>0</v>
      </c>
      <c r="F306" s="115">
        <v>0</v>
      </c>
      <c r="G306" s="116"/>
      <c r="H306" s="117"/>
      <c r="I306" s="116"/>
      <c r="J306" s="118"/>
      <c r="K306" s="115">
        <v>0</v>
      </c>
      <c r="L306" s="119"/>
      <c r="N306" s="121">
        <f t="shared" si="8"/>
        <v>0</v>
      </c>
      <c r="O306" s="122" t="e">
        <f t="shared" si="9"/>
        <v>#DIV/0!</v>
      </c>
      <c r="P306" s="123"/>
    </row>
    <row r="307" spans="1:16" s="130" customFormat="1" ht="18.75" x14ac:dyDescent="0.25">
      <c r="A307" s="111"/>
      <c r="B307" s="112"/>
      <c r="C307" s="128" t="s">
        <v>589</v>
      </c>
      <c r="D307" s="129" t="s">
        <v>590</v>
      </c>
      <c r="E307" s="115">
        <v>3327335.4</v>
      </c>
      <c r="F307" s="115">
        <v>3388862.62</v>
      </c>
      <c r="G307" s="116"/>
      <c r="H307" s="117"/>
      <c r="I307" s="116"/>
      <c r="J307" s="118"/>
      <c r="K307" s="115">
        <v>-61527.220000000205</v>
      </c>
      <c r="L307" s="119">
        <v>-1.8155713848323602</v>
      </c>
      <c r="N307" s="121">
        <f t="shared" si="8"/>
        <v>0</v>
      </c>
      <c r="O307" s="122">
        <f t="shared" si="9"/>
        <v>0</v>
      </c>
      <c r="P307" s="123"/>
    </row>
    <row r="308" spans="1:16" s="130" customFormat="1" ht="18.75" x14ac:dyDescent="0.25">
      <c r="A308" s="111"/>
      <c r="B308" s="112"/>
      <c r="C308" s="128" t="s">
        <v>591</v>
      </c>
      <c r="D308" s="129" t="s">
        <v>592</v>
      </c>
      <c r="E308" s="115">
        <v>6650957.4500000002</v>
      </c>
      <c r="F308" s="115">
        <v>8773993.0399999991</v>
      </c>
      <c r="G308" s="116"/>
      <c r="H308" s="117"/>
      <c r="I308" s="116"/>
      <c r="J308" s="118"/>
      <c r="K308" s="115">
        <v>-2123035.5899999989</v>
      </c>
      <c r="L308" s="119">
        <v>-24.196914452988889</v>
      </c>
      <c r="N308" s="121">
        <f t="shared" si="8"/>
        <v>0</v>
      </c>
      <c r="O308" s="122">
        <f t="shared" si="9"/>
        <v>0</v>
      </c>
      <c r="P308" s="123"/>
    </row>
    <row r="309" spans="1:16" s="130" customFormat="1" ht="18.75" x14ac:dyDescent="0.25">
      <c r="A309" s="111"/>
      <c r="B309" s="112" t="s">
        <v>65</v>
      </c>
      <c r="C309" s="128" t="s">
        <v>593</v>
      </c>
      <c r="D309" s="129" t="s">
        <v>594</v>
      </c>
      <c r="E309" s="115">
        <v>32720.44</v>
      </c>
      <c r="F309" s="115">
        <v>22455</v>
      </c>
      <c r="G309" s="116"/>
      <c r="H309" s="117"/>
      <c r="I309" s="116"/>
      <c r="J309" s="118"/>
      <c r="K309" s="115">
        <v>10265.439999999999</v>
      </c>
      <c r="L309" s="119">
        <v>45.715608995769308</v>
      </c>
      <c r="N309" s="121">
        <f t="shared" si="8"/>
        <v>0</v>
      </c>
      <c r="O309" s="122">
        <f t="shared" si="9"/>
        <v>0</v>
      </c>
      <c r="P309" s="123"/>
    </row>
    <row r="310" spans="1:16" s="144" customFormat="1" ht="18.75" x14ac:dyDescent="0.25">
      <c r="A310" s="111"/>
      <c r="B310" s="112" t="s">
        <v>65</v>
      </c>
      <c r="C310" s="128" t="s">
        <v>595</v>
      </c>
      <c r="D310" s="129" t="s">
        <v>596</v>
      </c>
      <c r="E310" s="115">
        <v>0</v>
      </c>
      <c r="F310" s="115">
        <v>0</v>
      </c>
      <c r="G310" s="116"/>
      <c r="H310" s="117"/>
      <c r="I310" s="116"/>
      <c r="J310" s="118"/>
      <c r="K310" s="115">
        <v>0</v>
      </c>
      <c r="L310" s="119"/>
      <c r="N310" s="121">
        <f t="shared" si="8"/>
        <v>0</v>
      </c>
      <c r="O310" s="122" t="e">
        <f t="shared" si="9"/>
        <v>#DIV/0!</v>
      </c>
      <c r="P310" s="148"/>
    </row>
    <row r="311" spans="1:16" s="130" customFormat="1" ht="18.75" x14ac:dyDescent="0.25">
      <c r="A311" s="111" t="s">
        <v>30</v>
      </c>
      <c r="B311" s="112"/>
      <c r="C311" s="125" t="s">
        <v>597</v>
      </c>
      <c r="D311" s="126" t="s">
        <v>598</v>
      </c>
      <c r="E311" s="115">
        <v>13175410.67</v>
      </c>
      <c r="F311" s="115">
        <v>10592964.85</v>
      </c>
      <c r="G311" s="116"/>
      <c r="H311" s="117"/>
      <c r="I311" s="116"/>
      <c r="J311" s="118"/>
      <c r="K311" s="115">
        <v>2582445.8200000003</v>
      </c>
      <c r="L311" s="119">
        <v>24.3788765144444</v>
      </c>
      <c r="N311" s="121">
        <f t="shared" si="8"/>
        <v>0</v>
      </c>
      <c r="O311" s="122">
        <f t="shared" si="9"/>
        <v>0</v>
      </c>
      <c r="P311" s="123"/>
    </row>
    <row r="312" spans="1:16" s="93" customFormat="1" ht="18.75" x14ac:dyDescent="0.25">
      <c r="A312" s="136"/>
      <c r="B312" s="137" t="s">
        <v>65</v>
      </c>
      <c r="C312" s="128" t="s">
        <v>599</v>
      </c>
      <c r="D312" s="129" t="s">
        <v>600</v>
      </c>
      <c r="E312" s="115">
        <v>0</v>
      </c>
      <c r="F312" s="115">
        <v>5722</v>
      </c>
      <c r="G312" s="116"/>
      <c r="H312" s="117"/>
      <c r="I312" s="116"/>
      <c r="J312" s="118"/>
      <c r="K312" s="115">
        <v>-5722</v>
      </c>
      <c r="L312" s="119">
        <v>-100</v>
      </c>
      <c r="N312" s="121">
        <f t="shared" si="8"/>
        <v>0</v>
      </c>
      <c r="O312" s="122">
        <f t="shared" si="9"/>
        <v>0</v>
      </c>
      <c r="P312" s="123"/>
    </row>
    <row r="313" spans="1:16" s="93" customFormat="1" ht="18.75" x14ac:dyDescent="0.25">
      <c r="A313" s="136"/>
      <c r="B313" s="137"/>
      <c r="C313" s="128" t="s">
        <v>601</v>
      </c>
      <c r="D313" s="129" t="s">
        <v>602</v>
      </c>
      <c r="E313" s="115">
        <v>0</v>
      </c>
      <c r="F313" s="115">
        <v>0</v>
      </c>
      <c r="G313" s="116"/>
      <c r="H313" s="117"/>
      <c r="I313" s="116"/>
      <c r="J313" s="118"/>
      <c r="K313" s="115">
        <v>0</v>
      </c>
      <c r="L313" s="119"/>
      <c r="N313" s="121">
        <f t="shared" si="8"/>
        <v>0</v>
      </c>
      <c r="O313" s="122" t="e">
        <f t="shared" si="9"/>
        <v>#DIV/0!</v>
      </c>
      <c r="P313" s="123"/>
    </row>
    <row r="314" spans="1:16" s="93" customFormat="1" ht="18.75" x14ac:dyDescent="0.25">
      <c r="A314" s="136" t="s">
        <v>30</v>
      </c>
      <c r="B314" s="137"/>
      <c r="C314" s="128" t="s">
        <v>603</v>
      </c>
      <c r="D314" s="129" t="s">
        <v>604</v>
      </c>
      <c r="E314" s="115">
        <v>13021150.43</v>
      </c>
      <c r="F314" s="115">
        <v>10517233.439999999</v>
      </c>
      <c r="G314" s="116"/>
      <c r="H314" s="117"/>
      <c r="I314" s="116"/>
      <c r="J314" s="118"/>
      <c r="K314" s="115">
        <v>2503916.9900000002</v>
      </c>
      <c r="L314" s="119">
        <v>23.807753286875798</v>
      </c>
      <c r="N314" s="121">
        <f t="shared" si="8"/>
        <v>0</v>
      </c>
      <c r="O314" s="122">
        <f t="shared" si="9"/>
        <v>0</v>
      </c>
      <c r="P314" s="123"/>
    </row>
    <row r="315" spans="1:16" s="93" customFormat="1" ht="18.75" x14ac:dyDescent="0.25">
      <c r="A315" s="136"/>
      <c r="B315" s="137"/>
      <c r="C315" s="131" t="s">
        <v>605</v>
      </c>
      <c r="D315" s="132" t="s">
        <v>606</v>
      </c>
      <c r="E315" s="115">
        <v>10509638.439999999</v>
      </c>
      <c r="F315" s="115">
        <v>7195649.1200000001</v>
      </c>
      <c r="G315" s="149"/>
      <c r="H315" s="117"/>
      <c r="I315" s="116"/>
      <c r="J315" s="118"/>
      <c r="K315" s="115">
        <v>3313989.3199999994</v>
      </c>
      <c r="L315" s="119">
        <v>46.05546024734457</v>
      </c>
      <c r="N315" s="121">
        <f t="shared" si="8"/>
        <v>0</v>
      </c>
      <c r="O315" s="122">
        <f t="shared" si="9"/>
        <v>0</v>
      </c>
      <c r="P315" s="123"/>
    </row>
    <row r="316" spans="1:16" s="93" customFormat="1" ht="18.75" x14ac:dyDescent="0.25">
      <c r="A316" s="136"/>
      <c r="B316" s="137"/>
      <c r="C316" s="131" t="s">
        <v>607</v>
      </c>
      <c r="D316" s="132" t="s">
        <v>608</v>
      </c>
      <c r="E316" s="115">
        <v>0</v>
      </c>
      <c r="F316" s="115">
        <v>0</v>
      </c>
      <c r="G316" s="116"/>
      <c r="H316" s="117"/>
      <c r="I316" s="116"/>
      <c r="J316" s="118"/>
      <c r="K316" s="115">
        <v>0</v>
      </c>
      <c r="L316" s="119"/>
      <c r="N316" s="121">
        <f t="shared" si="8"/>
        <v>0</v>
      </c>
      <c r="O316" s="122" t="e">
        <f t="shared" si="9"/>
        <v>#DIV/0!</v>
      </c>
      <c r="P316" s="123"/>
    </row>
    <row r="317" spans="1:16" s="93" customFormat="1" ht="18.75" x14ac:dyDescent="0.25">
      <c r="A317" s="136"/>
      <c r="B317" s="137"/>
      <c r="C317" s="131" t="s">
        <v>609</v>
      </c>
      <c r="D317" s="132" t="s">
        <v>610</v>
      </c>
      <c r="E317" s="115">
        <v>327391.5</v>
      </c>
      <c r="F317" s="115">
        <v>1425184.91</v>
      </c>
      <c r="G317" s="116"/>
      <c r="H317" s="117"/>
      <c r="I317" s="116"/>
      <c r="J317" s="118"/>
      <c r="K317" s="115">
        <v>-1097793.4099999999</v>
      </c>
      <c r="L317" s="119">
        <v>-77.028138755693107</v>
      </c>
      <c r="N317" s="121">
        <f t="shared" si="8"/>
        <v>0</v>
      </c>
      <c r="O317" s="122">
        <f t="shared" si="9"/>
        <v>0</v>
      </c>
      <c r="P317" s="123"/>
    </row>
    <row r="318" spans="1:16" s="93" customFormat="1" ht="18.75" x14ac:dyDescent="0.25">
      <c r="A318" s="136"/>
      <c r="B318" s="137"/>
      <c r="C318" s="131" t="s">
        <v>611</v>
      </c>
      <c r="D318" s="132" t="s">
        <v>612</v>
      </c>
      <c r="E318" s="115">
        <v>0</v>
      </c>
      <c r="F318" s="115">
        <v>0</v>
      </c>
      <c r="G318" s="116"/>
      <c r="H318" s="117"/>
      <c r="I318" s="116"/>
      <c r="J318" s="118"/>
      <c r="K318" s="115">
        <v>0</v>
      </c>
      <c r="L318" s="119"/>
      <c r="N318" s="121">
        <f t="shared" si="8"/>
        <v>0</v>
      </c>
      <c r="O318" s="122" t="e">
        <f t="shared" si="9"/>
        <v>#DIV/0!</v>
      </c>
      <c r="P318" s="123"/>
    </row>
    <row r="319" spans="1:16" s="93" customFormat="1" ht="18.75" x14ac:dyDescent="0.25">
      <c r="A319" s="136"/>
      <c r="B319" s="137"/>
      <c r="C319" s="131" t="s">
        <v>613</v>
      </c>
      <c r="D319" s="132" t="s">
        <v>614</v>
      </c>
      <c r="E319" s="115">
        <v>323782.17</v>
      </c>
      <c r="F319" s="115">
        <v>321652.17</v>
      </c>
      <c r="G319" s="116"/>
      <c r="H319" s="117"/>
      <c r="I319" s="116"/>
      <c r="J319" s="118"/>
      <c r="K319" s="115">
        <v>2130</v>
      </c>
      <c r="L319" s="119">
        <v>0.66220600967809429</v>
      </c>
      <c r="N319" s="121">
        <f t="shared" si="8"/>
        <v>0</v>
      </c>
      <c r="O319" s="122">
        <f t="shared" si="9"/>
        <v>0</v>
      </c>
      <c r="P319" s="123"/>
    </row>
    <row r="320" spans="1:16" s="93" customFormat="1" ht="18.75" x14ac:dyDescent="0.25">
      <c r="A320" s="136"/>
      <c r="B320" s="137"/>
      <c r="C320" s="131" t="s">
        <v>615</v>
      </c>
      <c r="D320" s="132" t="s">
        <v>616</v>
      </c>
      <c r="E320" s="115">
        <v>1860338.3199999998</v>
      </c>
      <c r="F320" s="115">
        <v>1574747.24</v>
      </c>
      <c r="G320" s="116"/>
      <c r="H320" s="117"/>
      <c r="I320" s="116"/>
      <c r="J320" s="118"/>
      <c r="K320" s="115">
        <v>285591.07999999984</v>
      </c>
      <c r="L320" s="119">
        <v>18.135677443702004</v>
      </c>
      <c r="N320" s="121">
        <f t="shared" si="8"/>
        <v>0</v>
      </c>
      <c r="O320" s="122">
        <f t="shared" si="9"/>
        <v>0</v>
      </c>
      <c r="P320" s="123"/>
    </row>
    <row r="321" spans="1:16" s="93" customFormat="1" ht="18.75" x14ac:dyDescent="0.25">
      <c r="A321" s="136" t="s">
        <v>30</v>
      </c>
      <c r="B321" s="137"/>
      <c r="C321" s="128" t="s">
        <v>617</v>
      </c>
      <c r="D321" s="129" t="s">
        <v>618</v>
      </c>
      <c r="E321" s="115">
        <v>154260.24000000002</v>
      </c>
      <c r="F321" s="115">
        <v>70009.41</v>
      </c>
      <c r="G321" s="116"/>
      <c r="H321" s="117"/>
      <c r="I321" s="116"/>
      <c r="J321" s="118"/>
      <c r="K321" s="115">
        <v>84250.830000000016</v>
      </c>
      <c r="L321" s="119">
        <v>120.34215114796713</v>
      </c>
      <c r="N321" s="121">
        <f t="shared" si="8"/>
        <v>0</v>
      </c>
      <c r="O321" s="122">
        <f t="shared" si="9"/>
        <v>0</v>
      </c>
      <c r="P321" s="123"/>
    </row>
    <row r="322" spans="1:16" s="93" customFormat="1" ht="18.75" x14ac:dyDescent="0.25">
      <c r="A322" s="136"/>
      <c r="B322" s="137" t="s">
        <v>65</v>
      </c>
      <c r="C322" s="131" t="s">
        <v>619</v>
      </c>
      <c r="D322" s="132" t="s">
        <v>620</v>
      </c>
      <c r="E322" s="115">
        <v>72152.94</v>
      </c>
      <c r="F322" s="115">
        <v>20526.009999999998</v>
      </c>
      <c r="G322" s="116"/>
      <c r="H322" s="117"/>
      <c r="I322" s="116"/>
      <c r="J322" s="118"/>
      <c r="K322" s="115">
        <v>51626.930000000008</v>
      </c>
      <c r="L322" s="119"/>
      <c r="N322" s="121">
        <f t="shared" si="8"/>
        <v>0</v>
      </c>
      <c r="O322" s="122">
        <f t="shared" si="9"/>
        <v>251.51955981703219</v>
      </c>
      <c r="P322" s="123"/>
    </row>
    <row r="323" spans="1:16" s="93" customFormat="1" ht="18.75" x14ac:dyDescent="0.25">
      <c r="A323" s="136"/>
      <c r="B323" s="137"/>
      <c r="C323" s="131" t="s">
        <v>621</v>
      </c>
      <c r="D323" s="132" t="s">
        <v>622</v>
      </c>
      <c r="E323" s="115">
        <v>72079.58</v>
      </c>
      <c r="F323" s="115">
        <v>33461.410000000003</v>
      </c>
      <c r="G323" s="116"/>
      <c r="H323" s="117"/>
      <c r="I323" s="116"/>
      <c r="J323" s="118"/>
      <c r="K323" s="115">
        <v>38618.17</v>
      </c>
      <c r="L323" s="119"/>
      <c r="N323" s="121">
        <f t="shared" si="8"/>
        <v>0</v>
      </c>
      <c r="O323" s="122">
        <f t="shared" si="9"/>
        <v>115.41106606087428</v>
      </c>
      <c r="P323" s="123"/>
    </row>
    <row r="324" spans="1:16" s="93" customFormat="1" ht="18.75" x14ac:dyDescent="0.25">
      <c r="A324" s="136"/>
      <c r="B324" s="137" t="s">
        <v>159</v>
      </c>
      <c r="C324" s="131" t="s">
        <v>623</v>
      </c>
      <c r="D324" s="132" t="s">
        <v>624</v>
      </c>
      <c r="E324" s="115">
        <v>10027.719999999999</v>
      </c>
      <c r="F324" s="115">
        <v>16021.99</v>
      </c>
      <c r="G324" s="116"/>
      <c r="H324" s="117"/>
      <c r="I324" s="116"/>
      <c r="J324" s="118"/>
      <c r="K324" s="115">
        <v>-5994.27</v>
      </c>
      <c r="L324" s="119">
        <v>-37.412768326531229</v>
      </c>
      <c r="N324" s="121">
        <f t="shared" si="8"/>
        <v>0</v>
      </c>
      <c r="O324" s="122">
        <f t="shared" si="9"/>
        <v>0</v>
      </c>
      <c r="P324" s="123"/>
    </row>
    <row r="325" spans="1:16" s="93" customFormat="1" ht="18.75" x14ac:dyDescent="0.25">
      <c r="A325" s="136" t="s">
        <v>30</v>
      </c>
      <c r="B325" s="137"/>
      <c r="C325" s="125" t="s">
        <v>625</v>
      </c>
      <c r="D325" s="126" t="s">
        <v>626</v>
      </c>
      <c r="E325" s="115">
        <v>5720021.3899999987</v>
      </c>
      <c r="F325" s="115">
        <v>5732542.8599999994</v>
      </c>
      <c r="G325" s="116"/>
      <c r="H325" s="117"/>
      <c r="I325" s="116"/>
      <c r="J325" s="118"/>
      <c r="K325" s="115">
        <v>-12521.470000000671</v>
      </c>
      <c r="L325" s="119">
        <v>-0.21842784791670397</v>
      </c>
      <c r="N325" s="121">
        <f t="shared" si="8"/>
        <v>0</v>
      </c>
      <c r="O325" s="122">
        <f t="shared" si="9"/>
        <v>0</v>
      </c>
      <c r="P325" s="123"/>
    </row>
    <row r="326" spans="1:16" s="93" customFormat="1" ht="18.75" x14ac:dyDescent="0.25">
      <c r="A326" s="136"/>
      <c r="B326" s="137" t="s">
        <v>65</v>
      </c>
      <c r="C326" s="128" t="s">
        <v>627</v>
      </c>
      <c r="D326" s="129" t="s">
        <v>628</v>
      </c>
      <c r="E326" s="115">
        <v>666105.93000000005</v>
      </c>
      <c r="F326" s="115">
        <v>736206.69</v>
      </c>
      <c r="G326" s="116"/>
      <c r="H326" s="117"/>
      <c r="I326" s="116"/>
      <c r="J326" s="118"/>
      <c r="K326" s="115">
        <v>-70100.759999999893</v>
      </c>
      <c r="L326" s="119">
        <v>-9.5218857628147742</v>
      </c>
      <c r="N326" s="121">
        <f t="shared" si="8"/>
        <v>0</v>
      </c>
      <c r="O326" s="122">
        <f t="shared" si="9"/>
        <v>0</v>
      </c>
      <c r="P326" s="123"/>
    </row>
    <row r="327" spans="1:16" s="93" customFormat="1" ht="18.75" x14ac:dyDescent="0.25">
      <c r="A327" s="136"/>
      <c r="B327" s="137"/>
      <c r="C327" s="128" t="s">
        <v>629</v>
      </c>
      <c r="D327" s="129" t="s">
        <v>630</v>
      </c>
      <c r="E327" s="115">
        <v>500.29</v>
      </c>
      <c r="F327" s="115">
        <v>0</v>
      </c>
      <c r="G327" s="116"/>
      <c r="H327" s="117"/>
      <c r="I327" s="116"/>
      <c r="J327" s="118"/>
      <c r="K327" s="115">
        <v>500.29</v>
      </c>
      <c r="L327" s="119"/>
      <c r="N327" s="121">
        <f t="shared" si="8"/>
        <v>0</v>
      </c>
      <c r="O327" s="122" t="e">
        <f t="shared" si="9"/>
        <v>#DIV/0!</v>
      </c>
      <c r="P327" s="123"/>
    </row>
    <row r="328" spans="1:16" s="93" customFormat="1" ht="18.75" x14ac:dyDescent="0.25">
      <c r="A328" s="136"/>
      <c r="B328" s="137" t="s">
        <v>159</v>
      </c>
      <c r="C328" s="128" t="s">
        <v>631</v>
      </c>
      <c r="D328" s="129" t="s">
        <v>632</v>
      </c>
      <c r="E328" s="115">
        <v>87772.09</v>
      </c>
      <c r="F328" s="115">
        <v>200141.24</v>
      </c>
      <c r="G328" s="116"/>
      <c r="H328" s="117"/>
      <c r="I328" s="116"/>
      <c r="J328" s="118"/>
      <c r="K328" s="115">
        <v>-112369.15</v>
      </c>
      <c r="L328" s="119">
        <v>-56.144925453644632</v>
      </c>
      <c r="N328" s="121">
        <f t="shared" si="8"/>
        <v>0</v>
      </c>
      <c r="O328" s="122">
        <f t="shared" si="9"/>
        <v>0</v>
      </c>
      <c r="P328" s="123"/>
    </row>
    <row r="329" spans="1:16" s="93" customFormat="1" ht="18.75" x14ac:dyDescent="0.25">
      <c r="A329" s="136"/>
      <c r="B329" s="137"/>
      <c r="C329" s="128" t="s">
        <v>633</v>
      </c>
      <c r="D329" s="129" t="s">
        <v>634</v>
      </c>
      <c r="E329" s="115">
        <v>4965643.0799999991</v>
      </c>
      <c r="F329" s="115">
        <v>4796194.93</v>
      </c>
      <c r="G329" s="116"/>
      <c r="H329" s="117"/>
      <c r="I329" s="116"/>
      <c r="J329" s="118"/>
      <c r="K329" s="115">
        <v>169448.14999999944</v>
      </c>
      <c r="L329" s="119">
        <v>3.532970458312866</v>
      </c>
      <c r="N329" s="121">
        <f t="shared" si="8"/>
        <v>0</v>
      </c>
      <c r="O329" s="122">
        <f t="shared" si="9"/>
        <v>0</v>
      </c>
      <c r="P329" s="123"/>
    </row>
    <row r="330" spans="1:16" s="130" customFormat="1" ht="18.75" x14ac:dyDescent="0.25">
      <c r="A330" s="111"/>
      <c r="B330" s="112"/>
      <c r="C330" s="128" t="s">
        <v>635</v>
      </c>
      <c r="D330" s="129" t="s">
        <v>636</v>
      </c>
      <c r="E330" s="115">
        <v>0</v>
      </c>
      <c r="F330" s="115">
        <v>0</v>
      </c>
      <c r="G330" s="116"/>
      <c r="H330" s="117"/>
      <c r="I330" s="116"/>
      <c r="J330" s="118"/>
      <c r="K330" s="115">
        <v>0</v>
      </c>
      <c r="L330" s="119"/>
      <c r="N330" s="121">
        <f t="shared" si="8"/>
        <v>0</v>
      </c>
      <c r="O330" s="122" t="e">
        <f t="shared" si="9"/>
        <v>#DIV/0!</v>
      </c>
      <c r="P330" s="123"/>
    </row>
    <row r="331" spans="1:16" s="130" customFormat="1" ht="18.75" x14ac:dyDescent="0.25">
      <c r="A331" s="111"/>
      <c r="B331" s="112" t="s">
        <v>65</v>
      </c>
      <c r="C331" s="128" t="s">
        <v>637</v>
      </c>
      <c r="D331" s="129" t="s">
        <v>638</v>
      </c>
      <c r="E331" s="115">
        <v>0</v>
      </c>
      <c r="F331" s="115">
        <v>0</v>
      </c>
      <c r="G331" s="116"/>
      <c r="H331" s="117"/>
      <c r="I331" s="116"/>
      <c r="J331" s="118"/>
      <c r="K331" s="115">
        <v>0</v>
      </c>
      <c r="L331" s="119"/>
      <c r="N331" s="121">
        <f t="shared" si="8"/>
        <v>0</v>
      </c>
      <c r="O331" s="122" t="e">
        <f t="shared" si="9"/>
        <v>#DIV/0!</v>
      </c>
      <c r="P331" s="123"/>
    </row>
    <row r="332" spans="1:16" s="130" customFormat="1" ht="18.75" x14ac:dyDescent="0.25">
      <c r="A332" s="111"/>
      <c r="B332" s="112" t="s">
        <v>159</v>
      </c>
      <c r="C332" s="128" t="s">
        <v>639</v>
      </c>
      <c r="D332" s="129" t="s">
        <v>640</v>
      </c>
      <c r="E332" s="115">
        <v>0</v>
      </c>
      <c r="F332" s="115">
        <v>0</v>
      </c>
      <c r="G332" s="116"/>
      <c r="H332" s="117"/>
      <c r="I332" s="116"/>
      <c r="J332" s="118"/>
      <c r="K332" s="115">
        <v>0</v>
      </c>
      <c r="L332" s="119"/>
      <c r="N332" s="121">
        <f t="shared" si="8"/>
        <v>0</v>
      </c>
      <c r="O332" s="122" t="e">
        <f t="shared" si="9"/>
        <v>#DIV/0!</v>
      </c>
      <c r="P332" s="123"/>
    </row>
    <row r="333" spans="1:16" s="130" customFormat="1" ht="18.75" x14ac:dyDescent="0.25">
      <c r="A333" s="139"/>
      <c r="B333" s="140" t="s">
        <v>152</v>
      </c>
      <c r="C333" s="125" t="s">
        <v>641</v>
      </c>
      <c r="D333" s="126" t="s">
        <v>642</v>
      </c>
      <c r="E333" s="115">
        <v>0</v>
      </c>
      <c r="F333" s="115">
        <v>0</v>
      </c>
      <c r="G333" s="116"/>
      <c r="H333" s="117"/>
      <c r="I333" s="116"/>
      <c r="J333" s="118"/>
      <c r="K333" s="115">
        <v>0</v>
      </c>
      <c r="L333" s="119"/>
      <c r="N333" s="121">
        <f t="shared" si="8"/>
        <v>0</v>
      </c>
      <c r="O333" s="122" t="e">
        <f t="shared" si="9"/>
        <v>#DIV/0!</v>
      </c>
      <c r="P333" s="123"/>
    </row>
    <row r="334" spans="1:16" s="130" customFormat="1" ht="18.75" x14ac:dyDescent="0.25">
      <c r="A334" s="111" t="s">
        <v>30</v>
      </c>
      <c r="B334" s="112"/>
      <c r="C334" s="125" t="s">
        <v>643</v>
      </c>
      <c r="D334" s="126" t="s">
        <v>644</v>
      </c>
      <c r="E334" s="115">
        <v>40927333.440000005</v>
      </c>
      <c r="F334" s="115">
        <v>39903636.060000002</v>
      </c>
      <c r="G334" s="116"/>
      <c r="H334" s="117"/>
      <c r="I334" s="116"/>
      <c r="J334" s="118"/>
      <c r="K334" s="115">
        <v>1023697.3800000027</v>
      </c>
      <c r="L334" s="119">
        <v>2.565423808649288</v>
      </c>
      <c r="N334" s="121">
        <f t="shared" si="8"/>
        <v>0</v>
      </c>
      <c r="O334" s="122">
        <f t="shared" si="9"/>
        <v>0</v>
      </c>
      <c r="P334" s="123"/>
    </row>
    <row r="335" spans="1:16" s="130" customFormat="1" ht="18.75" x14ac:dyDescent="0.25">
      <c r="A335" s="111" t="s">
        <v>30</v>
      </c>
      <c r="B335" s="112"/>
      <c r="C335" s="125" t="s">
        <v>645</v>
      </c>
      <c r="D335" s="126" t="s">
        <v>646</v>
      </c>
      <c r="E335" s="115">
        <v>40503981.940000005</v>
      </c>
      <c r="F335" s="115">
        <v>38722772.780000001</v>
      </c>
      <c r="G335" s="116"/>
      <c r="H335" s="117"/>
      <c r="I335" s="116"/>
      <c r="J335" s="118"/>
      <c r="K335" s="115">
        <v>1781209.1600000039</v>
      </c>
      <c r="L335" s="119">
        <v>4.5999008648471165</v>
      </c>
      <c r="N335" s="121">
        <f t="shared" si="8"/>
        <v>0</v>
      </c>
      <c r="O335" s="122">
        <f t="shared" si="9"/>
        <v>0</v>
      </c>
      <c r="P335" s="123"/>
    </row>
    <row r="336" spans="1:16" s="130" customFormat="1" ht="18.75" x14ac:dyDescent="0.25">
      <c r="A336" s="111"/>
      <c r="B336" s="112"/>
      <c r="C336" s="128" t="s">
        <v>647</v>
      </c>
      <c r="D336" s="129" t="s">
        <v>648</v>
      </c>
      <c r="E336" s="115">
        <v>841141.9</v>
      </c>
      <c r="F336" s="115">
        <v>665617.14</v>
      </c>
      <c r="G336" s="149"/>
      <c r="H336" s="117"/>
      <c r="I336" s="116"/>
      <c r="J336" s="118"/>
      <c r="K336" s="115">
        <v>175524.76</v>
      </c>
      <c r="L336" s="119">
        <v>26.370228386847128</v>
      </c>
      <c r="N336" s="121">
        <f t="shared" si="8"/>
        <v>0</v>
      </c>
      <c r="O336" s="122">
        <f t="shared" si="9"/>
        <v>0</v>
      </c>
      <c r="P336" s="123"/>
    </row>
    <row r="337" spans="1:16" s="130" customFormat="1" ht="18.75" x14ac:dyDescent="0.25">
      <c r="A337" s="111"/>
      <c r="B337" s="112"/>
      <c r="C337" s="128" t="s">
        <v>649</v>
      </c>
      <c r="D337" s="129" t="s">
        <v>650</v>
      </c>
      <c r="E337" s="115">
        <v>5357388.17</v>
      </c>
      <c r="F337" s="115">
        <v>4299980.03</v>
      </c>
      <c r="G337" s="116"/>
      <c r="H337" s="117"/>
      <c r="I337" s="116"/>
      <c r="J337" s="118"/>
      <c r="K337" s="115">
        <v>1057408.1399999997</v>
      </c>
      <c r="L337" s="119">
        <v>24.591001181928736</v>
      </c>
      <c r="N337" s="121">
        <f t="shared" si="8"/>
        <v>0</v>
      </c>
      <c r="O337" s="122">
        <f t="shared" si="9"/>
        <v>0</v>
      </c>
      <c r="P337" s="123"/>
    </row>
    <row r="338" spans="1:16" s="130" customFormat="1" ht="18.75" x14ac:dyDescent="0.25">
      <c r="A338" s="111" t="s">
        <v>30</v>
      </c>
      <c r="B338" s="112"/>
      <c r="C338" s="128" t="s">
        <v>651</v>
      </c>
      <c r="D338" s="129" t="s">
        <v>652</v>
      </c>
      <c r="E338" s="115">
        <v>2301343.9300000002</v>
      </c>
      <c r="F338" s="115">
        <v>2523286.29</v>
      </c>
      <c r="G338" s="116"/>
      <c r="H338" s="117"/>
      <c r="I338" s="116"/>
      <c r="J338" s="118"/>
      <c r="K338" s="115">
        <v>-221942.35999999987</v>
      </c>
      <c r="L338" s="119">
        <v>-8.7957660959668527</v>
      </c>
      <c r="N338" s="121">
        <f t="shared" si="8"/>
        <v>0</v>
      </c>
      <c r="O338" s="122">
        <f t="shared" si="9"/>
        <v>0</v>
      </c>
      <c r="P338" s="123"/>
    </row>
    <row r="339" spans="1:16" s="144" customFormat="1" ht="18.75" x14ac:dyDescent="0.25">
      <c r="A339" s="111"/>
      <c r="B339" s="112"/>
      <c r="C339" s="128" t="s">
        <v>653</v>
      </c>
      <c r="D339" s="129" t="s">
        <v>654</v>
      </c>
      <c r="E339" s="115">
        <v>262.5</v>
      </c>
      <c r="F339" s="115">
        <v>525</v>
      </c>
      <c r="G339" s="116"/>
      <c r="H339" s="117"/>
      <c r="I339" s="116"/>
      <c r="J339" s="118"/>
      <c r="K339" s="115">
        <v>-262.5</v>
      </c>
      <c r="L339" s="119"/>
      <c r="N339" s="121">
        <f t="shared" si="8"/>
        <v>0</v>
      </c>
      <c r="O339" s="122">
        <f t="shared" si="9"/>
        <v>-50</v>
      </c>
      <c r="P339" s="123"/>
    </row>
    <row r="340" spans="1:16" s="144" customFormat="1" ht="18.75" x14ac:dyDescent="0.25">
      <c r="A340" s="111"/>
      <c r="B340" s="112"/>
      <c r="C340" s="128" t="s">
        <v>655</v>
      </c>
      <c r="D340" s="129" t="s">
        <v>656</v>
      </c>
      <c r="E340" s="115">
        <v>2301081.4300000002</v>
      </c>
      <c r="F340" s="115">
        <v>2522761.29</v>
      </c>
      <c r="G340" s="116"/>
      <c r="H340" s="117"/>
      <c r="I340" s="116"/>
      <c r="J340" s="118"/>
      <c r="K340" s="115">
        <v>-221679.85999999987</v>
      </c>
      <c r="L340" s="119">
        <v>-8.7871912764286897</v>
      </c>
      <c r="N340" s="121">
        <f t="shared" si="8"/>
        <v>0</v>
      </c>
      <c r="O340" s="122">
        <f t="shared" si="9"/>
        <v>0</v>
      </c>
      <c r="P340" s="123"/>
    </row>
    <row r="341" spans="1:16" s="130" customFormat="1" ht="18.75" x14ac:dyDescent="0.25">
      <c r="A341" s="111"/>
      <c r="B341" s="112"/>
      <c r="C341" s="128" t="s">
        <v>657</v>
      </c>
      <c r="D341" s="129" t="s">
        <v>658</v>
      </c>
      <c r="E341" s="115">
        <v>0</v>
      </c>
      <c r="F341" s="115">
        <v>0</v>
      </c>
      <c r="G341" s="116"/>
      <c r="H341" s="117"/>
      <c r="I341" s="116"/>
      <c r="J341" s="118"/>
      <c r="K341" s="115">
        <v>0</v>
      </c>
      <c r="L341" s="119"/>
      <c r="N341" s="121">
        <f t="shared" si="8"/>
        <v>0</v>
      </c>
      <c r="O341" s="122" t="e">
        <f t="shared" si="9"/>
        <v>#DIV/0!</v>
      </c>
      <c r="P341" s="123"/>
    </row>
    <row r="342" spans="1:16" s="130" customFormat="1" ht="18.75" x14ac:dyDescent="0.25">
      <c r="A342" s="111"/>
      <c r="B342" s="112"/>
      <c r="C342" s="128" t="s">
        <v>659</v>
      </c>
      <c r="D342" s="129" t="s">
        <v>660</v>
      </c>
      <c r="E342" s="115">
        <v>6261043.8900000006</v>
      </c>
      <c r="F342" s="115">
        <v>5759460.9299999997</v>
      </c>
      <c r="G342" s="116"/>
      <c r="H342" s="117"/>
      <c r="I342" s="116"/>
      <c r="J342" s="118"/>
      <c r="K342" s="115">
        <v>501582.96000000089</v>
      </c>
      <c r="L342" s="119">
        <v>8.7088525488096487</v>
      </c>
      <c r="N342" s="121">
        <f t="shared" si="8"/>
        <v>0</v>
      </c>
      <c r="O342" s="122">
        <f t="shared" si="9"/>
        <v>0</v>
      </c>
      <c r="P342" s="123"/>
    </row>
    <row r="343" spans="1:16" s="130" customFormat="1" ht="18.75" x14ac:dyDescent="0.25">
      <c r="A343" s="111"/>
      <c r="B343" s="112"/>
      <c r="C343" s="128" t="s">
        <v>661</v>
      </c>
      <c r="D343" s="129" t="s">
        <v>662</v>
      </c>
      <c r="E343" s="115">
        <v>15686.07</v>
      </c>
      <c r="F343" s="115">
        <v>13598.52</v>
      </c>
      <c r="G343" s="116"/>
      <c r="H343" s="117"/>
      <c r="I343" s="116"/>
      <c r="J343" s="118"/>
      <c r="K343" s="115">
        <v>2087.5499999999993</v>
      </c>
      <c r="L343" s="119">
        <v>15.351302935907727</v>
      </c>
      <c r="N343" s="121">
        <f t="shared" si="8"/>
        <v>0</v>
      </c>
      <c r="O343" s="122">
        <f t="shared" si="9"/>
        <v>0</v>
      </c>
      <c r="P343" s="123"/>
    </row>
    <row r="344" spans="1:16" s="130" customFormat="1" ht="18.75" x14ac:dyDescent="0.25">
      <c r="A344" s="111"/>
      <c r="B344" s="112"/>
      <c r="C344" s="128" t="s">
        <v>663</v>
      </c>
      <c r="D344" s="129" t="s">
        <v>664</v>
      </c>
      <c r="E344" s="115">
        <v>779873.57</v>
      </c>
      <c r="F344" s="115">
        <v>533217.43000000005</v>
      </c>
      <c r="G344" s="116"/>
      <c r="H344" s="117"/>
      <c r="I344" s="116"/>
      <c r="J344" s="118"/>
      <c r="K344" s="115">
        <v>246656.1399999999</v>
      </c>
      <c r="L344" s="119">
        <v>46.258078997905201</v>
      </c>
      <c r="N344" s="121">
        <f t="shared" si="8"/>
        <v>0</v>
      </c>
      <c r="O344" s="122">
        <f t="shared" si="9"/>
        <v>0</v>
      </c>
      <c r="P344" s="123"/>
    </row>
    <row r="345" spans="1:16" s="130" customFormat="1" ht="18.75" x14ac:dyDescent="0.25">
      <c r="A345" s="111"/>
      <c r="B345" s="112"/>
      <c r="C345" s="128" t="s">
        <v>665</v>
      </c>
      <c r="D345" s="129" t="s">
        <v>666</v>
      </c>
      <c r="E345" s="115">
        <v>1829398.44</v>
      </c>
      <c r="F345" s="115">
        <v>1776978.9</v>
      </c>
      <c r="G345" s="116"/>
      <c r="H345" s="117"/>
      <c r="I345" s="116"/>
      <c r="J345" s="118"/>
      <c r="K345" s="115">
        <v>52419.540000000037</v>
      </c>
      <c r="L345" s="119">
        <v>2.9499247289880617</v>
      </c>
      <c r="N345" s="121">
        <f t="shared" si="8"/>
        <v>0</v>
      </c>
      <c r="O345" s="122">
        <f t="shared" si="9"/>
        <v>0</v>
      </c>
      <c r="P345" s="123"/>
    </row>
    <row r="346" spans="1:16" s="130" customFormat="1" ht="18.75" x14ac:dyDescent="0.25">
      <c r="A346" s="111"/>
      <c r="B346" s="112"/>
      <c r="C346" s="128" t="s">
        <v>667</v>
      </c>
      <c r="D346" s="129" t="s">
        <v>668</v>
      </c>
      <c r="E346" s="115">
        <v>3341399.31</v>
      </c>
      <c r="F346" s="115">
        <v>3317135.23</v>
      </c>
      <c r="G346" s="116"/>
      <c r="H346" s="117"/>
      <c r="I346" s="116"/>
      <c r="J346" s="118"/>
      <c r="K346" s="115">
        <v>24264.080000000075</v>
      </c>
      <c r="L346" s="119">
        <v>0.73147696182407596</v>
      </c>
      <c r="N346" s="121">
        <f t="shared" si="8"/>
        <v>0</v>
      </c>
      <c r="O346" s="122">
        <f t="shared" si="9"/>
        <v>0</v>
      </c>
      <c r="P346" s="123"/>
    </row>
    <row r="347" spans="1:16" s="130" customFormat="1" ht="18.75" x14ac:dyDescent="0.25">
      <c r="A347" s="111"/>
      <c r="B347" s="112"/>
      <c r="C347" s="128" t="s">
        <v>669</v>
      </c>
      <c r="D347" s="129" t="s">
        <v>670</v>
      </c>
      <c r="E347" s="115">
        <v>2186794.73</v>
      </c>
      <c r="F347" s="115">
        <v>2097500.1100000003</v>
      </c>
      <c r="G347" s="116"/>
      <c r="H347" s="117"/>
      <c r="I347" s="116"/>
      <c r="J347" s="118"/>
      <c r="K347" s="115">
        <v>89294.619999999646</v>
      </c>
      <c r="L347" s="119">
        <v>4.2571926253677113</v>
      </c>
      <c r="N347" s="121">
        <f t="shared" si="8"/>
        <v>0</v>
      </c>
      <c r="O347" s="122">
        <f t="shared" si="9"/>
        <v>0</v>
      </c>
      <c r="P347" s="123"/>
    </row>
    <row r="348" spans="1:16" s="130" customFormat="1" ht="18.75" x14ac:dyDescent="0.25">
      <c r="A348" s="111" t="s">
        <v>30</v>
      </c>
      <c r="B348" s="112"/>
      <c r="C348" s="128" t="s">
        <v>671</v>
      </c>
      <c r="D348" s="129" t="s">
        <v>672</v>
      </c>
      <c r="E348" s="115">
        <v>2588338.1800000002</v>
      </c>
      <c r="F348" s="115">
        <v>2576861.0100000002</v>
      </c>
      <c r="G348" s="116"/>
      <c r="H348" s="117"/>
      <c r="I348" s="116"/>
      <c r="J348" s="118"/>
      <c r="K348" s="115">
        <v>11477.169999999925</v>
      </c>
      <c r="L348" s="119">
        <v>0.44539344401815151</v>
      </c>
      <c r="N348" s="121">
        <f t="shared" si="8"/>
        <v>0</v>
      </c>
      <c r="O348" s="122">
        <f t="shared" si="9"/>
        <v>0</v>
      </c>
      <c r="P348" s="123"/>
    </row>
    <row r="349" spans="1:16" s="130" customFormat="1" ht="18.75" x14ac:dyDescent="0.25">
      <c r="A349" s="111"/>
      <c r="B349" s="112"/>
      <c r="C349" s="131" t="s">
        <v>673</v>
      </c>
      <c r="D349" s="132" t="s">
        <v>674</v>
      </c>
      <c r="E349" s="115">
        <v>2527998.79</v>
      </c>
      <c r="F349" s="115">
        <v>2517242.87</v>
      </c>
      <c r="G349" s="116"/>
      <c r="H349" s="117"/>
      <c r="I349" s="116"/>
      <c r="J349" s="118"/>
      <c r="K349" s="115">
        <v>10755.919999999925</v>
      </c>
      <c r="L349" s="119">
        <v>0.42728971956527678</v>
      </c>
      <c r="N349" s="121">
        <f t="shared" si="8"/>
        <v>0</v>
      </c>
      <c r="O349" s="122">
        <f t="shared" si="9"/>
        <v>0</v>
      </c>
      <c r="P349" s="123"/>
    </row>
    <row r="350" spans="1:16" s="130" customFormat="1" ht="18.75" x14ac:dyDescent="0.25">
      <c r="A350" s="111"/>
      <c r="B350" s="112"/>
      <c r="C350" s="131" t="s">
        <v>675</v>
      </c>
      <c r="D350" s="132" t="s">
        <v>676</v>
      </c>
      <c r="E350" s="115">
        <v>60339.39</v>
      </c>
      <c r="F350" s="115">
        <v>59618.14</v>
      </c>
      <c r="G350" s="149"/>
      <c r="H350" s="117"/>
      <c r="I350" s="116"/>
      <c r="J350" s="118"/>
      <c r="K350" s="115">
        <v>721.25</v>
      </c>
      <c r="L350" s="119">
        <v>1.2097827942971719</v>
      </c>
      <c r="N350" s="121">
        <f t="shared" ref="N350:N413" si="10">+E350-F350-K350</f>
        <v>0</v>
      </c>
      <c r="O350" s="122">
        <f t="shared" ref="O350:O413" si="11">+K350/F350*100-L350</f>
        <v>0</v>
      </c>
      <c r="P350" s="123"/>
    </row>
    <row r="351" spans="1:16" s="130" customFormat="1" ht="18.75" x14ac:dyDescent="0.25">
      <c r="A351" s="111" t="s">
        <v>30</v>
      </c>
      <c r="B351" s="112"/>
      <c r="C351" s="128" t="s">
        <v>677</v>
      </c>
      <c r="D351" s="129" t="s">
        <v>678</v>
      </c>
      <c r="E351" s="115">
        <v>15001573.750000002</v>
      </c>
      <c r="F351" s="115">
        <v>15159137.189999998</v>
      </c>
      <c r="G351" s="116"/>
      <c r="H351" s="117"/>
      <c r="I351" s="116"/>
      <c r="J351" s="118"/>
      <c r="K351" s="115">
        <v>-157563.43999999575</v>
      </c>
      <c r="L351" s="119">
        <v>-1.0393958312082257</v>
      </c>
      <c r="N351" s="121">
        <f t="shared" si="10"/>
        <v>0</v>
      </c>
      <c r="O351" s="122">
        <f t="shared" si="11"/>
        <v>0</v>
      </c>
      <c r="P351" s="123"/>
    </row>
    <row r="352" spans="1:16" s="130" customFormat="1" ht="18.75" x14ac:dyDescent="0.25">
      <c r="A352" s="111"/>
      <c r="B352" s="112" t="s">
        <v>65</v>
      </c>
      <c r="C352" s="131" t="s">
        <v>679</v>
      </c>
      <c r="D352" s="132" t="s">
        <v>680</v>
      </c>
      <c r="E352" s="115">
        <v>0</v>
      </c>
      <c r="F352" s="115">
        <v>0</v>
      </c>
      <c r="G352" s="116"/>
      <c r="H352" s="117"/>
      <c r="I352" s="116"/>
      <c r="J352" s="118"/>
      <c r="K352" s="115">
        <v>0</v>
      </c>
      <c r="L352" s="119"/>
      <c r="N352" s="121">
        <f t="shared" si="10"/>
        <v>0</v>
      </c>
      <c r="O352" s="122" t="e">
        <f t="shared" si="11"/>
        <v>#DIV/0!</v>
      </c>
      <c r="P352" s="123"/>
    </row>
    <row r="353" spans="1:16" s="130" customFormat="1" ht="18.75" x14ac:dyDescent="0.25">
      <c r="A353" s="111"/>
      <c r="B353" s="112"/>
      <c r="C353" s="131" t="s">
        <v>681</v>
      </c>
      <c r="D353" s="132" t="s">
        <v>682</v>
      </c>
      <c r="E353" s="115">
        <v>0</v>
      </c>
      <c r="F353" s="115">
        <v>0</v>
      </c>
      <c r="G353" s="116"/>
      <c r="H353" s="117"/>
      <c r="I353" s="116"/>
      <c r="J353" s="118"/>
      <c r="K353" s="115">
        <v>0</v>
      </c>
      <c r="L353" s="119"/>
      <c r="N353" s="121">
        <f t="shared" si="10"/>
        <v>0</v>
      </c>
      <c r="O353" s="122" t="e">
        <f t="shared" si="11"/>
        <v>#DIV/0!</v>
      </c>
      <c r="P353" s="123"/>
    </row>
    <row r="354" spans="1:16" s="130" customFormat="1" ht="18.75" x14ac:dyDescent="0.25">
      <c r="A354" s="111"/>
      <c r="B354" s="112"/>
      <c r="C354" s="131" t="s">
        <v>683</v>
      </c>
      <c r="D354" s="132" t="s">
        <v>684</v>
      </c>
      <c r="E354" s="115">
        <v>15001573.750000002</v>
      </c>
      <c r="F354" s="115">
        <v>15159137.189999998</v>
      </c>
      <c r="G354" s="116"/>
      <c r="H354" s="117"/>
      <c r="I354" s="116"/>
      <c r="J354" s="118"/>
      <c r="K354" s="115">
        <v>-157563.43999999575</v>
      </c>
      <c r="L354" s="119">
        <v>-1.0393958312082257</v>
      </c>
      <c r="N354" s="121">
        <f t="shared" si="10"/>
        <v>0</v>
      </c>
      <c r="O354" s="122">
        <f t="shared" si="11"/>
        <v>0</v>
      </c>
      <c r="P354" s="123"/>
    </row>
    <row r="355" spans="1:16" s="130" customFormat="1" ht="18.75" x14ac:dyDescent="0.25">
      <c r="A355" s="111" t="s">
        <v>30</v>
      </c>
      <c r="B355" s="112"/>
      <c r="C355" s="125" t="s">
        <v>685</v>
      </c>
      <c r="D355" s="126" t="s">
        <v>686</v>
      </c>
      <c r="E355" s="115">
        <v>193054.91</v>
      </c>
      <c r="F355" s="115">
        <v>825179.59000000008</v>
      </c>
      <c r="G355" s="116"/>
      <c r="H355" s="117"/>
      <c r="I355" s="116"/>
      <c r="J355" s="118"/>
      <c r="K355" s="115">
        <v>-632124.68000000005</v>
      </c>
      <c r="L355" s="119">
        <v>-76.604497694859361</v>
      </c>
      <c r="N355" s="121">
        <f t="shared" si="10"/>
        <v>0</v>
      </c>
      <c r="O355" s="122">
        <f t="shared" si="11"/>
        <v>0</v>
      </c>
      <c r="P355" s="123"/>
    </row>
    <row r="356" spans="1:16" s="130" customFormat="1" ht="18.75" x14ac:dyDescent="0.25">
      <c r="A356" s="111"/>
      <c r="B356" s="112" t="s">
        <v>65</v>
      </c>
      <c r="C356" s="128" t="s">
        <v>687</v>
      </c>
      <c r="D356" s="129" t="s">
        <v>688</v>
      </c>
      <c r="E356" s="115">
        <v>0</v>
      </c>
      <c r="F356" s="115">
        <v>0</v>
      </c>
      <c r="G356" s="116"/>
      <c r="H356" s="117"/>
      <c r="I356" s="116"/>
      <c r="J356" s="118"/>
      <c r="K356" s="115">
        <v>0</v>
      </c>
      <c r="L356" s="119"/>
      <c r="N356" s="121">
        <f t="shared" si="10"/>
        <v>0</v>
      </c>
      <c r="O356" s="122" t="e">
        <f t="shared" si="11"/>
        <v>#DIV/0!</v>
      </c>
      <c r="P356" s="123"/>
    </row>
    <row r="357" spans="1:16" s="130" customFormat="1" ht="18.75" x14ac:dyDescent="0.25">
      <c r="A357" s="111"/>
      <c r="B357" s="112"/>
      <c r="C357" s="128" t="s">
        <v>689</v>
      </c>
      <c r="D357" s="129" t="s">
        <v>690</v>
      </c>
      <c r="E357" s="115">
        <v>0</v>
      </c>
      <c r="F357" s="115">
        <v>0</v>
      </c>
      <c r="G357" s="116"/>
      <c r="H357" s="117"/>
      <c r="I357" s="116"/>
      <c r="J357" s="118"/>
      <c r="K357" s="115">
        <v>0</v>
      </c>
      <c r="L357" s="119"/>
      <c r="N357" s="121">
        <f t="shared" si="10"/>
        <v>0</v>
      </c>
      <c r="O357" s="122" t="e">
        <f t="shared" si="11"/>
        <v>#DIV/0!</v>
      </c>
      <c r="P357" s="123"/>
    </row>
    <row r="358" spans="1:16" s="130" customFormat="1" ht="18.75" x14ac:dyDescent="0.25">
      <c r="A358" s="111" t="s">
        <v>30</v>
      </c>
      <c r="B358" s="112"/>
      <c r="C358" s="128" t="s">
        <v>691</v>
      </c>
      <c r="D358" s="129" t="s">
        <v>692</v>
      </c>
      <c r="E358" s="115">
        <v>193054.91</v>
      </c>
      <c r="F358" s="115">
        <v>748485.66</v>
      </c>
      <c r="G358" s="116"/>
      <c r="H358" s="117"/>
      <c r="I358" s="116"/>
      <c r="J358" s="118"/>
      <c r="K358" s="115">
        <v>-555430.75</v>
      </c>
      <c r="L358" s="119">
        <v>-74.207266709692192</v>
      </c>
      <c r="N358" s="121">
        <f t="shared" si="10"/>
        <v>0</v>
      </c>
      <c r="O358" s="122">
        <f t="shared" si="11"/>
        <v>0</v>
      </c>
      <c r="P358" s="123"/>
    </row>
    <row r="359" spans="1:16" s="130" customFormat="1" ht="18.75" x14ac:dyDescent="0.25">
      <c r="A359" s="111"/>
      <c r="B359" s="112"/>
      <c r="C359" s="131" t="s">
        <v>693</v>
      </c>
      <c r="D359" s="132" t="s">
        <v>694</v>
      </c>
      <c r="E359" s="115">
        <v>100640.61</v>
      </c>
      <c r="F359" s="115">
        <v>120905</v>
      </c>
      <c r="G359" s="116"/>
      <c r="H359" s="117"/>
      <c r="I359" s="116"/>
      <c r="J359" s="118"/>
      <c r="K359" s="115">
        <v>-20264.39</v>
      </c>
      <c r="L359" s="119">
        <v>-16.760588892105371</v>
      </c>
      <c r="N359" s="121">
        <f t="shared" si="10"/>
        <v>0</v>
      </c>
      <c r="O359" s="122">
        <f t="shared" si="11"/>
        <v>0</v>
      </c>
      <c r="P359" s="123"/>
    </row>
    <row r="360" spans="1:16" s="130" customFormat="1" ht="18.75" x14ac:dyDescent="0.25">
      <c r="A360" s="111"/>
      <c r="B360" s="112"/>
      <c r="C360" s="131" t="s">
        <v>695</v>
      </c>
      <c r="D360" s="132" t="s">
        <v>696</v>
      </c>
      <c r="E360" s="115">
        <v>92414.3</v>
      </c>
      <c r="F360" s="115">
        <v>627580.66</v>
      </c>
      <c r="G360" s="116"/>
      <c r="H360" s="117"/>
      <c r="I360" s="116"/>
      <c r="J360" s="118"/>
      <c r="K360" s="115">
        <v>-535166.36</v>
      </c>
      <c r="L360" s="119">
        <v>-85.274514354855995</v>
      </c>
      <c r="N360" s="121">
        <f t="shared" si="10"/>
        <v>0</v>
      </c>
      <c r="O360" s="122">
        <f t="shared" si="11"/>
        <v>0</v>
      </c>
      <c r="P360" s="123"/>
    </row>
    <row r="361" spans="1:16" s="130" customFormat="1" ht="18.75" x14ac:dyDescent="0.25">
      <c r="A361" s="111"/>
      <c r="B361" s="112"/>
      <c r="C361" s="131" t="s">
        <v>697</v>
      </c>
      <c r="D361" s="132" t="s">
        <v>698</v>
      </c>
      <c r="E361" s="115">
        <v>0</v>
      </c>
      <c r="F361" s="115">
        <v>0</v>
      </c>
      <c r="G361" s="116"/>
      <c r="H361" s="117"/>
      <c r="I361" s="116"/>
      <c r="J361" s="118"/>
      <c r="K361" s="115">
        <v>0</v>
      </c>
      <c r="L361" s="119"/>
      <c r="N361" s="121">
        <f t="shared" si="10"/>
        <v>0</v>
      </c>
      <c r="O361" s="122" t="e">
        <f t="shared" si="11"/>
        <v>#DIV/0!</v>
      </c>
      <c r="P361" s="123"/>
    </row>
    <row r="362" spans="1:16" s="130" customFormat="1" ht="18.75" x14ac:dyDescent="0.25">
      <c r="A362" s="111"/>
      <c r="B362" s="112"/>
      <c r="C362" s="131" t="s">
        <v>699</v>
      </c>
      <c r="D362" s="132" t="s">
        <v>700</v>
      </c>
      <c r="E362" s="115">
        <v>0</v>
      </c>
      <c r="F362" s="115">
        <v>0</v>
      </c>
      <c r="G362" s="116"/>
      <c r="H362" s="117"/>
      <c r="I362" s="116"/>
      <c r="J362" s="118"/>
      <c r="K362" s="115">
        <v>0</v>
      </c>
      <c r="L362" s="119"/>
      <c r="N362" s="121">
        <f t="shared" si="10"/>
        <v>0</v>
      </c>
      <c r="O362" s="122" t="e">
        <f t="shared" si="11"/>
        <v>#DIV/0!</v>
      </c>
      <c r="P362" s="123"/>
    </row>
    <row r="363" spans="1:16" s="130" customFormat="1" ht="18.75" x14ac:dyDescent="0.25">
      <c r="A363" s="111"/>
      <c r="B363" s="112"/>
      <c r="C363" s="131" t="s">
        <v>701</v>
      </c>
      <c r="D363" s="132" t="s">
        <v>702</v>
      </c>
      <c r="E363" s="115">
        <v>0</v>
      </c>
      <c r="F363" s="115">
        <v>0</v>
      </c>
      <c r="G363" s="116"/>
      <c r="H363" s="117"/>
      <c r="I363" s="116"/>
      <c r="J363" s="118"/>
      <c r="K363" s="115">
        <v>0</v>
      </c>
      <c r="L363" s="119"/>
      <c r="N363" s="121">
        <f t="shared" si="10"/>
        <v>0</v>
      </c>
      <c r="O363" s="122" t="e">
        <f t="shared" si="11"/>
        <v>#DIV/0!</v>
      </c>
      <c r="P363" s="123"/>
    </row>
    <row r="364" spans="1:16" s="144" customFormat="1" ht="25.5" x14ac:dyDescent="0.25">
      <c r="A364" s="111"/>
      <c r="B364" s="112"/>
      <c r="C364" s="131" t="s">
        <v>703</v>
      </c>
      <c r="D364" s="132" t="s">
        <v>704</v>
      </c>
      <c r="E364" s="115">
        <v>0</v>
      </c>
      <c r="F364" s="115">
        <v>0</v>
      </c>
      <c r="G364" s="116"/>
      <c r="H364" s="117"/>
      <c r="I364" s="116"/>
      <c r="J364" s="118"/>
      <c r="K364" s="115">
        <v>0</v>
      </c>
      <c r="L364" s="119"/>
      <c r="N364" s="121">
        <f t="shared" si="10"/>
        <v>0</v>
      </c>
      <c r="O364" s="122" t="e">
        <f t="shared" si="11"/>
        <v>#DIV/0!</v>
      </c>
      <c r="P364" s="123"/>
    </row>
    <row r="365" spans="1:16" s="130" customFormat="1" ht="18.75" x14ac:dyDescent="0.25">
      <c r="A365" s="111" t="s">
        <v>30</v>
      </c>
      <c r="B365" s="112"/>
      <c r="C365" s="128" t="s">
        <v>705</v>
      </c>
      <c r="D365" s="129" t="s">
        <v>706</v>
      </c>
      <c r="E365" s="115">
        <v>0</v>
      </c>
      <c r="F365" s="115">
        <v>76693.930000000008</v>
      </c>
      <c r="G365" s="116"/>
      <c r="H365" s="117"/>
      <c r="I365" s="116"/>
      <c r="J365" s="118"/>
      <c r="K365" s="115">
        <v>-76693.930000000008</v>
      </c>
      <c r="L365" s="119">
        <v>-100</v>
      </c>
      <c r="N365" s="121">
        <f t="shared" si="10"/>
        <v>0</v>
      </c>
      <c r="O365" s="122">
        <f t="shared" si="11"/>
        <v>0</v>
      </c>
      <c r="P365" s="123"/>
    </row>
    <row r="366" spans="1:16" s="130" customFormat="1" ht="18.75" x14ac:dyDescent="0.25">
      <c r="A366" s="111"/>
      <c r="B366" s="112" t="s">
        <v>65</v>
      </c>
      <c r="C366" s="131" t="s">
        <v>707</v>
      </c>
      <c r="D366" s="132" t="s">
        <v>708</v>
      </c>
      <c r="E366" s="115">
        <v>0</v>
      </c>
      <c r="F366" s="115">
        <v>0</v>
      </c>
      <c r="G366" s="116"/>
      <c r="H366" s="117"/>
      <c r="I366" s="116"/>
      <c r="J366" s="118"/>
      <c r="K366" s="115">
        <v>0</v>
      </c>
      <c r="L366" s="119"/>
      <c r="N366" s="121">
        <f t="shared" si="10"/>
        <v>0</v>
      </c>
      <c r="O366" s="122" t="e">
        <f t="shared" si="11"/>
        <v>#DIV/0!</v>
      </c>
      <c r="P366" s="123"/>
    </row>
    <row r="367" spans="1:16" s="130" customFormat="1" ht="18.75" x14ac:dyDescent="0.25">
      <c r="A367" s="111"/>
      <c r="B367" s="112"/>
      <c r="C367" s="131" t="s">
        <v>709</v>
      </c>
      <c r="D367" s="132" t="s">
        <v>710</v>
      </c>
      <c r="E367" s="115">
        <v>0</v>
      </c>
      <c r="F367" s="115">
        <v>75280.61</v>
      </c>
      <c r="G367" s="116"/>
      <c r="H367" s="117"/>
      <c r="I367" s="116"/>
      <c r="J367" s="118"/>
      <c r="K367" s="115">
        <v>-75280.61</v>
      </c>
      <c r="L367" s="119">
        <v>-100</v>
      </c>
      <c r="N367" s="121">
        <f t="shared" si="10"/>
        <v>0</v>
      </c>
      <c r="O367" s="122">
        <f t="shared" si="11"/>
        <v>0</v>
      </c>
      <c r="P367" s="123"/>
    </row>
    <row r="368" spans="1:16" s="130" customFormat="1" ht="18.75" x14ac:dyDescent="0.25">
      <c r="A368" s="111"/>
      <c r="B368" s="112" t="s">
        <v>159</v>
      </c>
      <c r="C368" s="131" t="s">
        <v>711</v>
      </c>
      <c r="D368" s="132" t="s">
        <v>712</v>
      </c>
      <c r="E368" s="115">
        <v>0</v>
      </c>
      <c r="F368" s="115">
        <v>1413.32</v>
      </c>
      <c r="G368" s="116"/>
      <c r="H368" s="117"/>
      <c r="I368" s="116"/>
      <c r="J368" s="118"/>
      <c r="K368" s="115">
        <v>-1413.32</v>
      </c>
      <c r="L368" s="119">
        <v>-100</v>
      </c>
      <c r="N368" s="121">
        <f t="shared" si="10"/>
        <v>0</v>
      </c>
      <c r="O368" s="122">
        <f t="shared" si="11"/>
        <v>0</v>
      </c>
      <c r="P368" s="123"/>
    </row>
    <row r="369" spans="1:16" s="130" customFormat="1" ht="18.75" x14ac:dyDescent="0.25">
      <c r="A369" s="111" t="s">
        <v>30</v>
      </c>
      <c r="B369" s="112"/>
      <c r="C369" s="125" t="s">
        <v>713</v>
      </c>
      <c r="D369" s="126" t="s">
        <v>714</v>
      </c>
      <c r="E369" s="115">
        <v>230296.59</v>
      </c>
      <c r="F369" s="115">
        <v>355683.69</v>
      </c>
      <c r="G369" s="116"/>
      <c r="H369" s="117"/>
      <c r="I369" s="116"/>
      <c r="J369" s="118"/>
      <c r="K369" s="115">
        <v>-125387.1</v>
      </c>
      <c r="L369" s="119">
        <v>-35.252417674816634</v>
      </c>
      <c r="N369" s="121">
        <f t="shared" si="10"/>
        <v>0</v>
      </c>
      <c r="O369" s="122">
        <f t="shared" si="11"/>
        <v>0</v>
      </c>
      <c r="P369" s="123"/>
    </row>
    <row r="370" spans="1:16" s="130" customFormat="1" ht="18.75" x14ac:dyDescent="0.25">
      <c r="A370" s="111"/>
      <c r="B370" s="112"/>
      <c r="C370" s="128" t="s">
        <v>715</v>
      </c>
      <c r="D370" s="129" t="s">
        <v>716</v>
      </c>
      <c r="E370" s="115">
        <v>145296.59</v>
      </c>
      <c r="F370" s="115">
        <v>128743.16</v>
      </c>
      <c r="G370" s="116"/>
      <c r="H370" s="117"/>
      <c r="I370" s="116"/>
      <c r="J370" s="118"/>
      <c r="K370" s="115">
        <v>16553.429999999993</v>
      </c>
      <c r="L370" s="119">
        <v>12.857716091480118</v>
      </c>
      <c r="N370" s="121">
        <f t="shared" si="10"/>
        <v>0</v>
      </c>
      <c r="O370" s="122">
        <f t="shared" si="11"/>
        <v>0</v>
      </c>
      <c r="P370" s="123"/>
    </row>
    <row r="371" spans="1:16" s="130" customFormat="1" ht="18.75" x14ac:dyDescent="0.25">
      <c r="A371" s="111"/>
      <c r="B371" s="112"/>
      <c r="C371" s="128" t="s">
        <v>717</v>
      </c>
      <c r="D371" s="129" t="s">
        <v>718</v>
      </c>
      <c r="E371" s="115">
        <v>85000</v>
      </c>
      <c r="F371" s="115">
        <v>226940.53</v>
      </c>
      <c r="G371" s="116"/>
      <c r="H371" s="117"/>
      <c r="I371" s="116"/>
      <c r="J371" s="118"/>
      <c r="K371" s="115">
        <v>-141940.53</v>
      </c>
      <c r="L371" s="119">
        <v>-62.545253595732767</v>
      </c>
      <c r="N371" s="121">
        <f t="shared" si="10"/>
        <v>0</v>
      </c>
      <c r="O371" s="122">
        <f t="shared" si="11"/>
        <v>0</v>
      </c>
      <c r="P371" s="123"/>
    </row>
    <row r="372" spans="1:16" s="130" customFormat="1" ht="18.75" x14ac:dyDescent="0.25">
      <c r="A372" s="111" t="s">
        <v>30</v>
      </c>
      <c r="B372" s="112"/>
      <c r="C372" s="113" t="s">
        <v>719</v>
      </c>
      <c r="D372" s="114" t="s">
        <v>720</v>
      </c>
      <c r="E372" s="115">
        <v>6082989.2500000009</v>
      </c>
      <c r="F372" s="115">
        <v>7729348.7899999991</v>
      </c>
      <c r="G372" s="116"/>
      <c r="H372" s="117"/>
      <c r="I372" s="116"/>
      <c r="J372" s="118"/>
      <c r="K372" s="115">
        <v>-1646359.5399999982</v>
      </c>
      <c r="L372" s="119">
        <v>-21.300106706660838</v>
      </c>
      <c r="N372" s="121">
        <f t="shared" si="10"/>
        <v>0</v>
      </c>
      <c r="O372" s="122">
        <f t="shared" si="11"/>
        <v>0</v>
      </c>
      <c r="P372" s="123"/>
    </row>
    <row r="373" spans="1:16" s="130" customFormat="1" ht="18.75" x14ac:dyDescent="0.25">
      <c r="A373" s="111"/>
      <c r="B373" s="112"/>
      <c r="C373" s="125" t="s">
        <v>721</v>
      </c>
      <c r="D373" s="126" t="s">
        <v>722</v>
      </c>
      <c r="E373" s="115">
        <v>2026108.63</v>
      </c>
      <c r="F373" s="115">
        <v>2846972.63</v>
      </c>
      <c r="G373" s="116"/>
      <c r="H373" s="117"/>
      <c r="I373" s="116"/>
      <c r="J373" s="118"/>
      <c r="K373" s="115">
        <v>-820864</v>
      </c>
      <c r="L373" s="119">
        <v>-28.83287290331274</v>
      </c>
      <c r="N373" s="121">
        <f t="shared" si="10"/>
        <v>0</v>
      </c>
      <c r="O373" s="122">
        <f t="shared" si="11"/>
        <v>0</v>
      </c>
      <c r="P373" s="123"/>
    </row>
    <row r="374" spans="1:16" s="130" customFormat="1" ht="18.75" x14ac:dyDescent="0.25">
      <c r="A374" s="111"/>
      <c r="B374" s="112"/>
      <c r="C374" s="125" t="s">
        <v>723</v>
      </c>
      <c r="D374" s="126" t="s">
        <v>724</v>
      </c>
      <c r="E374" s="115">
        <v>1118207.99</v>
      </c>
      <c r="F374" s="115">
        <v>1384329.22</v>
      </c>
      <c r="G374" s="116"/>
      <c r="H374" s="117"/>
      <c r="I374" s="116"/>
      <c r="J374" s="118"/>
      <c r="K374" s="115">
        <v>-266121.23</v>
      </c>
      <c r="L374" s="119">
        <v>-19.223839687498611</v>
      </c>
      <c r="N374" s="121">
        <f t="shared" si="10"/>
        <v>0</v>
      </c>
      <c r="O374" s="122">
        <f t="shared" si="11"/>
        <v>0</v>
      </c>
      <c r="P374" s="123"/>
    </row>
    <row r="375" spans="1:16" s="130" customFormat="1" ht="18.75" x14ac:dyDescent="0.25">
      <c r="A375" s="111"/>
      <c r="B375" s="112"/>
      <c r="C375" s="125" t="s">
        <v>725</v>
      </c>
      <c r="D375" s="126" t="s">
        <v>726</v>
      </c>
      <c r="E375" s="115">
        <v>2767259.92</v>
      </c>
      <c r="F375" s="115">
        <v>3329428.76</v>
      </c>
      <c r="G375" s="116"/>
      <c r="H375" s="117"/>
      <c r="I375" s="116"/>
      <c r="J375" s="118"/>
      <c r="K375" s="115">
        <v>-562168.83999999985</v>
      </c>
      <c r="L375" s="119">
        <v>-16.884843633056139</v>
      </c>
      <c r="N375" s="121">
        <f t="shared" si="10"/>
        <v>0</v>
      </c>
      <c r="O375" s="122">
        <f t="shared" si="11"/>
        <v>0</v>
      </c>
      <c r="P375" s="123"/>
    </row>
    <row r="376" spans="1:16" s="130" customFormat="1" ht="18.75" x14ac:dyDescent="0.25">
      <c r="A376" s="111"/>
      <c r="B376" s="112"/>
      <c r="C376" s="125" t="s">
        <v>727</v>
      </c>
      <c r="D376" s="126" t="s">
        <v>728</v>
      </c>
      <c r="E376" s="115">
        <v>68421.649999999994</v>
      </c>
      <c r="F376" s="115">
        <v>32067.08</v>
      </c>
      <c r="G376" s="116"/>
      <c r="H376" s="117"/>
      <c r="I376" s="116"/>
      <c r="J376" s="118"/>
      <c r="K376" s="115">
        <v>36354.569999999992</v>
      </c>
      <c r="L376" s="119">
        <v>113.37037859387256</v>
      </c>
      <c r="N376" s="121">
        <f t="shared" si="10"/>
        <v>0</v>
      </c>
      <c r="O376" s="122">
        <f t="shared" si="11"/>
        <v>0</v>
      </c>
      <c r="P376" s="123"/>
    </row>
    <row r="377" spans="1:16" s="130" customFormat="1" ht="18.75" x14ac:dyDescent="0.25">
      <c r="A377" s="111"/>
      <c r="B377" s="112"/>
      <c r="C377" s="125" t="s">
        <v>729</v>
      </c>
      <c r="D377" s="126" t="s">
        <v>730</v>
      </c>
      <c r="E377" s="115">
        <v>94184.11</v>
      </c>
      <c r="F377" s="115">
        <v>128885.22</v>
      </c>
      <c r="G377" s="116"/>
      <c r="H377" s="117"/>
      <c r="I377" s="116"/>
      <c r="J377" s="118"/>
      <c r="K377" s="115">
        <v>-34701.11</v>
      </c>
      <c r="L377" s="119">
        <v>-26.924041406764871</v>
      </c>
      <c r="N377" s="121">
        <f t="shared" si="10"/>
        <v>0</v>
      </c>
      <c r="O377" s="122">
        <f t="shared" si="11"/>
        <v>0</v>
      </c>
      <c r="P377" s="123"/>
    </row>
    <row r="378" spans="1:16" s="130" customFormat="1" ht="18.75" x14ac:dyDescent="0.25">
      <c r="A378" s="111"/>
      <c r="B378" s="112"/>
      <c r="C378" s="125" t="s">
        <v>731</v>
      </c>
      <c r="D378" s="126" t="s">
        <v>732</v>
      </c>
      <c r="E378" s="115">
        <v>8806.9500000000007</v>
      </c>
      <c r="F378" s="115">
        <v>7665.88</v>
      </c>
      <c r="G378" s="116"/>
      <c r="H378" s="117"/>
      <c r="I378" s="116"/>
      <c r="J378" s="118"/>
      <c r="K378" s="115">
        <v>1141.0700000000006</v>
      </c>
      <c r="L378" s="119">
        <v>14.885049074600706</v>
      </c>
      <c r="N378" s="121">
        <f t="shared" si="10"/>
        <v>0</v>
      </c>
      <c r="O378" s="122">
        <f t="shared" si="11"/>
        <v>0</v>
      </c>
      <c r="P378" s="123"/>
    </row>
    <row r="379" spans="1:16" s="130" customFormat="1" ht="18.75" x14ac:dyDescent="0.25">
      <c r="A379" s="150"/>
      <c r="B379" s="151" t="s">
        <v>65</v>
      </c>
      <c r="C379" s="125" t="s">
        <v>733</v>
      </c>
      <c r="D379" s="126" t="s">
        <v>734</v>
      </c>
      <c r="E379" s="115">
        <v>0</v>
      </c>
      <c r="F379" s="115">
        <v>0</v>
      </c>
      <c r="G379" s="116"/>
      <c r="H379" s="117"/>
      <c r="I379" s="116"/>
      <c r="J379" s="118"/>
      <c r="K379" s="115">
        <v>0</v>
      </c>
      <c r="L379" s="119"/>
      <c r="N379" s="121">
        <f t="shared" si="10"/>
        <v>0</v>
      </c>
      <c r="O379" s="122" t="e">
        <f t="shared" si="11"/>
        <v>#DIV/0!</v>
      </c>
      <c r="P379" s="123"/>
    </row>
    <row r="380" spans="1:16" s="130" customFormat="1" ht="18.75" x14ac:dyDescent="0.25">
      <c r="A380" s="111" t="s">
        <v>30</v>
      </c>
      <c r="B380" s="112"/>
      <c r="C380" s="113" t="s">
        <v>735</v>
      </c>
      <c r="D380" s="114" t="s">
        <v>736</v>
      </c>
      <c r="E380" s="115">
        <v>5704882.71</v>
      </c>
      <c r="F380" s="115">
        <v>4534280.72</v>
      </c>
      <c r="G380" s="116"/>
      <c r="H380" s="117"/>
      <c r="I380" s="116"/>
      <c r="J380" s="118"/>
      <c r="K380" s="115">
        <v>1170601.9900000002</v>
      </c>
      <c r="L380" s="119">
        <v>25.816707484312978</v>
      </c>
      <c r="N380" s="121">
        <f t="shared" si="10"/>
        <v>0</v>
      </c>
      <c r="O380" s="122">
        <f t="shared" si="11"/>
        <v>0</v>
      </c>
      <c r="P380" s="123"/>
    </row>
    <row r="381" spans="1:16" s="130" customFormat="1" ht="18.75" x14ac:dyDescent="0.25">
      <c r="A381" s="111"/>
      <c r="B381" s="112"/>
      <c r="C381" s="125" t="s">
        <v>737</v>
      </c>
      <c r="D381" s="126" t="s">
        <v>738</v>
      </c>
      <c r="E381" s="115">
        <v>412467.32</v>
      </c>
      <c r="F381" s="115">
        <v>408887.3</v>
      </c>
      <c r="G381" s="116"/>
      <c r="H381" s="117"/>
      <c r="I381" s="116"/>
      <c r="J381" s="118"/>
      <c r="K381" s="115">
        <v>3580.0200000000186</v>
      </c>
      <c r="L381" s="119">
        <v>0.87555177184520483</v>
      </c>
      <c r="N381" s="121">
        <f t="shared" si="10"/>
        <v>0</v>
      </c>
      <c r="O381" s="122">
        <f t="shared" si="11"/>
        <v>0</v>
      </c>
      <c r="P381" s="123"/>
    </row>
    <row r="382" spans="1:16" s="130" customFormat="1" ht="18.75" x14ac:dyDescent="0.25">
      <c r="A382" s="111" t="s">
        <v>30</v>
      </c>
      <c r="B382" s="112"/>
      <c r="C382" s="125" t="s">
        <v>739</v>
      </c>
      <c r="D382" s="126" t="s">
        <v>740</v>
      </c>
      <c r="E382" s="115">
        <v>5292415.3899999997</v>
      </c>
      <c r="F382" s="115">
        <v>4125393.42</v>
      </c>
      <c r="G382" s="116"/>
      <c r="H382" s="117"/>
      <c r="I382" s="116"/>
      <c r="J382" s="118"/>
      <c r="K382" s="115">
        <v>1167021.9699999997</v>
      </c>
      <c r="L382" s="119">
        <v>28.288743670900601</v>
      </c>
      <c r="N382" s="121">
        <f t="shared" si="10"/>
        <v>0</v>
      </c>
      <c r="O382" s="122">
        <f t="shared" si="11"/>
        <v>0</v>
      </c>
      <c r="P382" s="123"/>
    </row>
    <row r="383" spans="1:16" s="130" customFormat="1" ht="18.75" x14ac:dyDescent="0.25">
      <c r="A383" s="111"/>
      <c r="B383" s="112"/>
      <c r="C383" s="128" t="s">
        <v>741</v>
      </c>
      <c r="D383" s="129" t="s">
        <v>742</v>
      </c>
      <c r="E383" s="115">
        <v>4873550.0999999996</v>
      </c>
      <c r="F383" s="115">
        <v>3682539.44</v>
      </c>
      <c r="G383" s="149"/>
      <c r="H383" s="117"/>
      <c r="I383" s="116"/>
      <c r="J383" s="118"/>
      <c r="K383" s="115">
        <v>1191010.6599999997</v>
      </c>
      <c r="L383" s="119">
        <v>32.342101949083258</v>
      </c>
      <c r="N383" s="121">
        <f t="shared" si="10"/>
        <v>0</v>
      </c>
      <c r="O383" s="122">
        <f t="shared" si="11"/>
        <v>0</v>
      </c>
      <c r="P383" s="123"/>
    </row>
    <row r="384" spans="1:16" s="130" customFormat="1" ht="18.75" x14ac:dyDescent="0.25">
      <c r="A384" s="111"/>
      <c r="B384" s="112"/>
      <c r="C384" s="128" t="s">
        <v>743</v>
      </c>
      <c r="D384" s="129" t="s">
        <v>744</v>
      </c>
      <c r="E384" s="115">
        <v>418865.29</v>
      </c>
      <c r="F384" s="115">
        <v>442853.98</v>
      </c>
      <c r="G384" s="116"/>
      <c r="H384" s="117"/>
      <c r="I384" s="116"/>
      <c r="J384" s="118"/>
      <c r="K384" s="115">
        <v>-23988.690000000002</v>
      </c>
      <c r="L384" s="119">
        <v>-5.4168396544612749</v>
      </c>
      <c r="N384" s="121">
        <f t="shared" si="10"/>
        <v>0</v>
      </c>
      <c r="O384" s="122">
        <f t="shared" si="11"/>
        <v>0</v>
      </c>
      <c r="P384" s="123"/>
    </row>
    <row r="385" spans="1:16" s="130" customFormat="1" ht="18.75" x14ac:dyDescent="0.25">
      <c r="A385" s="111" t="s">
        <v>30</v>
      </c>
      <c r="B385" s="112"/>
      <c r="C385" s="125" t="s">
        <v>745</v>
      </c>
      <c r="D385" s="126" t="s">
        <v>746</v>
      </c>
      <c r="E385" s="115">
        <v>0</v>
      </c>
      <c r="F385" s="115">
        <v>0</v>
      </c>
      <c r="G385" s="116"/>
      <c r="H385" s="117"/>
      <c r="I385" s="116"/>
      <c r="J385" s="118"/>
      <c r="K385" s="115">
        <v>0</v>
      </c>
      <c r="L385" s="119"/>
      <c r="N385" s="121">
        <f t="shared" si="10"/>
        <v>0</v>
      </c>
      <c r="O385" s="122" t="e">
        <f t="shared" si="11"/>
        <v>#DIV/0!</v>
      </c>
      <c r="P385" s="123"/>
    </row>
    <row r="386" spans="1:16" s="130" customFormat="1" ht="18.75" x14ac:dyDescent="0.25">
      <c r="A386" s="111"/>
      <c r="B386" s="112"/>
      <c r="C386" s="128" t="s">
        <v>747</v>
      </c>
      <c r="D386" s="129" t="s">
        <v>748</v>
      </c>
      <c r="E386" s="115">
        <v>0</v>
      </c>
      <c r="F386" s="115">
        <v>0</v>
      </c>
      <c r="G386" s="116"/>
      <c r="H386" s="117"/>
      <c r="I386" s="116"/>
      <c r="J386" s="118"/>
      <c r="K386" s="115">
        <v>0</v>
      </c>
      <c r="L386" s="119"/>
      <c r="N386" s="121">
        <f t="shared" si="10"/>
        <v>0</v>
      </c>
      <c r="O386" s="122" t="e">
        <f t="shared" si="11"/>
        <v>#DIV/0!</v>
      </c>
      <c r="P386" s="123"/>
    </row>
    <row r="387" spans="1:16" s="130" customFormat="1" ht="18.75" x14ac:dyDescent="0.25">
      <c r="A387" s="111"/>
      <c r="B387" s="112"/>
      <c r="C387" s="128" t="s">
        <v>749</v>
      </c>
      <c r="D387" s="129" t="s">
        <v>750</v>
      </c>
      <c r="E387" s="115">
        <v>0</v>
      </c>
      <c r="F387" s="115">
        <v>0</v>
      </c>
      <c r="G387" s="116"/>
      <c r="H387" s="117"/>
      <c r="I387" s="116"/>
      <c r="J387" s="118"/>
      <c r="K387" s="115">
        <v>0</v>
      </c>
      <c r="L387" s="119"/>
      <c r="N387" s="121">
        <f t="shared" si="10"/>
        <v>0</v>
      </c>
      <c r="O387" s="122" t="e">
        <f t="shared" si="11"/>
        <v>#DIV/0!</v>
      </c>
      <c r="P387" s="123"/>
    </row>
    <row r="388" spans="1:16" s="93" customFormat="1" ht="18.75" x14ac:dyDescent="0.25">
      <c r="A388" s="136"/>
      <c r="B388" s="137"/>
      <c r="C388" s="125" t="s">
        <v>751</v>
      </c>
      <c r="D388" s="126" t="s">
        <v>752</v>
      </c>
      <c r="E388" s="115">
        <v>0</v>
      </c>
      <c r="F388" s="115">
        <v>0</v>
      </c>
      <c r="G388" s="116"/>
      <c r="H388" s="117"/>
      <c r="I388" s="116"/>
      <c r="J388" s="118"/>
      <c r="K388" s="115">
        <v>0</v>
      </c>
      <c r="L388" s="119"/>
      <c r="N388" s="121">
        <f t="shared" si="10"/>
        <v>0</v>
      </c>
      <c r="O388" s="122" t="e">
        <f t="shared" si="11"/>
        <v>#DIV/0!</v>
      </c>
      <c r="P388" s="123"/>
    </row>
    <row r="389" spans="1:16" s="93" customFormat="1" ht="18.75" x14ac:dyDescent="0.25">
      <c r="A389" s="152"/>
      <c r="B389" s="153" t="s">
        <v>65</v>
      </c>
      <c r="C389" s="125" t="s">
        <v>753</v>
      </c>
      <c r="D389" s="126" t="s">
        <v>754</v>
      </c>
      <c r="E389" s="115">
        <v>0</v>
      </c>
      <c r="F389" s="115">
        <v>0</v>
      </c>
      <c r="G389" s="116"/>
      <c r="H389" s="117"/>
      <c r="I389" s="116"/>
      <c r="J389" s="118"/>
      <c r="K389" s="115">
        <v>0</v>
      </c>
      <c r="L389" s="119"/>
      <c r="N389" s="121">
        <f t="shared" si="10"/>
        <v>0</v>
      </c>
      <c r="O389" s="122" t="e">
        <f t="shared" si="11"/>
        <v>#DIV/0!</v>
      </c>
      <c r="P389" s="123"/>
    </row>
    <row r="390" spans="1:16" s="130" customFormat="1" ht="18.75" x14ac:dyDescent="0.25">
      <c r="A390" s="111" t="s">
        <v>30</v>
      </c>
      <c r="B390" s="112"/>
      <c r="C390" s="154" t="s">
        <v>755</v>
      </c>
      <c r="D390" s="155" t="s">
        <v>756</v>
      </c>
      <c r="E390" s="115">
        <v>211926946.18000001</v>
      </c>
      <c r="F390" s="115">
        <v>196487686.46000001</v>
      </c>
      <c r="G390" s="116"/>
      <c r="H390" s="117"/>
      <c r="I390" s="116"/>
      <c r="J390" s="118"/>
      <c r="K390" s="115">
        <v>15439259.719999999</v>
      </c>
      <c r="L390" s="119">
        <v>7.857622021084282</v>
      </c>
      <c r="N390" s="121">
        <f t="shared" si="10"/>
        <v>0</v>
      </c>
      <c r="O390" s="122">
        <f t="shared" si="11"/>
        <v>0</v>
      </c>
      <c r="P390" s="123"/>
    </row>
    <row r="391" spans="1:16" s="130" customFormat="1" ht="18.75" x14ac:dyDescent="0.25">
      <c r="A391" s="111" t="s">
        <v>30</v>
      </c>
      <c r="B391" s="112"/>
      <c r="C391" s="113" t="s">
        <v>757</v>
      </c>
      <c r="D391" s="114" t="s">
        <v>758</v>
      </c>
      <c r="E391" s="115">
        <v>174876077.23000002</v>
      </c>
      <c r="F391" s="115">
        <v>160692501.20999998</v>
      </c>
      <c r="G391" s="116"/>
      <c r="H391" s="117"/>
      <c r="I391" s="116"/>
      <c r="J391" s="118"/>
      <c r="K391" s="115">
        <v>14183576.020000041</v>
      </c>
      <c r="L391" s="119">
        <v>8.8265326092997469</v>
      </c>
      <c r="N391" s="121">
        <f t="shared" si="10"/>
        <v>0</v>
      </c>
      <c r="O391" s="122">
        <f t="shared" si="11"/>
        <v>0</v>
      </c>
      <c r="P391" s="123"/>
    </row>
    <row r="392" spans="1:16" s="130" customFormat="1" ht="18.75" x14ac:dyDescent="0.25">
      <c r="A392" s="111" t="s">
        <v>30</v>
      </c>
      <c r="B392" s="112"/>
      <c r="C392" s="125" t="s">
        <v>759</v>
      </c>
      <c r="D392" s="126" t="s">
        <v>760</v>
      </c>
      <c r="E392" s="115">
        <v>90273223.120000005</v>
      </c>
      <c r="F392" s="115">
        <v>80934494.099999994</v>
      </c>
      <c r="G392" s="116"/>
      <c r="H392" s="117"/>
      <c r="I392" s="116"/>
      <c r="J392" s="118"/>
      <c r="K392" s="115">
        <v>9338729.0200000107</v>
      </c>
      <c r="L392" s="119">
        <v>11.538626544649039</v>
      </c>
      <c r="N392" s="121">
        <f t="shared" si="10"/>
        <v>0</v>
      </c>
      <c r="O392" s="122">
        <f t="shared" si="11"/>
        <v>0</v>
      </c>
      <c r="P392" s="123"/>
    </row>
    <row r="393" spans="1:16" s="130" customFormat="1" ht="18.75" x14ac:dyDescent="0.25">
      <c r="A393" s="111" t="s">
        <v>30</v>
      </c>
      <c r="B393" s="112"/>
      <c r="C393" s="128" t="s">
        <v>761</v>
      </c>
      <c r="D393" s="129" t="s">
        <v>762</v>
      </c>
      <c r="E393" s="115">
        <v>83627185.88000001</v>
      </c>
      <c r="F393" s="115">
        <v>72223738.889999986</v>
      </c>
      <c r="G393" s="116"/>
      <c r="H393" s="117"/>
      <c r="I393" s="116"/>
      <c r="J393" s="118"/>
      <c r="K393" s="115">
        <v>11403446.990000024</v>
      </c>
      <c r="L393" s="119">
        <v>15.789056569569167</v>
      </c>
      <c r="N393" s="121">
        <f t="shared" si="10"/>
        <v>0</v>
      </c>
      <c r="O393" s="122">
        <f t="shared" si="11"/>
        <v>0</v>
      </c>
      <c r="P393" s="123"/>
    </row>
    <row r="394" spans="1:16" s="130" customFormat="1" ht="18.75" x14ac:dyDescent="0.25">
      <c r="A394" s="111"/>
      <c r="B394" s="112"/>
      <c r="C394" s="128" t="s">
        <v>763</v>
      </c>
      <c r="D394" s="129" t="s">
        <v>764</v>
      </c>
      <c r="E394" s="115">
        <v>81316421.980000004</v>
      </c>
      <c r="F394" s="115">
        <v>67945081.819999993</v>
      </c>
      <c r="G394" s="116"/>
      <c r="H394" s="117"/>
      <c r="I394" s="116"/>
      <c r="J394" s="118"/>
      <c r="K394" s="115">
        <v>13371340.160000011</v>
      </c>
      <c r="L394" s="119">
        <v>19.679629197332261</v>
      </c>
      <c r="N394" s="121">
        <f t="shared" si="10"/>
        <v>0</v>
      </c>
      <c r="O394" s="122">
        <f t="shared" si="11"/>
        <v>0</v>
      </c>
      <c r="P394" s="123"/>
    </row>
    <row r="395" spans="1:16" s="130" customFormat="1" ht="18.75" x14ac:dyDescent="0.25">
      <c r="A395" s="111"/>
      <c r="B395" s="112"/>
      <c r="C395" s="128" t="s">
        <v>765</v>
      </c>
      <c r="D395" s="129" t="s">
        <v>766</v>
      </c>
      <c r="E395" s="115">
        <v>2310763.9000000004</v>
      </c>
      <c r="F395" s="115">
        <v>4278657.07</v>
      </c>
      <c r="G395" s="116"/>
      <c r="H395" s="117"/>
      <c r="I395" s="116"/>
      <c r="J395" s="118"/>
      <c r="K395" s="115">
        <v>-1967893.17</v>
      </c>
      <c r="L395" s="119">
        <v>-45.993243623051093</v>
      </c>
      <c r="N395" s="121">
        <f t="shared" si="10"/>
        <v>0</v>
      </c>
      <c r="O395" s="122">
        <f t="shared" si="11"/>
        <v>0</v>
      </c>
      <c r="P395" s="123"/>
    </row>
    <row r="396" spans="1:16" s="130" customFormat="1" ht="18.75" x14ac:dyDescent="0.25">
      <c r="A396" s="111"/>
      <c r="B396" s="112"/>
      <c r="C396" s="128" t="s">
        <v>767</v>
      </c>
      <c r="D396" s="129" t="s">
        <v>768</v>
      </c>
      <c r="E396" s="115">
        <v>0</v>
      </c>
      <c r="F396" s="115">
        <v>0</v>
      </c>
      <c r="G396" s="116"/>
      <c r="H396" s="117"/>
      <c r="I396" s="116"/>
      <c r="J396" s="118"/>
      <c r="K396" s="115">
        <v>0</v>
      </c>
      <c r="L396" s="119"/>
      <c r="N396" s="121">
        <f t="shared" si="10"/>
        <v>0</v>
      </c>
      <c r="O396" s="122" t="e">
        <f t="shared" si="11"/>
        <v>#DIV/0!</v>
      </c>
      <c r="P396" s="123"/>
    </row>
    <row r="397" spans="1:16" s="130" customFormat="1" ht="18.75" x14ac:dyDescent="0.25">
      <c r="A397" s="111" t="s">
        <v>30</v>
      </c>
      <c r="B397" s="112"/>
      <c r="C397" s="128" t="s">
        <v>769</v>
      </c>
      <c r="D397" s="129" t="s">
        <v>770</v>
      </c>
      <c r="E397" s="115">
        <v>6646037.2400000002</v>
      </c>
      <c r="F397" s="115">
        <v>8710755.2100000009</v>
      </c>
      <c r="G397" s="116"/>
      <c r="H397" s="117"/>
      <c r="I397" s="116"/>
      <c r="J397" s="118"/>
      <c r="K397" s="115">
        <v>-2064717.9700000007</v>
      </c>
      <c r="L397" s="119">
        <v>-23.703087966812472</v>
      </c>
      <c r="N397" s="121">
        <f t="shared" si="10"/>
        <v>0</v>
      </c>
      <c r="O397" s="122">
        <f t="shared" si="11"/>
        <v>0</v>
      </c>
      <c r="P397" s="123"/>
    </row>
    <row r="398" spans="1:16" s="130" customFormat="1" ht="18.75" x14ac:dyDescent="0.25">
      <c r="A398" s="111"/>
      <c r="B398" s="112"/>
      <c r="C398" s="128" t="s">
        <v>771</v>
      </c>
      <c r="D398" s="129" t="s">
        <v>772</v>
      </c>
      <c r="E398" s="115">
        <v>5716007.6600000001</v>
      </c>
      <c r="F398" s="115">
        <v>7031066.6699999999</v>
      </c>
      <c r="G398" s="116"/>
      <c r="H398" s="117"/>
      <c r="I398" s="116"/>
      <c r="J398" s="118"/>
      <c r="K398" s="115">
        <v>-1315059.0099999998</v>
      </c>
      <c r="L398" s="119">
        <v>-18.703549144414524</v>
      </c>
      <c r="N398" s="121">
        <f t="shared" si="10"/>
        <v>0</v>
      </c>
      <c r="O398" s="122">
        <f t="shared" si="11"/>
        <v>0</v>
      </c>
      <c r="P398" s="123"/>
    </row>
    <row r="399" spans="1:16" s="130" customFormat="1" ht="18.75" x14ac:dyDescent="0.25">
      <c r="A399" s="111"/>
      <c r="B399" s="112"/>
      <c r="C399" s="128" t="s">
        <v>773</v>
      </c>
      <c r="D399" s="129" t="s">
        <v>774</v>
      </c>
      <c r="E399" s="115">
        <v>930029.58</v>
      </c>
      <c r="F399" s="115">
        <v>1679688.54</v>
      </c>
      <c r="G399" s="116"/>
      <c r="H399" s="117"/>
      <c r="I399" s="116"/>
      <c r="J399" s="118"/>
      <c r="K399" s="115">
        <v>-749658.96000000008</v>
      </c>
      <c r="L399" s="119">
        <v>-44.630831380203382</v>
      </c>
      <c r="N399" s="121">
        <f t="shared" si="10"/>
        <v>0</v>
      </c>
      <c r="O399" s="122">
        <f t="shared" si="11"/>
        <v>0</v>
      </c>
      <c r="P399" s="123"/>
    </row>
    <row r="400" spans="1:16" s="130" customFormat="1" ht="18.75" x14ac:dyDescent="0.25">
      <c r="A400" s="111"/>
      <c r="B400" s="112"/>
      <c r="C400" s="128" t="s">
        <v>775</v>
      </c>
      <c r="D400" s="129" t="s">
        <v>776</v>
      </c>
      <c r="E400" s="115">
        <v>0</v>
      </c>
      <c r="F400" s="115">
        <v>0</v>
      </c>
      <c r="G400" s="116"/>
      <c r="H400" s="117"/>
      <c r="I400" s="116"/>
      <c r="J400" s="118"/>
      <c r="K400" s="115">
        <v>0</v>
      </c>
      <c r="L400" s="119"/>
      <c r="N400" s="121">
        <f t="shared" si="10"/>
        <v>0</v>
      </c>
      <c r="O400" s="122" t="e">
        <f t="shared" si="11"/>
        <v>#DIV/0!</v>
      </c>
      <c r="P400" s="123"/>
    </row>
    <row r="401" spans="1:16" s="130" customFormat="1" ht="18.75" x14ac:dyDescent="0.25">
      <c r="A401" s="111" t="s">
        <v>30</v>
      </c>
      <c r="B401" s="112"/>
      <c r="C401" s="125" t="s">
        <v>777</v>
      </c>
      <c r="D401" s="126" t="s">
        <v>778</v>
      </c>
      <c r="E401" s="115">
        <v>84602854.109999999</v>
      </c>
      <c r="F401" s="115">
        <v>79758007.109999999</v>
      </c>
      <c r="G401" s="116"/>
      <c r="H401" s="117"/>
      <c r="I401" s="116"/>
      <c r="J401" s="118"/>
      <c r="K401" s="115">
        <v>4844847</v>
      </c>
      <c r="L401" s="119">
        <v>6.0744333710822582</v>
      </c>
      <c r="N401" s="121">
        <f t="shared" si="10"/>
        <v>0</v>
      </c>
      <c r="O401" s="122">
        <f t="shared" si="11"/>
        <v>0</v>
      </c>
      <c r="P401" s="123"/>
    </row>
    <row r="402" spans="1:16" s="130" customFormat="1" ht="18.75" x14ac:dyDescent="0.25">
      <c r="A402" s="111"/>
      <c r="B402" s="112"/>
      <c r="C402" s="128" t="s">
        <v>779</v>
      </c>
      <c r="D402" s="129" t="s">
        <v>780</v>
      </c>
      <c r="E402" s="115">
        <v>74656812.489999995</v>
      </c>
      <c r="F402" s="115">
        <v>72433934.299999997</v>
      </c>
      <c r="G402" s="116"/>
      <c r="H402" s="117"/>
      <c r="I402" s="116"/>
      <c r="J402" s="118"/>
      <c r="K402" s="115">
        <v>2222878.1899999976</v>
      </c>
      <c r="L402" s="119">
        <v>3.0688353621570403</v>
      </c>
      <c r="N402" s="121">
        <f t="shared" si="10"/>
        <v>0</v>
      </c>
      <c r="O402" s="122">
        <f t="shared" si="11"/>
        <v>0</v>
      </c>
      <c r="P402" s="123"/>
    </row>
    <row r="403" spans="1:16" s="130" customFormat="1" ht="18.75" x14ac:dyDescent="0.25">
      <c r="A403" s="111"/>
      <c r="B403" s="112"/>
      <c r="C403" s="128" t="s">
        <v>781</v>
      </c>
      <c r="D403" s="129" t="s">
        <v>782</v>
      </c>
      <c r="E403" s="115">
        <v>9946041.6199999992</v>
      </c>
      <c r="F403" s="115">
        <v>7324072.8099999996</v>
      </c>
      <c r="G403" s="116"/>
      <c r="H403" s="117"/>
      <c r="I403" s="116"/>
      <c r="J403" s="118"/>
      <c r="K403" s="115">
        <v>2621968.8099999996</v>
      </c>
      <c r="L403" s="119">
        <v>35.799327478285946</v>
      </c>
      <c r="N403" s="121">
        <f t="shared" si="10"/>
        <v>0</v>
      </c>
      <c r="O403" s="122">
        <f t="shared" si="11"/>
        <v>0</v>
      </c>
      <c r="P403" s="123"/>
    </row>
    <row r="404" spans="1:16" s="130" customFormat="1" ht="18.75" x14ac:dyDescent="0.25">
      <c r="A404" s="111"/>
      <c r="B404" s="112"/>
      <c r="C404" s="128" t="s">
        <v>783</v>
      </c>
      <c r="D404" s="129" t="s">
        <v>784</v>
      </c>
      <c r="E404" s="115">
        <v>0</v>
      </c>
      <c r="F404" s="115">
        <v>0</v>
      </c>
      <c r="G404" s="116"/>
      <c r="H404" s="117"/>
      <c r="I404" s="116"/>
      <c r="J404" s="118"/>
      <c r="K404" s="115">
        <v>0</v>
      </c>
      <c r="L404" s="119"/>
      <c r="N404" s="121">
        <f t="shared" si="10"/>
        <v>0</v>
      </c>
      <c r="O404" s="122" t="e">
        <f t="shared" si="11"/>
        <v>#DIV/0!</v>
      </c>
      <c r="P404" s="123"/>
    </row>
    <row r="405" spans="1:16" s="130" customFormat="1" ht="18.75" x14ac:dyDescent="0.25">
      <c r="A405" s="111" t="s">
        <v>30</v>
      </c>
      <c r="B405" s="112"/>
      <c r="C405" s="113" t="s">
        <v>785</v>
      </c>
      <c r="D405" s="114" t="s">
        <v>786</v>
      </c>
      <c r="E405" s="115">
        <v>711641.47</v>
      </c>
      <c r="F405" s="115">
        <v>525203.14999999991</v>
      </c>
      <c r="G405" s="116"/>
      <c r="H405" s="117"/>
      <c r="I405" s="116"/>
      <c r="J405" s="118"/>
      <c r="K405" s="115">
        <v>186438.32000000007</v>
      </c>
      <c r="L405" s="119">
        <v>35.498324791083242</v>
      </c>
      <c r="N405" s="121">
        <f t="shared" si="10"/>
        <v>0</v>
      </c>
      <c r="O405" s="122">
        <f t="shared" si="11"/>
        <v>0</v>
      </c>
      <c r="P405" s="123"/>
    </row>
    <row r="406" spans="1:16" s="130" customFormat="1" ht="18.75" x14ac:dyDescent="0.25">
      <c r="A406" s="111" t="s">
        <v>30</v>
      </c>
      <c r="B406" s="112"/>
      <c r="C406" s="125" t="s">
        <v>787</v>
      </c>
      <c r="D406" s="126" t="s">
        <v>788</v>
      </c>
      <c r="E406" s="115">
        <v>553526.75</v>
      </c>
      <c r="F406" s="115">
        <v>370436.23</v>
      </c>
      <c r="G406" s="116"/>
      <c r="H406" s="117"/>
      <c r="I406" s="116"/>
      <c r="J406" s="118"/>
      <c r="K406" s="115">
        <v>183090.52000000002</v>
      </c>
      <c r="L406" s="119">
        <v>49.425651481227966</v>
      </c>
      <c r="N406" s="121">
        <f t="shared" si="10"/>
        <v>0</v>
      </c>
      <c r="O406" s="122">
        <f t="shared" si="11"/>
        <v>0</v>
      </c>
      <c r="P406" s="123"/>
    </row>
    <row r="407" spans="1:16" s="130" customFormat="1" ht="18.75" x14ac:dyDescent="0.25">
      <c r="A407" s="111"/>
      <c r="B407" s="112"/>
      <c r="C407" s="128" t="s">
        <v>789</v>
      </c>
      <c r="D407" s="129" t="s">
        <v>790</v>
      </c>
      <c r="E407" s="115">
        <v>553526.75</v>
      </c>
      <c r="F407" s="115">
        <v>369620.26</v>
      </c>
      <c r="G407" s="116"/>
      <c r="H407" s="117"/>
      <c r="I407" s="116"/>
      <c r="J407" s="118"/>
      <c r="K407" s="115">
        <v>183906.49</v>
      </c>
      <c r="L407" s="119">
        <v>49.75552205931568</v>
      </c>
      <c r="N407" s="121">
        <f t="shared" si="10"/>
        <v>0</v>
      </c>
      <c r="O407" s="122">
        <f t="shared" si="11"/>
        <v>0</v>
      </c>
      <c r="P407" s="123"/>
    </row>
    <row r="408" spans="1:16" s="130" customFormat="1" ht="18.75" x14ac:dyDescent="0.25">
      <c r="A408" s="111"/>
      <c r="B408" s="112"/>
      <c r="C408" s="128" t="s">
        <v>791</v>
      </c>
      <c r="D408" s="129" t="s">
        <v>792</v>
      </c>
      <c r="E408" s="115">
        <v>0</v>
      </c>
      <c r="F408" s="115">
        <v>815.97</v>
      </c>
      <c r="G408" s="116"/>
      <c r="H408" s="117"/>
      <c r="I408" s="116"/>
      <c r="J408" s="118"/>
      <c r="K408" s="115">
        <v>-815.97</v>
      </c>
      <c r="L408" s="119"/>
      <c r="N408" s="121">
        <f t="shared" si="10"/>
        <v>0</v>
      </c>
      <c r="O408" s="122">
        <f t="shared" si="11"/>
        <v>-100</v>
      </c>
      <c r="P408" s="123"/>
    </row>
    <row r="409" spans="1:16" s="130" customFormat="1" ht="18.75" x14ac:dyDescent="0.25">
      <c r="A409" s="111"/>
      <c r="B409" s="112"/>
      <c r="C409" s="128" t="s">
        <v>793</v>
      </c>
      <c r="D409" s="129" t="s">
        <v>794</v>
      </c>
      <c r="E409" s="115">
        <v>0</v>
      </c>
      <c r="F409" s="115">
        <v>0</v>
      </c>
      <c r="G409" s="116"/>
      <c r="H409" s="117"/>
      <c r="I409" s="116"/>
      <c r="J409" s="118"/>
      <c r="K409" s="115">
        <v>0</v>
      </c>
      <c r="L409" s="119"/>
      <c r="N409" s="121">
        <f t="shared" si="10"/>
        <v>0</v>
      </c>
      <c r="O409" s="122" t="e">
        <f t="shared" si="11"/>
        <v>#DIV/0!</v>
      </c>
      <c r="P409" s="123"/>
    </row>
    <row r="410" spans="1:16" s="130" customFormat="1" ht="18.75" x14ac:dyDescent="0.25">
      <c r="A410" s="111" t="s">
        <v>30</v>
      </c>
      <c r="B410" s="112"/>
      <c r="C410" s="125" t="s">
        <v>795</v>
      </c>
      <c r="D410" s="126" t="s">
        <v>796</v>
      </c>
      <c r="E410" s="115">
        <v>158114.72</v>
      </c>
      <c r="F410" s="115">
        <v>154766.91999999998</v>
      </c>
      <c r="G410" s="116"/>
      <c r="H410" s="117"/>
      <c r="I410" s="116"/>
      <c r="J410" s="118"/>
      <c r="K410" s="115">
        <v>3347.8000000000175</v>
      </c>
      <c r="L410" s="119">
        <v>2.1631237476329037</v>
      </c>
      <c r="N410" s="121">
        <f t="shared" si="10"/>
        <v>0</v>
      </c>
      <c r="O410" s="122">
        <f t="shared" si="11"/>
        <v>0</v>
      </c>
      <c r="P410" s="123"/>
    </row>
    <row r="411" spans="1:16" s="130" customFormat="1" ht="18.75" x14ac:dyDescent="0.25">
      <c r="A411" s="111"/>
      <c r="B411" s="112"/>
      <c r="C411" s="128" t="s">
        <v>797</v>
      </c>
      <c r="D411" s="129" t="s">
        <v>798</v>
      </c>
      <c r="E411" s="115">
        <v>158114.72</v>
      </c>
      <c r="F411" s="115">
        <v>154766.91999999998</v>
      </c>
      <c r="G411" s="116"/>
      <c r="H411" s="117"/>
      <c r="I411" s="116"/>
      <c r="J411" s="118"/>
      <c r="K411" s="115">
        <v>3347.8000000000175</v>
      </c>
      <c r="L411" s="119">
        <v>2.1631237476329037</v>
      </c>
      <c r="N411" s="121">
        <f t="shared" si="10"/>
        <v>0</v>
      </c>
      <c r="O411" s="122">
        <f t="shared" si="11"/>
        <v>0</v>
      </c>
      <c r="P411" s="123"/>
    </row>
    <row r="412" spans="1:16" s="130" customFormat="1" ht="18.75" x14ac:dyDescent="0.25">
      <c r="A412" s="111"/>
      <c r="B412" s="112"/>
      <c r="C412" s="128" t="s">
        <v>799</v>
      </c>
      <c r="D412" s="129" t="s">
        <v>800</v>
      </c>
      <c r="E412" s="115">
        <v>0</v>
      </c>
      <c r="F412" s="115">
        <v>0</v>
      </c>
      <c r="G412" s="116"/>
      <c r="H412" s="117"/>
      <c r="I412" s="116"/>
      <c r="J412" s="118"/>
      <c r="K412" s="115">
        <v>0</v>
      </c>
      <c r="L412" s="119"/>
      <c r="N412" s="121">
        <f t="shared" si="10"/>
        <v>0</v>
      </c>
      <c r="O412" s="122" t="e">
        <f t="shared" si="11"/>
        <v>#DIV/0!</v>
      </c>
      <c r="P412" s="123"/>
    </row>
    <row r="413" spans="1:16" s="130" customFormat="1" ht="18.75" x14ac:dyDescent="0.25">
      <c r="A413" s="111"/>
      <c r="B413" s="112"/>
      <c r="C413" s="128" t="s">
        <v>801</v>
      </c>
      <c r="D413" s="129" t="s">
        <v>802</v>
      </c>
      <c r="E413" s="115">
        <v>0</v>
      </c>
      <c r="F413" s="115">
        <v>0</v>
      </c>
      <c r="G413" s="116"/>
      <c r="H413" s="117"/>
      <c r="I413" s="116"/>
      <c r="J413" s="118"/>
      <c r="K413" s="115">
        <v>0</v>
      </c>
      <c r="L413" s="119"/>
      <c r="N413" s="121">
        <f t="shared" si="10"/>
        <v>0</v>
      </c>
      <c r="O413" s="122" t="e">
        <f t="shared" si="11"/>
        <v>#DIV/0!</v>
      </c>
      <c r="P413" s="123"/>
    </row>
    <row r="414" spans="1:16" s="130" customFormat="1" ht="18.75" x14ac:dyDescent="0.25">
      <c r="A414" s="111" t="s">
        <v>30</v>
      </c>
      <c r="B414" s="112"/>
      <c r="C414" s="113" t="s">
        <v>803</v>
      </c>
      <c r="D414" s="114" t="s">
        <v>804</v>
      </c>
      <c r="E414" s="115">
        <v>21217496.039999999</v>
      </c>
      <c r="F414" s="115">
        <v>22553128.200000003</v>
      </c>
      <c r="G414" s="116"/>
      <c r="H414" s="117"/>
      <c r="I414" s="116"/>
      <c r="J414" s="118"/>
      <c r="K414" s="115">
        <v>-1335632.1600000039</v>
      </c>
      <c r="L414" s="119">
        <v>-5.9221592151460554</v>
      </c>
      <c r="N414" s="121">
        <f t="shared" ref="N414:N477" si="12">+E414-F414-K414</f>
        <v>0</v>
      </c>
      <c r="O414" s="122">
        <f t="shared" ref="O414:O477" si="13">+K414/F414*100-L414</f>
        <v>0</v>
      </c>
      <c r="P414" s="123"/>
    </row>
    <row r="415" spans="1:16" s="130" customFormat="1" ht="18.75" x14ac:dyDescent="0.25">
      <c r="A415" s="111" t="s">
        <v>30</v>
      </c>
      <c r="B415" s="112"/>
      <c r="C415" s="125" t="s">
        <v>805</v>
      </c>
      <c r="D415" s="126" t="s">
        <v>806</v>
      </c>
      <c r="E415" s="115">
        <v>180150.74</v>
      </c>
      <c r="F415" s="115">
        <v>242444.50000000003</v>
      </c>
      <c r="G415" s="116"/>
      <c r="H415" s="117"/>
      <c r="I415" s="116"/>
      <c r="J415" s="118"/>
      <c r="K415" s="115">
        <v>-62293.760000000038</v>
      </c>
      <c r="L415" s="119">
        <v>-25.694028942706488</v>
      </c>
      <c r="N415" s="121">
        <f t="shared" si="12"/>
        <v>0</v>
      </c>
      <c r="O415" s="122">
        <f t="shared" si="13"/>
        <v>0</v>
      </c>
      <c r="P415" s="123"/>
    </row>
    <row r="416" spans="1:16" s="130" customFormat="1" ht="18.75" x14ac:dyDescent="0.25">
      <c r="A416" s="111"/>
      <c r="B416" s="112"/>
      <c r="C416" s="128" t="s">
        <v>807</v>
      </c>
      <c r="D416" s="129" t="s">
        <v>808</v>
      </c>
      <c r="E416" s="115">
        <v>180150.74</v>
      </c>
      <c r="F416" s="115">
        <v>242444.50000000003</v>
      </c>
      <c r="G416" s="116"/>
      <c r="H416" s="117"/>
      <c r="I416" s="116"/>
      <c r="J416" s="118"/>
      <c r="K416" s="115">
        <v>-62293.760000000038</v>
      </c>
      <c r="L416" s="119">
        <v>-25.694028942706488</v>
      </c>
      <c r="N416" s="121">
        <f t="shared" si="12"/>
        <v>0</v>
      </c>
      <c r="O416" s="122">
        <f t="shared" si="13"/>
        <v>0</v>
      </c>
      <c r="P416" s="123"/>
    </row>
    <row r="417" spans="1:16" s="130" customFormat="1" ht="18.75" x14ac:dyDescent="0.25">
      <c r="A417" s="111"/>
      <c r="B417" s="112"/>
      <c r="C417" s="128" t="s">
        <v>809</v>
      </c>
      <c r="D417" s="129" t="s">
        <v>810</v>
      </c>
      <c r="E417" s="115">
        <v>0</v>
      </c>
      <c r="F417" s="115">
        <v>0</v>
      </c>
      <c r="G417" s="116"/>
      <c r="H417" s="117"/>
      <c r="I417" s="116"/>
      <c r="J417" s="118"/>
      <c r="K417" s="115">
        <v>0</v>
      </c>
      <c r="L417" s="119"/>
      <c r="N417" s="121">
        <f t="shared" si="12"/>
        <v>0</v>
      </c>
      <c r="O417" s="122" t="e">
        <f t="shared" si="13"/>
        <v>#DIV/0!</v>
      </c>
      <c r="P417" s="123"/>
    </row>
    <row r="418" spans="1:16" s="130" customFormat="1" ht="18.75" x14ac:dyDescent="0.25">
      <c r="A418" s="111"/>
      <c r="B418" s="112"/>
      <c r="C418" s="128" t="s">
        <v>811</v>
      </c>
      <c r="D418" s="129" t="s">
        <v>812</v>
      </c>
      <c r="E418" s="115">
        <v>0</v>
      </c>
      <c r="F418" s="115">
        <v>0</v>
      </c>
      <c r="G418" s="116"/>
      <c r="H418" s="117"/>
      <c r="I418" s="116"/>
      <c r="J418" s="118"/>
      <c r="K418" s="115">
        <v>0</v>
      </c>
      <c r="L418" s="119"/>
      <c r="N418" s="121">
        <f t="shared" si="12"/>
        <v>0</v>
      </c>
      <c r="O418" s="122" t="e">
        <f t="shared" si="13"/>
        <v>#DIV/0!</v>
      </c>
      <c r="P418" s="123"/>
    </row>
    <row r="419" spans="1:16" s="130" customFormat="1" ht="18.75" x14ac:dyDescent="0.25">
      <c r="A419" s="111" t="s">
        <v>30</v>
      </c>
      <c r="B419" s="112"/>
      <c r="C419" s="125" t="s">
        <v>813</v>
      </c>
      <c r="D419" s="126" t="s">
        <v>814</v>
      </c>
      <c r="E419" s="115">
        <v>21037345.300000001</v>
      </c>
      <c r="F419" s="115">
        <v>22310683.700000003</v>
      </c>
      <c r="G419" s="116"/>
      <c r="H419" s="117"/>
      <c r="I419" s="116"/>
      <c r="J419" s="118"/>
      <c r="K419" s="115">
        <v>-1273338.4000000022</v>
      </c>
      <c r="L419" s="119">
        <v>-5.7073033579871968</v>
      </c>
      <c r="N419" s="121">
        <f t="shared" si="12"/>
        <v>0</v>
      </c>
      <c r="O419" s="122">
        <f t="shared" si="13"/>
        <v>0</v>
      </c>
      <c r="P419" s="123"/>
    </row>
    <row r="420" spans="1:16" s="130" customFormat="1" ht="18.75" x14ac:dyDescent="0.25">
      <c r="A420" s="111"/>
      <c r="B420" s="112"/>
      <c r="C420" s="128" t="s">
        <v>815</v>
      </c>
      <c r="D420" s="129" t="s">
        <v>816</v>
      </c>
      <c r="E420" s="115">
        <v>19499396.289999999</v>
      </c>
      <c r="F420" s="115">
        <v>14719048.100000001</v>
      </c>
      <c r="G420" s="116"/>
      <c r="H420" s="117"/>
      <c r="I420" s="116"/>
      <c r="J420" s="118"/>
      <c r="K420" s="115">
        <v>4780348.1899999976</v>
      </c>
      <c r="L420" s="119">
        <v>32.477291721059039</v>
      </c>
      <c r="N420" s="121">
        <f t="shared" si="12"/>
        <v>0</v>
      </c>
      <c r="O420" s="122">
        <f t="shared" si="13"/>
        <v>0</v>
      </c>
      <c r="P420" s="123"/>
    </row>
    <row r="421" spans="1:16" s="130" customFormat="1" ht="18.75" x14ac:dyDescent="0.25">
      <c r="A421" s="111"/>
      <c r="B421" s="112"/>
      <c r="C421" s="128" t="s">
        <v>817</v>
      </c>
      <c r="D421" s="129" t="s">
        <v>818</v>
      </c>
      <c r="E421" s="115">
        <v>1537949.01</v>
      </c>
      <c r="F421" s="115">
        <v>7591635.5999999996</v>
      </c>
      <c r="G421" s="116"/>
      <c r="H421" s="117"/>
      <c r="I421" s="116"/>
      <c r="J421" s="118"/>
      <c r="K421" s="115">
        <v>-6053686.5899999999</v>
      </c>
      <c r="L421" s="119">
        <v>-79.741532773253766</v>
      </c>
      <c r="N421" s="121">
        <f t="shared" si="12"/>
        <v>0</v>
      </c>
      <c r="O421" s="122">
        <f t="shared" si="13"/>
        <v>0</v>
      </c>
      <c r="P421" s="123"/>
    </row>
    <row r="422" spans="1:16" s="130" customFormat="1" ht="18.75" x14ac:dyDescent="0.25">
      <c r="A422" s="111"/>
      <c r="B422" s="112"/>
      <c r="C422" s="128" t="s">
        <v>819</v>
      </c>
      <c r="D422" s="129" t="s">
        <v>820</v>
      </c>
      <c r="E422" s="115">
        <v>0</v>
      </c>
      <c r="F422" s="115">
        <v>0</v>
      </c>
      <c r="G422" s="116"/>
      <c r="H422" s="117"/>
      <c r="I422" s="116"/>
      <c r="J422" s="118"/>
      <c r="K422" s="115">
        <v>0</v>
      </c>
      <c r="L422" s="119"/>
      <c r="N422" s="121">
        <f t="shared" si="12"/>
        <v>0</v>
      </c>
      <c r="O422" s="122" t="e">
        <f t="shared" si="13"/>
        <v>#DIV/0!</v>
      </c>
      <c r="P422" s="123"/>
    </row>
    <row r="423" spans="1:16" s="130" customFormat="1" ht="18.75" x14ac:dyDescent="0.25">
      <c r="A423" s="111" t="s">
        <v>30</v>
      </c>
      <c r="B423" s="112"/>
      <c r="C423" s="113" t="s">
        <v>821</v>
      </c>
      <c r="D423" s="114" t="s">
        <v>822</v>
      </c>
      <c r="E423" s="115">
        <v>15121731.439999999</v>
      </c>
      <c r="F423" s="115">
        <v>12716853.899999999</v>
      </c>
      <c r="G423" s="116"/>
      <c r="H423" s="117"/>
      <c r="I423" s="116"/>
      <c r="J423" s="118"/>
      <c r="K423" s="115">
        <v>2404877.540000001</v>
      </c>
      <c r="L423" s="119">
        <v>18.910947305921326</v>
      </c>
      <c r="N423" s="121">
        <f t="shared" si="12"/>
        <v>0</v>
      </c>
      <c r="O423" s="122">
        <f t="shared" si="13"/>
        <v>0</v>
      </c>
      <c r="P423" s="123"/>
    </row>
    <row r="424" spans="1:16" s="130" customFormat="1" ht="18.75" x14ac:dyDescent="0.25">
      <c r="A424" s="111" t="s">
        <v>30</v>
      </c>
      <c r="B424" s="112"/>
      <c r="C424" s="125" t="s">
        <v>823</v>
      </c>
      <c r="D424" s="126" t="s">
        <v>824</v>
      </c>
      <c r="E424" s="115">
        <v>3026834.1899999995</v>
      </c>
      <c r="F424" s="115">
        <v>2532746.0999999996</v>
      </c>
      <c r="G424" s="116"/>
      <c r="H424" s="117"/>
      <c r="I424" s="116"/>
      <c r="J424" s="118"/>
      <c r="K424" s="115">
        <v>494088.08999999985</v>
      </c>
      <c r="L424" s="119">
        <v>19.507999242403333</v>
      </c>
      <c r="N424" s="121">
        <f t="shared" si="12"/>
        <v>0</v>
      </c>
      <c r="O424" s="122">
        <f t="shared" si="13"/>
        <v>0</v>
      </c>
      <c r="P424" s="123"/>
    </row>
    <row r="425" spans="1:16" s="130" customFormat="1" ht="18.75" x14ac:dyDescent="0.25">
      <c r="A425" s="111"/>
      <c r="B425" s="112"/>
      <c r="C425" s="128" t="s">
        <v>825</v>
      </c>
      <c r="D425" s="129" t="s">
        <v>826</v>
      </c>
      <c r="E425" s="115">
        <v>2966699.7699999996</v>
      </c>
      <c r="F425" s="115">
        <v>2508539.8899999997</v>
      </c>
      <c r="G425" s="116"/>
      <c r="H425" s="117"/>
      <c r="I425" s="116"/>
      <c r="J425" s="118"/>
      <c r="K425" s="115">
        <v>458159.87999999989</v>
      </c>
      <c r="L425" s="119">
        <v>18.264006158578564</v>
      </c>
      <c r="N425" s="121">
        <f t="shared" si="12"/>
        <v>0</v>
      </c>
      <c r="O425" s="122">
        <f t="shared" si="13"/>
        <v>0</v>
      </c>
      <c r="P425" s="123"/>
    </row>
    <row r="426" spans="1:16" s="130" customFormat="1" ht="18.75" x14ac:dyDescent="0.25">
      <c r="A426" s="111"/>
      <c r="B426" s="112"/>
      <c r="C426" s="128" t="s">
        <v>827</v>
      </c>
      <c r="D426" s="129" t="s">
        <v>828</v>
      </c>
      <c r="E426" s="115">
        <v>60134.42</v>
      </c>
      <c r="F426" s="115">
        <v>24206.21</v>
      </c>
      <c r="G426" s="116"/>
      <c r="H426" s="117"/>
      <c r="I426" s="116"/>
      <c r="J426" s="118"/>
      <c r="K426" s="115">
        <v>35928.21</v>
      </c>
      <c r="L426" s="119">
        <v>148.42558996224523</v>
      </c>
      <c r="N426" s="121">
        <f t="shared" si="12"/>
        <v>0</v>
      </c>
      <c r="O426" s="122">
        <f t="shared" si="13"/>
        <v>0</v>
      </c>
      <c r="P426" s="123"/>
    </row>
    <row r="427" spans="1:16" s="130" customFormat="1" ht="18.75" x14ac:dyDescent="0.25">
      <c r="A427" s="111"/>
      <c r="B427" s="112"/>
      <c r="C427" s="128" t="s">
        <v>829</v>
      </c>
      <c r="D427" s="129" t="s">
        <v>830</v>
      </c>
      <c r="E427" s="115">
        <v>0</v>
      </c>
      <c r="F427" s="115">
        <v>0</v>
      </c>
      <c r="G427" s="116"/>
      <c r="H427" s="117"/>
      <c r="I427" s="116"/>
      <c r="J427" s="118"/>
      <c r="K427" s="115">
        <v>0</v>
      </c>
      <c r="L427" s="119"/>
      <c r="N427" s="121">
        <f t="shared" si="12"/>
        <v>0</v>
      </c>
      <c r="O427" s="122" t="e">
        <f t="shared" si="13"/>
        <v>#DIV/0!</v>
      </c>
      <c r="P427" s="123"/>
    </row>
    <row r="428" spans="1:16" s="130" customFormat="1" ht="18.75" x14ac:dyDescent="0.25">
      <c r="A428" s="111" t="s">
        <v>30</v>
      </c>
      <c r="B428" s="112"/>
      <c r="C428" s="125" t="s">
        <v>831</v>
      </c>
      <c r="D428" s="126" t="s">
        <v>832</v>
      </c>
      <c r="E428" s="115">
        <v>12094897.25</v>
      </c>
      <c r="F428" s="115">
        <v>10184107.799999999</v>
      </c>
      <c r="G428" s="116"/>
      <c r="H428" s="117"/>
      <c r="I428" s="116"/>
      <c r="J428" s="118"/>
      <c r="K428" s="115">
        <v>1910789.4500000011</v>
      </c>
      <c r="L428" s="119">
        <v>18.762462922868917</v>
      </c>
      <c r="N428" s="121">
        <f t="shared" si="12"/>
        <v>0</v>
      </c>
      <c r="O428" s="122">
        <f t="shared" si="13"/>
        <v>0</v>
      </c>
      <c r="P428" s="123"/>
    </row>
    <row r="429" spans="1:16" s="130" customFormat="1" ht="18.75" x14ac:dyDescent="0.25">
      <c r="A429" s="111"/>
      <c r="B429" s="112"/>
      <c r="C429" s="128" t="s">
        <v>833</v>
      </c>
      <c r="D429" s="129" t="s">
        <v>834</v>
      </c>
      <c r="E429" s="115">
        <v>11660925.85</v>
      </c>
      <c r="F429" s="115">
        <v>9604179.8499999996</v>
      </c>
      <c r="G429" s="149"/>
      <c r="H429" s="117"/>
      <c r="I429" s="116"/>
      <c r="J429" s="118"/>
      <c r="K429" s="115">
        <v>2056746</v>
      </c>
      <c r="L429" s="119">
        <v>21.415113337345513</v>
      </c>
      <c r="N429" s="121">
        <f t="shared" si="12"/>
        <v>0</v>
      </c>
      <c r="O429" s="122">
        <f t="shared" si="13"/>
        <v>0</v>
      </c>
      <c r="P429" s="123"/>
    </row>
    <row r="430" spans="1:16" s="130" customFormat="1" ht="18.75" x14ac:dyDescent="0.25">
      <c r="A430" s="111"/>
      <c r="B430" s="112"/>
      <c r="C430" s="128" t="s">
        <v>835</v>
      </c>
      <c r="D430" s="129" t="s">
        <v>836</v>
      </c>
      <c r="E430" s="115">
        <v>433971.4</v>
      </c>
      <c r="F430" s="115">
        <v>579927.94999999995</v>
      </c>
      <c r="G430" s="116"/>
      <c r="H430" s="117"/>
      <c r="I430" s="116"/>
      <c r="J430" s="118"/>
      <c r="K430" s="115">
        <v>-145956.54999999993</v>
      </c>
      <c r="L430" s="119">
        <v>-25.16804889297023</v>
      </c>
      <c r="N430" s="121">
        <f t="shared" si="12"/>
        <v>0</v>
      </c>
      <c r="O430" s="122">
        <f t="shared" si="13"/>
        <v>0</v>
      </c>
      <c r="P430" s="123"/>
    </row>
    <row r="431" spans="1:16" s="130" customFormat="1" ht="18.75" x14ac:dyDescent="0.25">
      <c r="A431" s="111"/>
      <c r="B431" s="112"/>
      <c r="C431" s="128" t="s">
        <v>837</v>
      </c>
      <c r="D431" s="129" t="s">
        <v>838</v>
      </c>
      <c r="E431" s="115">
        <v>0</v>
      </c>
      <c r="F431" s="115">
        <v>0</v>
      </c>
      <c r="G431" s="116"/>
      <c r="H431" s="117"/>
      <c r="I431" s="116"/>
      <c r="J431" s="118"/>
      <c r="K431" s="115">
        <v>0</v>
      </c>
      <c r="L431" s="119"/>
      <c r="N431" s="121">
        <f t="shared" si="12"/>
        <v>0</v>
      </c>
      <c r="O431" s="122" t="e">
        <f t="shared" si="13"/>
        <v>#DIV/0!</v>
      </c>
      <c r="P431" s="123"/>
    </row>
    <row r="432" spans="1:16" s="130" customFormat="1" ht="18.75" x14ac:dyDescent="0.25">
      <c r="A432" s="111" t="s">
        <v>30</v>
      </c>
      <c r="B432" s="112"/>
      <c r="C432" s="113" t="s">
        <v>839</v>
      </c>
      <c r="D432" s="114" t="s">
        <v>840</v>
      </c>
      <c r="E432" s="115">
        <v>2986844.1799999997</v>
      </c>
      <c r="F432" s="115">
        <v>3051164.79</v>
      </c>
      <c r="G432" s="116"/>
      <c r="H432" s="117"/>
      <c r="I432" s="116"/>
      <c r="J432" s="118"/>
      <c r="K432" s="115">
        <v>-64320.610000000335</v>
      </c>
      <c r="L432" s="119">
        <v>-2.1080673915354251</v>
      </c>
      <c r="N432" s="121">
        <f t="shared" si="12"/>
        <v>0</v>
      </c>
      <c r="O432" s="122">
        <f t="shared" si="13"/>
        <v>0</v>
      </c>
      <c r="P432" s="123"/>
    </row>
    <row r="433" spans="1:16" s="130" customFormat="1" ht="18.75" x14ac:dyDescent="0.25">
      <c r="A433" s="111"/>
      <c r="B433" s="112"/>
      <c r="C433" s="125" t="s">
        <v>841</v>
      </c>
      <c r="D433" s="126" t="s">
        <v>842</v>
      </c>
      <c r="E433" s="115">
        <v>870484.19</v>
      </c>
      <c r="F433" s="115">
        <v>819220.44</v>
      </c>
      <c r="G433" s="116"/>
      <c r="H433" s="117"/>
      <c r="I433" s="116"/>
      <c r="J433" s="118"/>
      <c r="K433" s="115">
        <v>51263.75</v>
      </c>
      <c r="L433" s="119">
        <v>6.2576258473238289</v>
      </c>
      <c r="N433" s="121">
        <f t="shared" si="12"/>
        <v>0</v>
      </c>
      <c r="O433" s="122">
        <f t="shared" si="13"/>
        <v>0</v>
      </c>
      <c r="P433" s="123"/>
    </row>
    <row r="434" spans="1:16" s="130" customFormat="1" ht="18.75" x14ac:dyDescent="0.25">
      <c r="A434" s="111"/>
      <c r="B434" s="112"/>
      <c r="C434" s="125" t="s">
        <v>843</v>
      </c>
      <c r="D434" s="126" t="s">
        <v>844</v>
      </c>
      <c r="E434" s="115">
        <v>0</v>
      </c>
      <c r="F434" s="115">
        <v>0</v>
      </c>
      <c r="G434" s="116"/>
      <c r="H434" s="117"/>
      <c r="I434" s="116"/>
      <c r="J434" s="118"/>
      <c r="K434" s="115">
        <v>0</v>
      </c>
      <c r="L434" s="119"/>
      <c r="N434" s="121">
        <f t="shared" si="12"/>
        <v>0</v>
      </c>
      <c r="O434" s="122" t="e">
        <f t="shared" si="13"/>
        <v>#DIV/0!</v>
      </c>
      <c r="P434" s="123"/>
    </row>
    <row r="435" spans="1:16" s="130" customFormat="1" ht="18.75" x14ac:dyDescent="0.25">
      <c r="A435" s="111" t="s">
        <v>30</v>
      </c>
      <c r="B435" s="112"/>
      <c r="C435" s="125" t="s">
        <v>845</v>
      </c>
      <c r="D435" s="126" t="s">
        <v>846</v>
      </c>
      <c r="E435" s="115">
        <v>2116359.9899999998</v>
      </c>
      <c r="F435" s="115">
        <v>2231944.35</v>
      </c>
      <c r="G435" s="116"/>
      <c r="H435" s="117"/>
      <c r="I435" s="116"/>
      <c r="J435" s="118"/>
      <c r="K435" s="115">
        <v>-115584.36000000034</v>
      </c>
      <c r="L435" s="119">
        <v>-5.1786398706580803</v>
      </c>
      <c r="N435" s="121">
        <f t="shared" si="12"/>
        <v>0</v>
      </c>
      <c r="O435" s="122">
        <f t="shared" si="13"/>
        <v>0</v>
      </c>
      <c r="P435" s="123"/>
    </row>
    <row r="436" spans="1:16" s="130" customFormat="1" ht="18.75" x14ac:dyDescent="0.25">
      <c r="A436" s="111"/>
      <c r="B436" s="112"/>
      <c r="C436" s="128" t="s">
        <v>847</v>
      </c>
      <c r="D436" s="129" t="s">
        <v>848</v>
      </c>
      <c r="E436" s="115">
        <v>1063542.6100000001</v>
      </c>
      <c r="F436" s="115">
        <v>1193396.98</v>
      </c>
      <c r="G436" s="116"/>
      <c r="H436" s="117"/>
      <c r="I436" s="116"/>
      <c r="J436" s="118"/>
      <c r="K436" s="115">
        <v>-129854.36999999988</v>
      </c>
      <c r="L436" s="119">
        <v>-10.881070773281149</v>
      </c>
      <c r="N436" s="121">
        <f t="shared" si="12"/>
        <v>0</v>
      </c>
      <c r="O436" s="122">
        <f t="shared" si="13"/>
        <v>0</v>
      </c>
      <c r="P436" s="123"/>
    </row>
    <row r="437" spans="1:16" s="130" customFormat="1" ht="18.75" x14ac:dyDescent="0.25">
      <c r="A437" s="111"/>
      <c r="B437" s="112"/>
      <c r="C437" s="128" t="s">
        <v>849</v>
      </c>
      <c r="D437" s="129" t="s">
        <v>850</v>
      </c>
      <c r="E437" s="115">
        <v>973985.62</v>
      </c>
      <c r="F437" s="115">
        <v>997210.1</v>
      </c>
      <c r="G437" s="116"/>
      <c r="H437" s="117"/>
      <c r="I437" s="116"/>
      <c r="J437" s="118"/>
      <c r="K437" s="115">
        <v>-23224.479999999981</v>
      </c>
      <c r="L437" s="119">
        <v>-2.328945525120532</v>
      </c>
      <c r="N437" s="121">
        <f t="shared" si="12"/>
        <v>0</v>
      </c>
      <c r="O437" s="122">
        <f t="shared" si="13"/>
        <v>0</v>
      </c>
      <c r="P437" s="123"/>
    </row>
    <row r="438" spans="1:16" s="144" customFormat="1" ht="18.75" x14ac:dyDescent="0.25">
      <c r="A438" s="111"/>
      <c r="B438" s="112" t="s">
        <v>65</v>
      </c>
      <c r="C438" s="128" t="s">
        <v>851</v>
      </c>
      <c r="D438" s="129" t="s">
        <v>852</v>
      </c>
      <c r="E438" s="115">
        <v>78831.759999999995</v>
      </c>
      <c r="F438" s="115">
        <v>41337.269999999997</v>
      </c>
      <c r="G438" s="116"/>
      <c r="H438" s="117"/>
      <c r="I438" s="116"/>
      <c r="J438" s="118"/>
      <c r="K438" s="115">
        <v>37494.49</v>
      </c>
      <c r="L438" s="119"/>
      <c r="N438" s="121">
        <f t="shared" si="12"/>
        <v>0</v>
      </c>
      <c r="O438" s="122">
        <f t="shared" si="13"/>
        <v>90.703836997460158</v>
      </c>
      <c r="P438" s="123"/>
    </row>
    <row r="439" spans="1:16" s="144" customFormat="1" ht="18.75" x14ac:dyDescent="0.25">
      <c r="A439" s="111"/>
      <c r="B439" s="112"/>
      <c r="C439" s="128" t="s">
        <v>853</v>
      </c>
      <c r="D439" s="129" t="s">
        <v>854</v>
      </c>
      <c r="E439" s="115">
        <v>0</v>
      </c>
      <c r="F439" s="115">
        <v>0</v>
      </c>
      <c r="G439" s="116"/>
      <c r="H439" s="117"/>
      <c r="I439" s="116"/>
      <c r="J439" s="118"/>
      <c r="K439" s="115">
        <v>0</v>
      </c>
      <c r="L439" s="119"/>
      <c r="N439" s="121">
        <f t="shared" si="12"/>
        <v>0</v>
      </c>
      <c r="O439" s="122" t="e">
        <f t="shared" si="13"/>
        <v>#DIV/0!</v>
      </c>
      <c r="P439" s="123"/>
    </row>
    <row r="440" spans="1:16" s="130" customFormat="1" ht="18.75" x14ac:dyDescent="0.25">
      <c r="A440" s="111" t="s">
        <v>30</v>
      </c>
      <c r="B440" s="112"/>
      <c r="C440" s="154" t="s">
        <v>855</v>
      </c>
      <c r="D440" s="155" t="s">
        <v>856</v>
      </c>
      <c r="E440" s="115">
        <v>9294498.8800000008</v>
      </c>
      <c r="F440" s="115">
        <v>10196858.809999999</v>
      </c>
      <c r="G440" s="116"/>
      <c r="H440" s="117"/>
      <c r="I440" s="116"/>
      <c r="J440" s="118"/>
      <c r="K440" s="115">
        <v>-902359.92999999784</v>
      </c>
      <c r="L440" s="119">
        <v>-8.8493912371823651</v>
      </c>
      <c r="N440" s="121">
        <f t="shared" si="12"/>
        <v>0</v>
      </c>
      <c r="O440" s="122">
        <f t="shared" si="13"/>
        <v>0</v>
      </c>
      <c r="P440" s="123"/>
    </row>
    <row r="441" spans="1:16" s="130" customFormat="1" ht="18.75" x14ac:dyDescent="0.25">
      <c r="A441" s="111"/>
      <c r="B441" s="112"/>
      <c r="C441" s="113" t="s">
        <v>857</v>
      </c>
      <c r="D441" s="114" t="s">
        <v>858</v>
      </c>
      <c r="E441" s="115">
        <v>633192.07999999996</v>
      </c>
      <c r="F441" s="115">
        <v>617671</v>
      </c>
      <c r="G441" s="116"/>
      <c r="H441" s="117"/>
      <c r="I441" s="116"/>
      <c r="J441" s="118"/>
      <c r="K441" s="115">
        <v>15521.079999999958</v>
      </c>
      <c r="L441" s="119">
        <v>2.5128393594648215</v>
      </c>
      <c r="N441" s="121">
        <f t="shared" si="12"/>
        <v>0</v>
      </c>
      <c r="O441" s="122">
        <f t="shared" si="13"/>
        <v>0</v>
      </c>
      <c r="P441" s="123"/>
    </row>
    <row r="442" spans="1:16" s="130" customFormat="1" ht="18.75" x14ac:dyDescent="0.25">
      <c r="A442" s="111" t="s">
        <v>30</v>
      </c>
      <c r="B442" s="112"/>
      <c r="C442" s="113" t="s">
        <v>859</v>
      </c>
      <c r="D442" s="114" t="s">
        <v>860</v>
      </c>
      <c r="E442" s="115">
        <v>8661306.8000000007</v>
      </c>
      <c r="F442" s="115">
        <v>9579187.8099999987</v>
      </c>
      <c r="G442" s="116"/>
      <c r="H442" s="117"/>
      <c r="I442" s="116"/>
      <c r="J442" s="118"/>
      <c r="K442" s="115">
        <v>-917881.00999999791</v>
      </c>
      <c r="L442" s="119">
        <v>-9.5820337611691322</v>
      </c>
      <c r="N442" s="121">
        <f t="shared" si="12"/>
        <v>0</v>
      </c>
      <c r="O442" s="122">
        <f t="shared" si="13"/>
        <v>0</v>
      </c>
      <c r="P442" s="123"/>
    </row>
    <row r="443" spans="1:16" s="93" customFormat="1" ht="18.75" x14ac:dyDescent="0.25">
      <c r="A443" s="136" t="s">
        <v>30</v>
      </c>
      <c r="B443" s="137"/>
      <c r="C443" s="125" t="s">
        <v>861</v>
      </c>
      <c r="D443" s="126" t="s">
        <v>862</v>
      </c>
      <c r="E443" s="115">
        <v>3377650.72</v>
      </c>
      <c r="F443" s="115">
        <v>3297753.12</v>
      </c>
      <c r="G443" s="116"/>
      <c r="H443" s="117"/>
      <c r="I443" s="116"/>
      <c r="J443" s="118"/>
      <c r="K443" s="115">
        <v>79897.600000000093</v>
      </c>
      <c r="L443" s="119">
        <v>2.4227890048967673</v>
      </c>
      <c r="N443" s="121">
        <f t="shared" si="12"/>
        <v>0</v>
      </c>
      <c r="O443" s="122">
        <f t="shared" si="13"/>
        <v>0</v>
      </c>
      <c r="P443" s="123"/>
    </row>
    <row r="444" spans="1:16" s="93" customFormat="1" ht="18.75" x14ac:dyDescent="0.25">
      <c r="A444" s="136"/>
      <c r="B444" s="137"/>
      <c r="C444" s="128" t="s">
        <v>863</v>
      </c>
      <c r="D444" s="129" t="s">
        <v>864</v>
      </c>
      <c r="E444" s="115">
        <v>0</v>
      </c>
      <c r="F444" s="115">
        <v>0</v>
      </c>
      <c r="G444" s="116"/>
      <c r="H444" s="117"/>
      <c r="I444" s="116"/>
      <c r="J444" s="118"/>
      <c r="K444" s="115">
        <v>0</v>
      </c>
      <c r="L444" s="119"/>
      <c r="N444" s="121">
        <f t="shared" si="12"/>
        <v>0</v>
      </c>
      <c r="O444" s="122" t="e">
        <f t="shared" si="13"/>
        <v>#DIV/0!</v>
      </c>
      <c r="P444" s="123"/>
    </row>
    <row r="445" spans="1:16" s="93" customFormat="1" ht="18.75" x14ac:dyDescent="0.25">
      <c r="A445" s="136"/>
      <c r="B445" s="137"/>
      <c r="C445" s="128" t="s">
        <v>865</v>
      </c>
      <c r="D445" s="129" t="s">
        <v>866</v>
      </c>
      <c r="E445" s="115">
        <v>3377650.72</v>
      </c>
      <c r="F445" s="115">
        <v>3297753.12</v>
      </c>
      <c r="G445" s="149"/>
      <c r="H445" s="117"/>
      <c r="I445" s="116"/>
      <c r="J445" s="118"/>
      <c r="K445" s="115">
        <v>79897.600000000093</v>
      </c>
      <c r="L445" s="119">
        <v>2.4227890048967673</v>
      </c>
      <c r="N445" s="121">
        <f t="shared" si="12"/>
        <v>0</v>
      </c>
      <c r="O445" s="122">
        <f t="shared" si="13"/>
        <v>0</v>
      </c>
      <c r="P445" s="123"/>
    </row>
    <row r="446" spans="1:16" s="93" customFormat="1" ht="18.75" x14ac:dyDescent="0.25">
      <c r="A446" s="136"/>
      <c r="B446" s="137"/>
      <c r="C446" s="113" t="s">
        <v>867</v>
      </c>
      <c r="D446" s="114" t="s">
        <v>868</v>
      </c>
      <c r="E446" s="115">
        <v>5283656.08</v>
      </c>
      <c r="F446" s="115">
        <v>6281434.6899999995</v>
      </c>
      <c r="G446" s="116"/>
      <c r="H446" s="117"/>
      <c r="I446" s="116"/>
      <c r="J446" s="118"/>
      <c r="K446" s="115">
        <v>-997778.6099999994</v>
      </c>
      <c r="L446" s="119">
        <v>-15.8845655370493</v>
      </c>
      <c r="N446" s="121">
        <f t="shared" si="12"/>
        <v>0</v>
      </c>
      <c r="O446" s="122">
        <f t="shared" si="13"/>
        <v>0</v>
      </c>
      <c r="P446" s="123"/>
    </row>
    <row r="447" spans="1:16" s="93" customFormat="1" ht="18.75" x14ac:dyDescent="0.25">
      <c r="A447" s="136" t="s">
        <v>30</v>
      </c>
      <c r="B447" s="137"/>
      <c r="C447" s="113" t="s">
        <v>869</v>
      </c>
      <c r="D447" s="114" t="s">
        <v>870</v>
      </c>
      <c r="E447" s="115">
        <v>0</v>
      </c>
      <c r="F447" s="115">
        <v>51501.02</v>
      </c>
      <c r="G447" s="116"/>
      <c r="H447" s="117"/>
      <c r="I447" s="116"/>
      <c r="J447" s="118"/>
      <c r="K447" s="115">
        <v>-51501.02</v>
      </c>
      <c r="L447" s="119">
        <v>-100</v>
      </c>
      <c r="N447" s="121">
        <f t="shared" si="12"/>
        <v>0</v>
      </c>
      <c r="O447" s="122">
        <f t="shared" si="13"/>
        <v>0</v>
      </c>
      <c r="P447" s="123"/>
    </row>
    <row r="448" spans="1:16" s="93" customFormat="1" ht="18.75" x14ac:dyDescent="0.25">
      <c r="A448" s="136"/>
      <c r="B448" s="137"/>
      <c r="C448" s="125" t="s">
        <v>871</v>
      </c>
      <c r="D448" s="126" t="s">
        <v>872</v>
      </c>
      <c r="E448" s="115">
        <v>0</v>
      </c>
      <c r="F448" s="115">
        <v>0</v>
      </c>
      <c r="G448" s="116"/>
      <c r="H448" s="117"/>
      <c r="I448" s="116"/>
      <c r="J448" s="118"/>
      <c r="K448" s="115">
        <v>0</v>
      </c>
      <c r="L448" s="119"/>
      <c r="N448" s="121">
        <f t="shared" si="12"/>
        <v>0</v>
      </c>
      <c r="O448" s="122" t="e">
        <f t="shared" si="13"/>
        <v>#DIV/0!</v>
      </c>
      <c r="P448" s="123"/>
    </row>
    <row r="449" spans="1:16" s="93" customFormat="1" ht="18.75" x14ac:dyDescent="0.25">
      <c r="A449" s="136"/>
      <c r="B449" s="137"/>
      <c r="C449" s="125" t="s">
        <v>873</v>
      </c>
      <c r="D449" s="126" t="s">
        <v>874</v>
      </c>
      <c r="E449" s="115">
        <v>0</v>
      </c>
      <c r="F449" s="115">
        <v>51501.02</v>
      </c>
      <c r="G449" s="116"/>
      <c r="H449" s="117"/>
      <c r="I449" s="116"/>
      <c r="J449" s="118"/>
      <c r="K449" s="115">
        <v>-51501.02</v>
      </c>
      <c r="L449" s="119">
        <v>-100</v>
      </c>
      <c r="N449" s="121">
        <f t="shared" si="12"/>
        <v>0</v>
      </c>
      <c r="O449" s="122">
        <f t="shared" si="13"/>
        <v>0</v>
      </c>
      <c r="P449" s="123"/>
    </row>
    <row r="450" spans="1:16" s="93" customFormat="1" ht="18.75" x14ac:dyDescent="0.25">
      <c r="A450" s="136" t="s">
        <v>30</v>
      </c>
      <c r="B450" s="137"/>
      <c r="C450" s="113" t="s">
        <v>875</v>
      </c>
      <c r="D450" s="114" t="s">
        <v>876</v>
      </c>
      <c r="E450" s="115">
        <v>0</v>
      </c>
      <c r="F450" s="115">
        <v>756517.36999999976</v>
      </c>
      <c r="G450" s="116"/>
      <c r="H450" s="117"/>
      <c r="I450" s="116"/>
      <c r="J450" s="118"/>
      <c r="K450" s="115">
        <v>-756517.36999999976</v>
      </c>
      <c r="L450" s="119">
        <v>-100</v>
      </c>
      <c r="N450" s="121">
        <f t="shared" si="12"/>
        <v>0</v>
      </c>
      <c r="O450" s="122">
        <f t="shared" si="13"/>
        <v>0</v>
      </c>
      <c r="P450" s="123"/>
    </row>
    <row r="451" spans="1:16" s="93" customFormat="1" ht="18.75" x14ac:dyDescent="0.25">
      <c r="A451" s="136" t="s">
        <v>30</v>
      </c>
      <c r="B451" s="137"/>
      <c r="C451" s="125" t="s">
        <v>877</v>
      </c>
      <c r="D451" s="126" t="s">
        <v>878</v>
      </c>
      <c r="E451" s="115">
        <v>0</v>
      </c>
      <c r="F451" s="115">
        <v>913946.90999999968</v>
      </c>
      <c r="G451" s="116"/>
      <c r="H451" s="117"/>
      <c r="I451" s="116"/>
      <c r="J451" s="118"/>
      <c r="K451" s="115">
        <v>-913946.90999999968</v>
      </c>
      <c r="L451" s="119">
        <v>-100</v>
      </c>
      <c r="N451" s="121">
        <f t="shared" si="12"/>
        <v>0</v>
      </c>
      <c r="O451" s="122">
        <f t="shared" si="13"/>
        <v>0</v>
      </c>
      <c r="P451" s="123"/>
    </row>
    <row r="452" spans="1:16" s="93" customFormat="1" ht="38.25" x14ac:dyDescent="0.25">
      <c r="A452" s="136"/>
      <c r="B452" s="156" t="s">
        <v>879</v>
      </c>
      <c r="C452" s="128" t="s">
        <v>880</v>
      </c>
      <c r="D452" s="129" t="s">
        <v>881</v>
      </c>
      <c r="E452" s="115">
        <v>0</v>
      </c>
      <c r="F452" s="115">
        <v>968887.98999999929</v>
      </c>
      <c r="G452" s="116"/>
      <c r="H452" s="117"/>
      <c r="I452" s="116"/>
      <c r="J452" s="118"/>
      <c r="K452" s="115">
        <v>-968887.98999999929</v>
      </c>
      <c r="L452" s="119">
        <v>-100</v>
      </c>
      <c r="N452" s="121">
        <f t="shared" si="12"/>
        <v>0</v>
      </c>
      <c r="O452" s="122">
        <f t="shared" si="13"/>
        <v>0</v>
      </c>
      <c r="P452" s="123"/>
    </row>
    <row r="453" spans="1:16" s="93" customFormat="1" ht="38.25" x14ac:dyDescent="0.25">
      <c r="A453" s="136"/>
      <c r="B453" s="156" t="s">
        <v>882</v>
      </c>
      <c r="C453" s="128" t="s">
        <v>883</v>
      </c>
      <c r="D453" s="129" t="s">
        <v>884</v>
      </c>
      <c r="E453" s="115">
        <v>0</v>
      </c>
      <c r="F453" s="115">
        <v>-14890.900000000009</v>
      </c>
      <c r="G453" s="116"/>
      <c r="H453" s="117"/>
      <c r="I453" s="116"/>
      <c r="J453" s="118"/>
      <c r="K453" s="115">
        <v>14890.900000000009</v>
      </c>
      <c r="L453" s="119">
        <v>-100</v>
      </c>
      <c r="N453" s="121">
        <f t="shared" si="12"/>
        <v>0</v>
      </c>
      <c r="O453" s="122">
        <f t="shared" si="13"/>
        <v>0</v>
      </c>
      <c r="P453" s="123"/>
    </row>
    <row r="454" spans="1:16" s="93" customFormat="1" ht="38.25" x14ac:dyDescent="0.25">
      <c r="A454" s="136"/>
      <c r="B454" s="156" t="s">
        <v>885</v>
      </c>
      <c r="C454" s="128" t="s">
        <v>886</v>
      </c>
      <c r="D454" s="129" t="s">
        <v>887</v>
      </c>
      <c r="E454" s="115">
        <v>0</v>
      </c>
      <c r="F454" s="115">
        <v>-26560.429999999702</v>
      </c>
      <c r="G454" s="116"/>
      <c r="H454" s="117"/>
      <c r="I454" s="116"/>
      <c r="J454" s="118"/>
      <c r="K454" s="115">
        <v>26560.429999999702</v>
      </c>
      <c r="L454" s="119">
        <v>-100</v>
      </c>
      <c r="N454" s="121">
        <f t="shared" si="12"/>
        <v>0</v>
      </c>
      <c r="O454" s="122">
        <f t="shared" si="13"/>
        <v>0</v>
      </c>
      <c r="P454" s="123"/>
    </row>
    <row r="455" spans="1:16" s="93" customFormat="1" ht="38.25" x14ac:dyDescent="0.25">
      <c r="A455" s="136"/>
      <c r="B455" s="156" t="s">
        <v>888</v>
      </c>
      <c r="C455" s="128" t="s">
        <v>889</v>
      </c>
      <c r="D455" s="129" t="s">
        <v>890</v>
      </c>
      <c r="E455" s="115">
        <v>0</v>
      </c>
      <c r="F455" s="115">
        <v>-12326.380000000005</v>
      </c>
      <c r="G455" s="116"/>
      <c r="H455" s="117"/>
      <c r="I455" s="116"/>
      <c r="J455" s="118"/>
      <c r="K455" s="115">
        <v>12326.380000000005</v>
      </c>
      <c r="L455" s="119">
        <v>-100</v>
      </c>
      <c r="N455" s="121">
        <f t="shared" si="12"/>
        <v>0</v>
      </c>
      <c r="O455" s="122">
        <f t="shared" si="13"/>
        <v>0</v>
      </c>
      <c r="P455" s="123"/>
    </row>
    <row r="456" spans="1:16" s="93" customFormat="1" ht="38.25" x14ac:dyDescent="0.25">
      <c r="A456" s="136"/>
      <c r="B456" s="156" t="s">
        <v>891</v>
      </c>
      <c r="C456" s="128" t="s">
        <v>892</v>
      </c>
      <c r="D456" s="129" t="s">
        <v>893</v>
      </c>
      <c r="E456" s="115">
        <v>0</v>
      </c>
      <c r="F456" s="115">
        <v>1525.6100000001024</v>
      </c>
      <c r="G456" s="116"/>
      <c r="H456" s="117"/>
      <c r="I456" s="116"/>
      <c r="J456" s="118"/>
      <c r="K456" s="115">
        <v>-1525.6100000001024</v>
      </c>
      <c r="L456" s="119">
        <v>-100</v>
      </c>
      <c r="N456" s="121">
        <f t="shared" si="12"/>
        <v>0</v>
      </c>
      <c r="O456" s="122">
        <f t="shared" si="13"/>
        <v>0</v>
      </c>
      <c r="P456" s="123"/>
    </row>
    <row r="457" spans="1:16" s="93" customFormat="1" ht="38.25" x14ac:dyDescent="0.25">
      <c r="A457" s="136"/>
      <c r="B457" s="156" t="s">
        <v>894</v>
      </c>
      <c r="C457" s="128" t="s">
        <v>895</v>
      </c>
      <c r="D457" s="129" t="s">
        <v>896</v>
      </c>
      <c r="E457" s="115">
        <v>0</v>
      </c>
      <c r="F457" s="115">
        <v>0</v>
      </c>
      <c r="G457" s="116"/>
      <c r="H457" s="117"/>
      <c r="I457" s="116"/>
      <c r="J457" s="118"/>
      <c r="K457" s="115">
        <v>0</v>
      </c>
      <c r="L457" s="119"/>
      <c r="N457" s="121">
        <f t="shared" si="12"/>
        <v>0</v>
      </c>
      <c r="O457" s="122" t="e">
        <f t="shared" si="13"/>
        <v>#DIV/0!</v>
      </c>
      <c r="P457" s="123"/>
    </row>
    <row r="458" spans="1:16" s="93" customFormat="1" ht="38.25" x14ac:dyDescent="0.25">
      <c r="A458" s="136"/>
      <c r="B458" s="156" t="s">
        <v>897</v>
      </c>
      <c r="C458" s="128" t="s">
        <v>898</v>
      </c>
      <c r="D458" s="129" t="s">
        <v>899</v>
      </c>
      <c r="E458" s="115">
        <v>0</v>
      </c>
      <c r="F458" s="115">
        <v>0</v>
      </c>
      <c r="G458" s="116"/>
      <c r="H458" s="117"/>
      <c r="I458" s="116"/>
      <c r="J458" s="118"/>
      <c r="K458" s="115">
        <v>0</v>
      </c>
      <c r="L458" s="119"/>
      <c r="N458" s="121">
        <f t="shared" si="12"/>
        <v>0</v>
      </c>
      <c r="O458" s="122" t="e">
        <f t="shared" si="13"/>
        <v>#DIV/0!</v>
      </c>
      <c r="P458" s="123"/>
    </row>
    <row r="459" spans="1:16" s="93" customFormat="1" ht="38.25" x14ac:dyDescent="0.25">
      <c r="A459" s="136"/>
      <c r="B459" s="156" t="s">
        <v>900</v>
      </c>
      <c r="C459" s="128" t="s">
        <v>901</v>
      </c>
      <c r="D459" s="129" t="s">
        <v>902</v>
      </c>
      <c r="E459" s="115">
        <v>0</v>
      </c>
      <c r="F459" s="115">
        <v>-2688.9800000000032</v>
      </c>
      <c r="G459" s="116"/>
      <c r="H459" s="117"/>
      <c r="I459" s="116"/>
      <c r="J459" s="118"/>
      <c r="K459" s="115">
        <v>2688.9800000000032</v>
      </c>
      <c r="L459" s="119">
        <v>-100</v>
      </c>
      <c r="N459" s="121">
        <f t="shared" si="12"/>
        <v>0</v>
      </c>
      <c r="O459" s="122">
        <f t="shared" si="13"/>
        <v>0</v>
      </c>
      <c r="P459" s="123"/>
    </row>
    <row r="460" spans="1:16" s="93" customFormat="1" ht="18.75" x14ac:dyDescent="0.25">
      <c r="A460" s="136" t="s">
        <v>30</v>
      </c>
      <c r="B460" s="137"/>
      <c r="C460" s="125" t="s">
        <v>903</v>
      </c>
      <c r="D460" s="126" t="s">
        <v>904</v>
      </c>
      <c r="E460" s="115">
        <v>0</v>
      </c>
      <c r="F460" s="115">
        <v>-157429.53999999995</v>
      </c>
      <c r="G460" s="116"/>
      <c r="H460" s="117"/>
      <c r="I460" s="116"/>
      <c r="J460" s="118"/>
      <c r="K460" s="115">
        <v>157429.53999999995</v>
      </c>
      <c r="L460" s="119">
        <v>-100</v>
      </c>
      <c r="N460" s="121">
        <f t="shared" si="12"/>
        <v>0</v>
      </c>
      <c r="O460" s="122">
        <f t="shared" si="13"/>
        <v>0</v>
      </c>
      <c r="P460" s="123"/>
    </row>
    <row r="461" spans="1:16" s="93" customFormat="1" ht="38.25" x14ac:dyDescent="0.25">
      <c r="A461" s="136"/>
      <c r="B461" s="156" t="s">
        <v>905</v>
      </c>
      <c r="C461" s="128" t="s">
        <v>906</v>
      </c>
      <c r="D461" s="129" t="s">
        <v>907</v>
      </c>
      <c r="E461" s="115">
        <v>0</v>
      </c>
      <c r="F461" s="115">
        <v>-2726.15</v>
      </c>
      <c r="G461" s="116"/>
      <c r="H461" s="117"/>
      <c r="I461" s="116"/>
      <c r="J461" s="118"/>
      <c r="K461" s="115">
        <v>2726.15</v>
      </c>
      <c r="L461" s="119">
        <v>-100</v>
      </c>
      <c r="N461" s="121">
        <f t="shared" si="12"/>
        <v>0</v>
      </c>
      <c r="O461" s="122">
        <f t="shared" si="13"/>
        <v>0</v>
      </c>
      <c r="P461" s="123"/>
    </row>
    <row r="462" spans="1:16" s="93" customFormat="1" ht="38.25" x14ac:dyDescent="0.25">
      <c r="A462" s="136"/>
      <c r="B462" s="156" t="s">
        <v>908</v>
      </c>
      <c r="C462" s="128" t="s">
        <v>909</v>
      </c>
      <c r="D462" s="129" t="s">
        <v>910</v>
      </c>
      <c r="E462" s="115">
        <v>0</v>
      </c>
      <c r="F462" s="115">
        <v>-51213.409999999974</v>
      </c>
      <c r="G462" s="116"/>
      <c r="H462" s="117"/>
      <c r="I462" s="116"/>
      <c r="J462" s="118"/>
      <c r="K462" s="115">
        <v>51213.409999999974</v>
      </c>
      <c r="L462" s="119">
        <v>-100</v>
      </c>
      <c r="N462" s="121">
        <f t="shared" si="12"/>
        <v>0</v>
      </c>
      <c r="O462" s="122">
        <f t="shared" si="13"/>
        <v>0</v>
      </c>
      <c r="P462" s="123"/>
    </row>
    <row r="463" spans="1:16" s="93" customFormat="1" ht="38.25" x14ac:dyDescent="0.25">
      <c r="A463" s="136"/>
      <c r="B463" s="156" t="s">
        <v>911</v>
      </c>
      <c r="C463" s="128" t="s">
        <v>912</v>
      </c>
      <c r="D463" s="129" t="s">
        <v>913</v>
      </c>
      <c r="E463" s="115">
        <v>0</v>
      </c>
      <c r="F463" s="115">
        <v>-3487.2999999999956</v>
      </c>
      <c r="G463" s="116"/>
      <c r="H463" s="117"/>
      <c r="I463" s="116"/>
      <c r="J463" s="118"/>
      <c r="K463" s="115">
        <v>3487.2999999999956</v>
      </c>
      <c r="L463" s="119">
        <v>-100</v>
      </c>
      <c r="N463" s="121">
        <f t="shared" si="12"/>
        <v>0</v>
      </c>
      <c r="O463" s="122">
        <f t="shared" si="13"/>
        <v>0</v>
      </c>
      <c r="P463" s="123"/>
    </row>
    <row r="464" spans="1:16" s="93" customFormat="1" ht="38.25" x14ac:dyDescent="0.25">
      <c r="A464" s="136"/>
      <c r="B464" s="156" t="s">
        <v>914</v>
      </c>
      <c r="C464" s="128" t="s">
        <v>915</v>
      </c>
      <c r="D464" s="129" t="s">
        <v>916</v>
      </c>
      <c r="E464" s="115">
        <v>0</v>
      </c>
      <c r="F464" s="115">
        <v>-46541.209999999992</v>
      </c>
      <c r="G464" s="116"/>
      <c r="H464" s="117"/>
      <c r="I464" s="116"/>
      <c r="J464" s="118"/>
      <c r="K464" s="115">
        <v>46541.209999999992</v>
      </c>
      <c r="L464" s="119">
        <v>-100</v>
      </c>
      <c r="N464" s="121">
        <f t="shared" si="12"/>
        <v>0</v>
      </c>
      <c r="O464" s="122">
        <f t="shared" si="13"/>
        <v>0</v>
      </c>
      <c r="P464" s="123"/>
    </row>
    <row r="465" spans="1:16" s="93" customFormat="1" ht="38.25" x14ac:dyDescent="0.25">
      <c r="A465" s="136"/>
      <c r="B465" s="156" t="s">
        <v>917</v>
      </c>
      <c r="C465" s="128" t="s">
        <v>918</v>
      </c>
      <c r="D465" s="129" t="s">
        <v>919</v>
      </c>
      <c r="E465" s="115">
        <v>0</v>
      </c>
      <c r="F465" s="115">
        <v>0</v>
      </c>
      <c r="G465" s="116"/>
      <c r="H465" s="117"/>
      <c r="I465" s="116"/>
      <c r="J465" s="118"/>
      <c r="K465" s="115">
        <v>0</v>
      </c>
      <c r="L465" s="119"/>
      <c r="N465" s="121">
        <f t="shared" si="12"/>
        <v>0</v>
      </c>
      <c r="O465" s="122" t="e">
        <f t="shared" si="13"/>
        <v>#DIV/0!</v>
      </c>
      <c r="P465" s="123"/>
    </row>
    <row r="466" spans="1:16" s="93" customFormat="1" ht="38.25" x14ac:dyDescent="0.25">
      <c r="A466" s="136"/>
      <c r="B466" s="156" t="s">
        <v>920</v>
      </c>
      <c r="C466" s="128" t="s">
        <v>921</v>
      </c>
      <c r="D466" s="129" t="s">
        <v>922</v>
      </c>
      <c r="E466" s="115">
        <v>0</v>
      </c>
      <c r="F466" s="115">
        <v>-53461.469999999994</v>
      </c>
      <c r="G466" s="116"/>
      <c r="H466" s="117"/>
      <c r="I466" s="116"/>
      <c r="J466" s="118"/>
      <c r="K466" s="115">
        <v>53461.469999999994</v>
      </c>
      <c r="L466" s="119">
        <v>-100</v>
      </c>
      <c r="N466" s="121">
        <f t="shared" si="12"/>
        <v>0</v>
      </c>
      <c r="O466" s="122">
        <f t="shared" si="13"/>
        <v>0</v>
      </c>
      <c r="P466" s="123"/>
    </row>
    <row r="467" spans="1:16" s="93" customFormat="1" ht="18.75" x14ac:dyDescent="0.25">
      <c r="A467" s="136" t="s">
        <v>30</v>
      </c>
      <c r="B467" s="137"/>
      <c r="C467" s="113" t="s">
        <v>923</v>
      </c>
      <c r="D467" s="114" t="s">
        <v>924</v>
      </c>
      <c r="E467" s="115">
        <v>10168871.25</v>
      </c>
      <c r="F467" s="115">
        <v>11818071.25</v>
      </c>
      <c r="G467" s="116"/>
      <c r="H467" s="117"/>
      <c r="I467" s="116"/>
      <c r="J467" s="118"/>
      <c r="K467" s="115">
        <v>-1649200</v>
      </c>
      <c r="L467" s="119">
        <v>-13.954899789591302</v>
      </c>
      <c r="N467" s="121">
        <f t="shared" si="12"/>
        <v>0</v>
      </c>
      <c r="O467" s="122">
        <f t="shared" si="13"/>
        <v>0</v>
      </c>
      <c r="P467" s="123"/>
    </row>
    <row r="468" spans="1:16" s="93" customFormat="1" ht="18.75" x14ac:dyDescent="0.25">
      <c r="A468" s="136" t="s">
        <v>30</v>
      </c>
      <c r="B468" s="137"/>
      <c r="C468" s="125" t="s">
        <v>925</v>
      </c>
      <c r="D468" s="126" t="s">
        <v>926</v>
      </c>
      <c r="E468" s="115">
        <v>1988803.21</v>
      </c>
      <c r="F468" s="115">
        <v>6792303.3599999994</v>
      </c>
      <c r="G468" s="116"/>
      <c r="H468" s="117"/>
      <c r="I468" s="116"/>
      <c r="J468" s="118"/>
      <c r="K468" s="115">
        <v>-4803500.1499999994</v>
      </c>
      <c r="L468" s="119">
        <v>-70.719752864512813</v>
      </c>
      <c r="M468" s="93" t="s">
        <v>927</v>
      </c>
      <c r="N468" s="121">
        <f t="shared" si="12"/>
        <v>0</v>
      </c>
      <c r="O468" s="122">
        <f t="shared" si="13"/>
        <v>0</v>
      </c>
      <c r="P468" s="123"/>
    </row>
    <row r="469" spans="1:16" s="93" customFormat="1" ht="18.75" x14ac:dyDescent="0.25">
      <c r="A469" s="136"/>
      <c r="B469" s="137"/>
      <c r="C469" s="128" t="s">
        <v>928</v>
      </c>
      <c r="D469" s="129" t="s">
        <v>929</v>
      </c>
      <c r="E469" s="115">
        <v>40000</v>
      </c>
      <c r="F469" s="115">
        <v>19720.560000000001</v>
      </c>
      <c r="G469" s="116"/>
      <c r="H469" s="117"/>
      <c r="I469" s="116"/>
      <c r="J469" s="118"/>
      <c r="K469" s="115">
        <v>20279.439999999999</v>
      </c>
      <c r="L469" s="119">
        <v>102.8339966005022</v>
      </c>
      <c r="N469" s="121">
        <f t="shared" si="12"/>
        <v>0</v>
      </c>
      <c r="O469" s="122">
        <f t="shared" si="13"/>
        <v>0</v>
      </c>
      <c r="P469" s="123"/>
    </row>
    <row r="470" spans="1:16" s="93" customFormat="1" ht="18.75" x14ac:dyDescent="0.25">
      <c r="A470" s="136"/>
      <c r="B470" s="137"/>
      <c r="C470" s="128" t="s">
        <v>930</v>
      </c>
      <c r="D470" s="129" t="s">
        <v>931</v>
      </c>
      <c r="E470" s="115">
        <v>1103908.8700000001</v>
      </c>
      <c r="F470" s="115">
        <v>302000</v>
      </c>
      <c r="G470" s="116"/>
      <c r="H470" s="117"/>
      <c r="I470" s="116"/>
      <c r="J470" s="118"/>
      <c r="K470" s="115">
        <v>801908.87000000011</v>
      </c>
      <c r="L470" s="119"/>
      <c r="N470" s="121">
        <f t="shared" si="12"/>
        <v>0</v>
      </c>
      <c r="O470" s="122">
        <f t="shared" si="13"/>
        <v>265.53273841059604</v>
      </c>
      <c r="P470" s="123"/>
    </row>
    <row r="471" spans="1:16" s="93" customFormat="1" ht="18.75" x14ac:dyDescent="0.25">
      <c r="A471" s="136"/>
      <c r="B471" s="137"/>
      <c r="C471" s="128" t="s">
        <v>932</v>
      </c>
      <c r="D471" s="129" t="s">
        <v>933</v>
      </c>
      <c r="E471" s="115">
        <v>26666.67</v>
      </c>
      <c r="F471" s="115">
        <v>0</v>
      </c>
      <c r="G471" s="116"/>
      <c r="H471" s="117"/>
      <c r="I471" s="116"/>
      <c r="J471" s="118"/>
      <c r="K471" s="115">
        <v>26666.67</v>
      </c>
      <c r="L471" s="119"/>
      <c r="N471" s="121">
        <f t="shared" si="12"/>
        <v>0</v>
      </c>
      <c r="O471" s="122" t="e">
        <f t="shared" si="13"/>
        <v>#DIV/0!</v>
      </c>
      <c r="P471" s="123"/>
    </row>
    <row r="472" spans="1:16" s="93" customFormat="1" ht="18.75" x14ac:dyDescent="0.25">
      <c r="A472" s="136"/>
      <c r="B472" s="137"/>
      <c r="C472" s="128" t="s">
        <v>934</v>
      </c>
      <c r="D472" s="129" t="s">
        <v>935</v>
      </c>
      <c r="E472" s="115">
        <v>742666.67</v>
      </c>
      <c r="F472" s="115">
        <v>6394439.9199999999</v>
      </c>
      <c r="G472" s="116"/>
      <c r="H472" s="117"/>
      <c r="I472" s="116"/>
      <c r="J472" s="118"/>
      <c r="K472" s="115">
        <v>-5651773.25</v>
      </c>
      <c r="L472" s="119">
        <v>-88.385743250520676</v>
      </c>
      <c r="N472" s="121">
        <f t="shared" si="12"/>
        <v>0</v>
      </c>
      <c r="O472" s="122">
        <f t="shared" si="13"/>
        <v>0</v>
      </c>
      <c r="P472" s="123"/>
    </row>
    <row r="473" spans="1:16" s="93" customFormat="1" ht="18.75" x14ac:dyDescent="0.25">
      <c r="A473" s="136"/>
      <c r="B473" s="137"/>
      <c r="C473" s="128" t="s">
        <v>936</v>
      </c>
      <c r="D473" s="129" t="s">
        <v>937</v>
      </c>
      <c r="E473" s="115">
        <v>0</v>
      </c>
      <c r="F473" s="115">
        <v>0</v>
      </c>
      <c r="G473" s="116"/>
      <c r="H473" s="117"/>
      <c r="I473" s="116"/>
      <c r="J473" s="118"/>
      <c r="K473" s="115">
        <v>0</v>
      </c>
      <c r="L473" s="119"/>
      <c r="N473" s="121">
        <f t="shared" si="12"/>
        <v>0</v>
      </c>
      <c r="O473" s="122" t="e">
        <f t="shared" si="13"/>
        <v>#DIV/0!</v>
      </c>
      <c r="P473" s="123"/>
    </row>
    <row r="474" spans="1:16" s="93" customFormat="1" ht="18.75" x14ac:dyDescent="0.25">
      <c r="A474" s="136"/>
      <c r="B474" s="137"/>
      <c r="C474" s="128" t="s">
        <v>938</v>
      </c>
      <c r="D474" s="129" t="s">
        <v>939</v>
      </c>
      <c r="E474" s="115">
        <v>8000</v>
      </c>
      <c r="F474" s="115">
        <v>26596.880000000001</v>
      </c>
      <c r="G474" s="116"/>
      <c r="H474" s="117"/>
      <c r="I474" s="116"/>
      <c r="J474" s="118"/>
      <c r="K474" s="115">
        <v>-18596.88</v>
      </c>
      <c r="L474" s="119"/>
      <c r="N474" s="121">
        <f t="shared" si="12"/>
        <v>0</v>
      </c>
      <c r="O474" s="122">
        <f t="shared" si="13"/>
        <v>-69.921284000228596</v>
      </c>
      <c r="P474" s="123"/>
    </row>
    <row r="475" spans="1:16" s="92" customFormat="1" ht="18.75" x14ac:dyDescent="0.25">
      <c r="A475" s="136"/>
      <c r="B475" s="137"/>
      <c r="C475" s="128" t="s">
        <v>940</v>
      </c>
      <c r="D475" s="129" t="s">
        <v>941</v>
      </c>
      <c r="E475" s="115">
        <v>67561</v>
      </c>
      <c r="F475" s="115">
        <v>49546</v>
      </c>
      <c r="G475" s="149"/>
      <c r="H475" s="117"/>
      <c r="I475" s="116"/>
      <c r="J475" s="118"/>
      <c r="K475" s="115">
        <v>18015</v>
      </c>
      <c r="L475" s="119">
        <v>36.360150163484441</v>
      </c>
      <c r="N475" s="121">
        <f t="shared" si="12"/>
        <v>0</v>
      </c>
      <c r="O475" s="122">
        <f t="shared" si="13"/>
        <v>0</v>
      </c>
      <c r="P475" s="123"/>
    </row>
    <row r="476" spans="1:16" s="93" customFormat="1" ht="18.75" x14ac:dyDescent="0.25">
      <c r="A476" s="136"/>
      <c r="B476" s="137"/>
      <c r="C476" s="125" t="s">
        <v>942</v>
      </c>
      <c r="D476" s="126" t="s">
        <v>943</v>
      </c>
      <c r="E476" s="115">
        <v>335678.04</v>
      </c>
      <c r="F476" s="115">
        <v>369340.04</v>
      </c>
      <c r="G476" s="116"/>
      <c r="H476" s="117"/>
      <c r="I476" s="116"/>
      <c r="J476" s="118"/>
      <c r="K476" s="115">
        <v>-33662</v>
      </c>
      <c r="L476" s="119">
        <v>-9.1140944263719685</v>
      </c>
      <c r="N476" s="121">
        <f t="shared" si="12"/>
        <v>0</v>
      </c>
      <c r="O476" s="122">
        <f t="shared" si="13"/>
        <v>0</v>
      </c>
      <c r="P476" s="123"/>
    </row>
    <row r="477" spans="1:16" s="93" customFormat="1" ht="18.75" x14ac:dyDescent="0.25">
      <c r="A477" s="136" t="s">
        <v>30</v>
      </c>
      <c r="B477" s="137"/>
      <c r="C477" s="125" t="s">
        <v>944</v>
      </c>
      <c r="D477" s="126" t="s">
        <v>945</v>
      </c>
      <c r="E477" s="115">
        <v>0</v>
      </c>
      <c r="F477" s="115">
        <v>165951.67999999999</v>
      </c>
      <c r="G477" s="116"/>
      <c r="H477" s="117"/>
      <c r="I477" s="116"/>
      <c r="J477" s="118"/>
      <c r="K477" s="115">
        <v>-165951.67999999999</v>
      </c>
      <c r="L477" s="119"/>
      <c r="N477" s="121">
        <f t="shared" si="12"/>
        <v>0</v>
      </c>
      <c r="O477" s="122">
        <f t="shared" si="13"/>
        <v>-100</v>
      </c>
      <c r="P477" s="123"/>
    </row>
    <row r="478" spans="1:16" s="93" customFormat="1" ht="18.75" x14ac:dyDescent="0.25">
      <c r="A478" s="136"/>
      <c r="B478" s="137"/>
      <c r="C478" s="128" t="s">
        <v>946</v>
      </c>
      <c r="D478" s="129" t="s">
        <v>947</v>
      </c>
      <c r="E478" s="115">
        <v>0</v>
      </c>
      <c r="F478" s="115">
        <v>0</v>
      </c>
      <c r="G478" s="116"/>
      <c r="H478" s="117"/>
      <c r="I478" s="116"/>
      <c r="J478" s="118"/>
      <c r="K478" s="115">
        <v>0</v>
      </c>
      <c r="L478" s="119"/>
      <c r="N478" s="121">
        <f t="shared" ref="N478:N541" si="14">+E478-F478-K478</f>
        <v>0</v>
      </c>
      <c r="O478" s="122" t="e">
        <f t="shared" ref="O478:O541" si="15">+K478/F478*100-L478</f>
        <v>#DIV/0!</v>
      </c>
      <c r="P478" s="123"/>
    </row>
    <row r="479" spans="1:16" s="93" customFormat="1" ht="18.75" x14ac:dyDescent="0.25">
      <c r="A479" s="136"/>
      <c r="B479" s="137"/>
      <c r="C479" s="128" t="s">
        <v>948</v>
      </c>
      <c r="D479" s="129" t="s">
        <v>949</v>
      </c>
      <c r="E479" s="115">
        <v>0</v>
      </c>
      <c r="F479" s="115">
        <v>0</v>
      </c>
      <c r="G479" s="116"/>
      <c r="H479" s="117"/>
      <c r="I479" s="116"/>
      <c r="J479" s="118"/>
      <c r="K479" s="115">
        <v>0</v>
      </c>
      <c r="L479" s="119"/>
      <c r="N479" s="121">
        <f t="shared" si="14"/>
        <v>0</v>
      </c>
      <c r="O479" s="122" t="e">
        <f t="shared" si="15"/>
        <v>#DIV/0!</v>
      </c>
      <c r="P479" s="123"/>
    </row>
    <row r="480" spans="1:16" s="93" customFormat="1" ht="18.75" x14ac:dyDescent="0.25">
      <c r="A480" s="136"/>
      <c r="B480" s="137"/>
      <c r="C480" s="128" t="s">
        <v>950</v>
      </c>
      <c r="D480" s="129" t="s">
        <v>951</v>
      </c>
      <c r="E480" s="115">
        <v>0</v>
      </c>
      <c r="F480" s="115">
        <v>44125</v>
      </c>
      <c r="G480" s="116"/>
      <c r="H480" s="117"/>
      <c r="I480" s="116"/>
      <c r="J480" s="118"/>
      <c r="K480" s="115">
        <v>-44125</v>
      </c>
      <c r="L480" s="119"/>
      <c r="N480" s="121">
        <f t="shared" si="14"/>
        <v>0</v>
      </c>
      <c r="O480" s="122">
        <f t="shared" si="15"/>
        <v>-100</v>
      </c>
      <c r="P480" s="123"/>
    </row>
    <row r="481" spans="1:16" s="93" customFormat="1" ht="18.75" x14ac:dyDescent="0.25">
      <c r="A481" s="136"/>
      <c r="B481" s="137"/>
      <c r="C481" s="128" t="s">
        <v>952</v>
      </c>
      <c r="D481" s="129" t="s">
        <v>953</v>
      </c>
      <c r="E481" s="115">
        <v>0</v>
      </c>
      <c r="F481" s="115">
        <v>0</v>
      </c>
      <c r="G481" s="116"/>
      <c r="H481" s="117"/>
      <c r="I481" s="116"/>
      <c r="J481" s="118"/>
      <c r="K481" s="115">
        <v>0</v>
      </c>
      <c r="L481" s="119"/>
      <c r="N481" s="121">
        <f t="shared" si="14"/>
        <v>0</v>
      </c>
      <c r="O481" s="122" t="e">
        <f t="shared" si="15"/>
        <v>#DIV/0!</v>
      </c>
      <c r="P481" s="123"/>
    </row>
    <row r="482" spans="1:16" s="93" customFormat="1" ht="18.75" x14ac:dyDescent="0.25">
      <c r="A482" s="136"/>
      <c r="B482" s="137"/>
      <c r="C482" s="128" t="s">
        <v>954</v>
      </c>
      <c r="D482" s="129" t="s">
        <v>955</v>
      </c>
      <c r="E482" s="115">
        <v>0</v>
      </c>
      <c r="F482" s="115">
        <v>121826.68</v>
      </c>
      <c r="G482" s="116"/>
      <c r="H482" s="117"/>
      <c r="I482" s="116"/>
      <c r="J482" s="118"/>
      <c r="K482" s="115">
        <v>-121826.68</v>
      </c>
      <c r="L482" s="119"/>
      <c r="N482" s="121">
        <f t="shared" si="14"/>
        <v>0</v>
      </c>
      <c r="O482" s="122">
        <f t="shared" si="15"/>
        <v>-100</v>
      </c>
      <c r="P482" s="123"/>
    </row>
    <row r="483" spans="1:16" s="92" customFormat="1" ht="18.75" x14ac:dyDescent="0.25">
      <c r="A483" s="136"/>
      <c r="B483" s="137"/>
      <c r="C483" s="128" t="s">
        <v>956</v>
      </c>
      <c r="D483" s="129" t="s">
        <v>957</v>
      </c>
      <c r="E483" s="115">
        <v>0</v>
      </c>
      <c r="F483" s="115">
        <v>0</v>
      </c>
      <c r="G483" s="116"/>
      <c r="H483" s="117"/>
      <c r="I483" s="116"/>
      <c r="J483" s="118"/>
      <c r="K483" s="115">
        <v>0</v>
      </c>
      <c r="L483" s="119"/>
      <c r="N483" s="121">
        <f t="shared" si="14"/>
        <v>0</v>
      </c>
      <c r="O483" s="122" t="e">
        <f t="shared" si="15"/>
        <v>#DIV/0!</v>
      </c>
      <c r="P483" s="123"/>
    </row>
    <row r="484" spans="1:16" s="93" customFormat="1" ht="18.75" x14ac:dyDescent="0.25">
      <c r="A484" s="136" t="s">
        <v>30</v>
      </c>
      <c r="B484" s="137"/>
      <c r="C484" s="125" t="s">
        <v>958</v>
      </c>
      <c r="D484" s="126" t="s">
        <v>959</v>
      </c>
      <c r="E484" s="115">
        <v>7844390</v>
      </c>
      <c r="F484" s="115">
        <v>4490476.17</v>
      </c>
      <c r="G484" s="116"/>
      <c r="H484" s="117"/>
      <c r="I484" s="116"/>
      <c r="J484" s="118"/>
      <c r="K484" s="115">
        <v>3353913.83</v>
      </c>
      <c r="L484" s="119">
        <v>74.689491782783477</v>
      </c>
      <c r="M484" s="93" t="s">
        <v>927</v>
      </c>
      <c r="N484" s="121">
        <f t="shared" si="14"/>
        <v>0</v>
      </c>
      <c r="O484" s="122">
        <f t="shared" si="15"/>
        <v>0</v>
      </c>
      <c r="P484" s="123"/>
    </row>
    <row r="485" spans="1:16" s="93" customFormat="1" ht="18.75" x14ac:dyDescent="0.25">
      <c r="A485" s="136"/>
      <c r="B485" s="137"/>
      <c r="C485" s="157" t="s">
        <v>960</v>
      </c>
      <c r="D485" s="158" t="s">
        <v>961</v>
      </c>
      <c r="E485" s="115">
        <v>1862260</v>
      </c>
      <c r="F485" s="115">
        <v>977149.99999999988</v>
      </c>
      <c r="G485" s="116"/>
      <c r="H485" s="117"/>
      <c r="I485" s="116"/>
      <c r="J485" s="118"/>
      <c r="K485" s="115">
        <v>885110.00000000012</v>
      </c>
      <c r="L485" s="119">
        <v>90.580770608402005</v>
      </c>
      <c r="N485" s="121">
        <f t="shared" si="14"/>
        <v>0</v>
      </c>
      <c r="O485" s="122">
        <f t="shared" si="15"/>
        <v>0</v>
      </c>
      <c r="P485" s="123"/>
    </row>
    <row r="486" spans="1:16" s="93" customFormat="1" ht="18.75" x14ac:dyDescent="0.25">
      <c r="A486" s="136"/>
      <c r="B486" s="137"/>
      <c r="C486" s="157" t="s">
        <v>962</v>
      </c>
      <c r="D486" s="158" t="s">
        <v>963</v>
      </c>
      <c r="E486" s="115">
        <v>218010</v>
      </c>
      <c r="F486" s="115">
        <v>114113</v>
      </c>
      <c r="G486" s="116"/>
      <c r="H486" s="117"/>
      <c r="I486" s="116"/>
      <c r="J486" s="118"/>
      <c r="K486" s="115">
        <v>103897</v>
      </c>
      <c r="L486" s="119">
        <v>91.047470489777666</v>
      </c>
      <c r="N486" s="121">
        <f t="shared" si="14"/>
        <v>0</v>
      </c>
      <c r="O486" s="122">
        <f t="shared" si="15"/>
        <v>0</v>
      </c>
      <c r="P486" s="123"/>
    </row>
    <row r="487" spans="1:16" s="93" customFormat="1" ht="18.75" x14ac:dyDescent="0.25">
      <c r="A487" s="136"/>
      <c r="B487" s="137"/>
      <c r="C487" s="157" t="s">
        <v>964</v>
      </c>
      <c r="D487" s="158" t="s">
        <v>965</v>
      </c>
      <c r="E487" s="115">
        <v>2238610</v>
      </c>
      <c r="F487" s="115">
        <v>952805</v>
      </c>
      <c r="G487" s="116"/>
      <c r="H487" s="117"/>
      <c r="I487" s="116"/>
      <c r="J487" s="118"/>
      <c r="K487" s="115">
        <v>1285805</v>
      </c>
      <c r="L487" s="119">
        <v>134.94943876239105</v>
      </c>
      <c r="N487" s="121">
        <f t="shared" si="14"/>
        <v>0</v>
      </c>
      <c r="O487" s="122">
        <f t="shared" si="15"/>
        <v>0</v>
      </c>
      <c r="P487" s="123"/>
    </row>
    <row r="488" spans="1:16" s="93" customFormat="1" ht="18.75" x14ac:dyDescent="0.25">
      <c r="A488" s="136"/>
      <c r="B488" s="137"/>
      <c r="C488" s="128" t="s">
        <v>966</v>
      </c>
      <c r="D488" s="129" t="s">
        <v>967</v>
      </c>
      <c r="E488" s="115">
        <v>322060</v>
      </c>
      <c r="F488" s="115">
        <v>136633</v>
      </c>
      <c r="G488" s="116"/>
      <c r="H488" s="117"/>
      <c r="I488" s="116"/>
      <c r="J488" s="118"/>
      <c r="K488" s="115">
        <v>185427</v>
      </c>
      <c r="L488" s="119">
        <v>135.71172410764603</v>
      </c>
      <c r="N488" s="121">
        <f t="shared" si="14"/>
        <v>0</v>
      </c>
      <c r="O488" s="122">
        <f t="shared" si="15"/>
        <v>0</v>
      </c>
      <c r="P488" s="123"/>
    </row>
    <row r="489" spans="1:16" s="93" customFormat="1" ht="18.75" x14ac:dyDescent="0.25">
      <c r="A489" s="136"/>
      <c r="B489" s="137"/>
      <c r="C489" s="128" t="s">
        <v>968</v>
      </c>
      <c r="D489" s="129" t="s">
        <v>969</v>
      </c>
      <c r="E489" s="115">
        <v>3203450</v>
      </c>
      <c r="F489" s="115">
        <v>634449</v>
      </c>
      <c r="G489" s="116"/>
      <c r="H489" s="117"/>
      <c r="I489" s="116"/>
      <c r="J489" s="118"/>
      <c r="K489" s="115">
        <v>2569001</v>
      </c>
      <c r="L489" s="119"/>
      <c r="N489" s="121">
        <f t="shared" si="14"/>
        <v>0</v>
      </c>
      <c r="O489" s="122">
        <f t="shared" si="15"/>
        <v>404.91844104096623</v>
      </c>
      <c r="P489" s="123"/>
    </row>
    <row r="490" spans="1:16" s="93" customFormat="1" ht="18.75" x14ac:dyDescent="0.25">
      <c r="A490" s="136"/>
      <c r="B490" s="137"/>
      <c r="C490" s="128" t="s">
        <v>970</v>
      </c>
      <c r="D490" s="129" t="s">
        <v>971</v>
      </c>
      <c r="E490" s="115">
        <v>0</v>
      </c>
      <c r="F490" s="115">
        <v>0</v>
      </c>
      <c r="G490" s="116"/>
      <c r="H490" s="117"/>
      <c r="I490" s="116"/>
      <c r="J490" s="118"/>
      <c r="K490" s="115">
        <v>0</v>
      </c>
      <c r="L490" s="119"/>
      <c r="N490" s="121">
        <f t="shared" si="14"/>
        <v>0</v>
      </c>
      <c r="O490" s="122" t="e">
        <f t="shared" si="15"/>
        <v>#DIV/0!</v>
      </c>
      <c r="P490" s="123"/>
    </row>
    <row r="491" spans="1:16" s="93" customFormat="1" ht="18.75" x14ac:dyDescent="0.25">
      <c r="A491" s="136"/>
      <c r="B491" s="137"/>
      <c r="C491" s="128" t="s">
        <v>972</v>
      </c>
      <c r="D491" s="129" t="s">
        <v>973</v>
      </c>
      <c r="E491" s="115">
        <v>0</v>
      </c>
      <c r="F491" s="115">
        <v>0</v>
      </c>
      <c r="G491" s="116"/>
      <c r="H491" s="117"/>
      <c r="I491" s="116"/>
      <c r="J491" s="118"/>
      <c r="K491" s="115">
        <v>0</v>
      </c>
      <c r="L491" s="119"/>
      <c r="N491" s="121">
        <f t="shared" si="14"/>
        <v>0</v>
      </c>
      <c r="O491" s="122" t="e">
        <f t="shared" si="15"/>
        <v>#DIV/0!</v>
      </c>
      <c r="P491" s="123"/>
    </row>
    <row r="492" spans="1:16" s="93" customFormat="1" ht="18.75" x14ac:dyDescent="0.25">
      <c r="A492" s="136"/>
      <c r="B492" s="137"/>
      <c r="C492" s="128" t="s">
        <v>974</v>
      </c>
      <c r="D492" s="129" t="s">
        <v>975</v>
      </c>
      <c r="E492" s="115">
        <v>0</v>
      </c>
      <c r="F492" s="115">
        <v>0</v>
      </c>
      <c r="G492" s="116"/>
      <c r="H492" s="117"/>
      <c r="I492" s="116"/>
      <c r="J492" s="118"/>
      <c r="K492" s="115">
        <v>0</v>
      </c>
      <c r="L492" s="119"/>
      <c r="N492" s="121">
        <f t="shared" si="14"/>
        <v>0</v>
      </c>
      <c r="O492" s="122" t="e">
        <f t="shared" si="15"/>
        <v>#DIV/0!</v>
      </c>
      <c r="P492" s="123"/>
    </row>
    <row r="493" spans="1:16" s="93" customFormat="1" ht="18.75" x14ac:dyDescent="0.25">
      <c r="A493" s="136"/>
      <c r="B493" s="137"/>
      <c r="C493" s="128" t="s">
        <v>976</v>
      </c>
      <c r="D493" s="129" t="s">
        <v>977</v>
      </c>
      <c r="E493" s="115">
        <v>0</v>
      </c>
      <c r="F493" s="115">
        <v>0</v>
      </c>
      <c r="G493" s="116"/>
      <c r="H493" s="117"/>
      <c r="I493" s="116"/>
      <c r="J493" s="118"/>
      <c r="K493" s="115">
        <v>0</v>
      </c>
      <c r="L493" s="119"/>
      <c r="N493" s="121">
        <f t="shared" si="14"/>
        <v>0</v>
      </c>
      <c r="O493" s="122" t="e">
        <f t="shared" si="15"/>
        <v>#DIV/0!</v>
      </c>
      <c r="P493" s="123"/>
    </row>
    <row r="494" spans="1:16" s="93" customFormat="1" ht="18.75" x14ac:dyDescent="0.25">
      <c r="A494" s="136"/>
      <c r="B494" s="137"/>
      <c r="C494" s="157" t="s">
        <v>978</v>
      </c>
      <c r="D494" s="159" t="s">
        <v>979</v>
      </c>
      <c r="E494" s="115">
        <v>0</v>
      </c>
      <c r="F494" s="115">
        <v>1675326.17</v>
      </c>
      <c r="G494" s="116"/>
      <c r="H494" s="117"/>
      <c r="I494" s="116"/>
      <c r="J494" s="118"/>
      <c r="K494" s="115">
        <v>-1675326.17</v>
      </c>
      <c r="L494" s="119">
        <v>-100</v>
      </c>
      <c r="N494" s="121">
        <f t="shared" si="14"/>
        <v>0</v>
      </c>
      <c r="O494" s="122">
        <f t="shared" si="15"/>
        <v>0</v>
      </c>
      <c r="P494" s="123"/>
    </row>
    <row r="495" spans="1:16" s="130" customFormat="1" ht="18.75" x14ac:dyDescent="0.25">
      <c r="A495" s="111" t="s">
        <v>30</v>
      </c>
      <c r="B495" s="112"/>
      <c r="C495" s="113" t="s">
        <v>980</v>
      </c>
      <c r="D495" s="114" t="s">
        <v>981</v>
      </c>
      <c r="E495" s="115">
        <v>739169197.63999999</v>
      </c>
      <c r="F495" s="115">
        <v>727631091.43000007</v>
      </c>
      <c r="G495" s="116"/>
      <c r="H495" s="117"/>
      <c r="I495" s="116"/>
      <c r="J495" s="118"/>
      <c r="K495" s="115">
        <v>11538106.209999919</v>
      </c>
      <c r="L495" s="119">
        <v>1.5857082450015005</v>
      </c>
      <c r="N495" s="121">
        <f t="shared" si="14"/>
        <v>0</v>
      </c>
      <c r="O495" s="122">
        <f t="shared" si="15"/>
        <v>0</v>
      </c>
      <c r="P495" s="123"/>
    </row>
    <row r="496" spans="1:16" s="130" customFormat="1" ht="18.75" x14ac:dyDescent="0.25">
      <c r="A496" s="111"/>
      <c r="B496" s="112"/>
      <c r="C496" s="131"/>
      <c r="D496" s="114" t="s">
        <v>982</v>
      </c>
      <c r="E496" s="115"/>
      <c r="F496" s="115"/>
      <c r="G496" s="116"/>
      <c r="H496" s="117"/>
      <c r="I496" s="116"/>
      <c r="J496" s="118"/>
      <c r="K496" s="115">
        <v>0</v>
      </c>
      <c r="L496" s="119"/>
      <c r="N496" s="121">
        <f t="shared" si="14"/>
        <v>0</v>
      </c>
      <c r="O496" s="122" t="e">
        <f t="shared" si="15"/>
        <v>#DIV/0!</v>
      </c>
      <c r="P496" s="123"/>
    </row>
    <row r="497" spans="1:16" s="130" customFormat="1" ht="18.75" x14ac:dyDescent="0.25">
      <c r="A497" s="111" t="s">
        <v>30</v>
      </c>
      <c r="B497" s="112"/>
      <c r="C497" s="113" t="s">
        <v>983</v>
      </c>
      <c r="D497" s="114" t="s">
        <v>984</v>
      </c>
      <c r="E497" s="115">
        <v>0</v>
      </c>
      <c r="F497" s="115">
        <v>0.59</v>
      </c>
      <c r="G497" s="116"/>
      <c r="H497" s="117"/>
      <c r="I497" s="116"/>
      <c r="J497" s="118"/>
      <c r="K497" s="115">
        <v>-0.59</v>
      </c>
      <c r="L497" s="119">
        <v>-100</v>
      </c>
      <c r="N497" s="121">
        <f t="shared" si="14"/>
        <v>0</v>
      </c>
      <c r="O497" s="122">
        <f t="shared" si="15"/>
        <v>0</v>
      </c>
      <c r="P497" s="123"/>
    </row>
    <row r="498" spans="1:16" s="130" customFormat="1" ht="18.75" x14ac:dyDescent="0.25">
      <c r="A498" s="111"/>
      <c r="B498" s="112"/>
      <c r="C498" s="125" t="s">
        <v>985</v>
      </c>
      <c r="D498" s="126" t="s">
        <v>986</v>
      </c>
      <c r="E498" s="115">
        <v>0</v>
      </c>
      <c r="F498" s="115">
        <v>0</v>
      </c>
      <c r="G498" s="116"/>
      <c r="H498" s="117"/>
      <c r="I498" s="116"/>
      <c r="J498" s="118"/>
      <c r="K498" s="115">
        <v>0</v>
      </c>
      <c r="L498" s="119" t="e">
        <v>#DIV/0!</v>
      </c>
      <c r="N498" s="121">
        <f t="shared" si="14"/>
        <v>0</v>
      </c>
      <c r="O498" s="122" t="e">
        <f t="shared" si="15"/>
        <v>#DIV/0!</v>
      </c>
      <c r="P498" s="123"/>
    </row>
    <row r="499" spans="1:16" s="130" customFormat="1" ht="18.75" x14ac:dyDescent="0.25">
      <c r="A499" s="111"/>
      <c r="B499" s="112"/>
      <c r="C499" s="125" t="s">
        <v>987</v>
      </c>
      <c r="D499" s="126" t="s">
        <v>988</v>
      </c>
      <c r="E499" s="115">
        <v>0</v>
      </c>
      <c r="F499" s="115">
        <v>0.59</v>
      </c>
      <c r="G499" s="116"/>
      <c r="H499" s="117"/>
      <c r="I499" s="116"/>
      <c r="J499" s="118"/>
      <c r="K499" s="115">
        <v>-0.59</v>
      </c>
      <c r="L499" s="119">
        <v>-100</v>
      </c>
      <c r="N499" s="121">
        <f t="shared" si="14"/>
        <v>0</v>
      </c>
      <c r="O499" s="122">
        <f t="shared" si="15"/>
        <v>0</v>
      </c>
      <c r="P499" s="123"/>
    </row>
    <row r="500" spans="1:16" s="130" customFormat="1" ht="18.75" x14ac:dyDescent="0.25">
      <c r="A500" s="111"/>
      <c r="B500" s="112"/>
      <c r="C500" s="125" t="s">
        <v>989</v>
      </c>
      <c r="D500" s="126" t="s">
        <v>990</v>
      </c>
      <c r="E500" s="115">
        <v>0</v>
      </c>
      <c r="F500" s="115">
        <v>0</v>
      </c>
      <c r="G500" s="116"/>
      <c r="H500" s="117"/>
      <c r="I500" s="116"/>
      <c r="J500" s="118"/>
      <c r="K500" s="115">
        <v>0</v>
      </c>
      <c r="L500" s="119"/>
      <c r="N500" s="121">
        <f t="shared" si="14"/>
        <v>0</v>
      </c>
      <c r="O500" s="122" t="e">
        <f t="shared" si="15"/>
        <v>#DIV/0!</v>
      </c>
      <c r="P500" s="123"/>
    </row>
    <row r="501" spans="1:16" s="130" customFormat="1" ht="18.75" x14ac:dyDescent="0.25">
      <c r="A501" s="111" t="s">
        <v>30</v>
      </c>
      <c r="B501" s="112"/>
      <c r="C501" s="113" t="s">
        <v>991</v>
      </c>
      <c r="D501" s="114" t="s">
        <v>992</v>
      </c>
      <c r="E501" s="115">
        <v>0</v>
      </c>
      <c r="F501" s="115">
        <v>0</v>
      </c>
      <c r="G501" s="116"/>
      <c r="H501" s="117"/>
      <c r="I501" s="116"/>
      <c r="J501" s="118"/>
      <c r="K501" s="115">
        <v>0</v>
      </c>
      <c r="L501" s="119" t="e">
        <v>#DIV/0!</v>
      </c>
      <c r="N501" s="121">
        <f t="shared" si="14"/>
        <v>0</v>
      </c>
      <c r="O501" s="122" t="e">
        <f t="shared" si="15"/>
        <v>#DIV/0!</v>
      </c>
      <c r="P501" s="123"/>
    </row>
    <row r="502" spans="1:16" s="130" customFormat="1" ht="18.75" x14ac:dyDescent="0.25">
      <c r="A502" s="111"/>
      <c r="B502" s="112"/>
      <c r="C502" s="125" t="s">
        <v>993</v>
      </c>
      <c r="D502" s="126" t="s">
        <v>994</v>
      </c>
      <c r="E502" s="115">
        <v>0</v>
      </c>
      <c r="F502" s="115">
        <v>0</v>
      </c>
      <c r="G502" s="116"/>
      <c r="H502" s="117"/>
      <c r="I502" s="116"/>
      <c r="J502" s="118"/>
      <c r="K502" s="115">
        <v>0</v>
      </c>
      <c r="L502" s="119" t="e">
        <v>#DIV/0!</v>
      </c>
      <c r="N502" s="121">
        <f t="shared" si="14"/>
        <v>0</v>
      </c>
      <c r="O502" s="122" t="e">
        <f t="shared" si="15"/>
        <v>#DIV/0!</v>
      </c>
      <c r="P502" s="123"/>
    </row>
    <row r="503" spans="1:16" s="130" customFormat="1" ht="18.75" x14ac:dyDescent="0.25">
      <c r="A503" s="111"/>
      <c r="B503" s="112"/>
      <c r="C503" s="125" t="s">
        <v>995</v>
      </c>
      <c r="D503" s="126" t="s">
        <v>996</v>
      </c>
      <c r="E503" s="115">
        <v>0</v>
      </c>
      <c r="F503" s="115">
        <v>0</v>
      </c>
      <c r="G503" s="116"/>
      <c r="H503" s="117"/>
      <c r="I503" s="116"/>
      <c r="J503" s="118"/>
      <c r="K503" s="115">
        <v>0</v>
      </c>
      <c r="L503" s="119"/>
      <c r="N503" s="121">
        <f t="shared" si="14"/>
        <v>0</v>
      </c>
      <c r="O503" s="122" t="e">
        <f t="shared" si="15"/>
        <v>#DIV/0!</v>
      </c>
      <c r="P503" s="123"/>
    </row>
    <row r="504" spans="1:16" s="130" customFormat="1" ht="18.75" x14ac:dyDescent="0.25">
      <c r="A504" s="111"/>
      <c r="B504" s="112"/>
      <c r="C504" s="125" t="s">
        <v>997</v>
      </c>
      <c r="D504" s="126" t="s">
        <v>998</v>
      </c>
      <c r="E504" s="115">
        <v>0</v>
      </c>
      <c r="F504" s="115">
        <v>0</v>
      </c>
      <c r="G504" s="116"/>
      <c r="H504" s="117"/>
      <c r="I504" s="116"/>
      <c r="J504" s="118"/>
      <c r="K504" s="115">
        <v>0</v>
      </c>
      <c r="L504" s="119"/>
      <c r="N504" s="121">
        <f t="shared" si="14"/>
        <v>0</v>
      </c>
      <c r="O504" s="122" t="e">
        <f t="shared" si="15"/>
        <v>#DIV/0!</v>
      </c>
      <c r="P504" s="123"/>
    </row>
    <row r="505" spans="1:16" s="130" customFormat="1" ht="18.75" x14ac:dyDescent="0.25">
      <c r="A505" s="111"/>
      <c r="B505" s="112"/>
      <c r="C505" s="125" t="s">
        <v>999</v>
      </c>
      <c r="D505" s="126" t="s">
        <v>1000</v>
      </c>
      <c r="E505" s="115">
        <v>0</v>
      </c>
      <c r="F505" s="115">
        <v>0</v>
      </c>
      <c r="G505" s="116"/>
      <c r="H505" s="117"/>
      <c r="I505" s="116"/>
      <c r="J505" s="118"/>
      <c r="K505" s="115">
        <v>0</v>
      </c>
      <c r="L505" s="119"/>
      <c r="N505" s="121">
        <f t="shared" si="14"/>
        <v>0</v>
      </c>
      <c r="O505" s="122" t="e">
        <f t="shared" si="15"/>
        <v>#DIV/0!</v>
      </c>
      <c r="P505" s="123"/>
    </row>
    <row r="506" spans="1:16" s="130" customFormat="1" ht="18.75" x14ac:dyDescent="0.25">
      <c r="A506" s="111"/>
      <c r="B506" s="112"/>
      <c r="C506" s="125" t="s">
        <v>1001</v>
      </c>
      <c r="D506" s="126" t="s">
        <v>1002</v>
      </c>
      <c r="E506" s="115">
        <v>0</v>
      </c>
      <c r="F506" s="115">
        <v>0</v>
      </c>
      <c r="G506" s="116"/>
      <c r="H506" s="117"/>
      <c r="I506" s="116"/>
      <c r="J506" s="118"/>
      <c r="K506" s="115">
        <v>0</v>
      </c>
      <c r="L506" s="119"/>
      <c r="N506" s="121">
        <f t="shared" si="14"/>
        <v>0</v>
      </c>
      <c r="O506" s="122" t="e">
        <f t="shared" si="15"/>
        <v>#DIV/0!</v>
      </c>
      <c r="P506" s="123"/>
    </row>
    <row r="507" spans="1:16" s="130" customFormat="1" ht="18.75" x14ac:dyDescent="0.25">
      <c r="A507" s="111" t="s">
        <v>30</v>
      </c>
      <c r="B507" s="112"/>
      <c r="C507" s="113" t="s">
        <v>1003</v>
      </c>
      <c r="D507" s="114" t="s">
        <v>1004</v>
      </c>
      <c r="E507" s="115">
        <v>78438.13</v>
      </c>
      <c r="F507" s="115">
        <v>0</v>
      </c>
      <c r="G507" s="116"/>
      <c r="H507" s="117"/>
      <c r="I507" s="116"/>
      <c r="J507" s="118"/>
      <c r="K507" s="115">
        <v>78438.13</v>
      </c>
      <c r="L507" s="119" t="e">
        <v>#DIV/0!</v>
      </c>
      <c r="N507" s="121">
        <f t="shared" si="14"/>
        <v>0</v>
      </c>
      <c r="O507" s="122" t="e">
        <f t="shared" si="15"/>
        <v>#DIV/0!</v>
      </c>
      <c r="P507" s="123"/>
    </row>
    <row r="508" spans="1:16" s="130" customFormat="1" ht="18.75" x14ac:dyDescent="0.25">
      <c r="A508" s="111"/>
      <c r="B508" s="112"/>
      <c r="C508" s="125" t="s">
        <v>1005</v>
      </c>
      <c r="D508" s="126" t="s">
        <v>1006</v>
      </c>
      <c r="E508" s="115">
        <v>0</v>
      </c>
      <c r="F508" s="115">
        <v>0</v>
      </c>
      <c r="G508" s="116"/>
      <c r="H508" s="117"/>
      <c r="I508" s="116"/>
      <c r="J508" s="118"/>
      <c r="K508" s="115">
        <v>0</v>
      </c>
      <c r="L508" s="119"/>
      <c r="N508" s="121">
        <f t="shared" si="14"/>
        <v>0</v>
      </c>
      <c r="O508" s="122" t="e">
        <f t="shared" si="15"/>
        <v>#DIV/0!</v>
      </c>
      <c r="P508" s="123"/>
    </row>
    <row r="509" spans="1:16" s="130" customFormat="1" ht="18.75" x14ac:dyDescent="0.25">
      <c r="A509" s="111"/>
      <c r="B509" s="112"/>
      <c r="C509" s="125" t="s">
        <v>1007</v>
      </c>
      <c r="D509" s="126" t="s">
        <v>1008</v>
      </c>
      <c r="E509" s="115">
        <v>0</v>
      </c>
      <c r="F509" s="115">
        <v>0</v>
      </c>
      <c r="G509" s="116"/>
      <c r="H509" s="117"/>
      <c r="I509" s="116"/>
      <c r="J509" s="118"/>
      <c r="K509" s="115">
        <v>0</v>
      </c>
      <c r="L509" s="119"/>
      <c r="N509" s="121">
        <f t="shared" si="14"/>
        <v>0</v>
      </c>
      <c r="O509" s="122" t="e">
        <f t="shared" si="15"/>
        <v>#DIV/0!</v>
      </c>
      <c r="P509" s="123"/>
    </row>
    <row r="510" spans="1:16" s="130" customFormat="1" ht="18.75" x14ac:dyDescent="0.25">
      <c r="A510" s="111"/>
      <c r="B510" s="112"/>
      <c r="C510" s="125" t="s">
        <v>1009</v>
      </c>
      <c r="D510" s="126" t="s">
        <v>1010</v>
      </c>
      <c r="E510" s="115">
        <v>78438.13</v>
      </c>
      <c r="F510" s="115">
        <v>0</v>
      </c>
      <c r="G510" s="149"/>
      <c r="H510" s="117"/>
      <c r="I510" s="116"/>
      <c r="J510" s="118"/>
      <c r="K510" s="115">
        <v>78438.13</v>
      </c>
      <c r="L510" s="119" t="e">
        <v>#DIV/0!</v>
      </c>
      <c r="N510" s="121">
        <f t="shared" si="14"/>
        <v>0</v>
      </c>
      <c r="O510" s="122" t="e">
        <f t="shared" si="15"/>
        <v>#DIV/0!</v>
      </c>
      <c r="P510" s="123"/>
    </row>
    <row r="511" spans="1:16" s="130" customFormat="1" ht="18.75" x14ac:dyDescent="0.25">
      <c r="A511" s="111" t="s">
        <v>30</v>
      </c>
      <c r="B511" s="112"/>
      <c r="C511" s="113" t="s">
        <v>1011</v>
      </c>
      <c r="D511" s="114" t="s">
        <v>1012</v>
      </c>
      <c r="E511" s="115">
        <v>0</v>
      </c>
      <c r="F511" s="115">
        <v>2226.52</v>
      </c>
      <c r="G511" s="116"/>
      <c r="H511" s="117"/>
      <c r="I511" s="116"/>
      <c r="J511" s="118"/>
      <c r="K511" s="115">
        <v>-2226.52</v>
      </c>
      <c r="L511" s="119"/>
      <c r="N511" s="121">
        <f t="shared" si="14"/>
        <v>0</v>
      </c>
      <c r="O511" s="122">
        <f t="shared" si="15"/>
        <v>-100</v>
      </c>
      <c r="P511" s="123"/>
    </row>
    <row r="512" spans="1:16" s="130" customFormat="1" ht="18.75" x14ac:dyDescent="0.25">
      <c r="A512" s="111"/>
      <c r="B512" s="112"/>
      <c r="C512" s="125" t="s">
        <v>1013</v>
      </c>
      <c r="D512" s="126" t="s">
        <v>1014</v>
      </c>
      <c r="E512" s="115">
        <v>0</v>
      </c>
      <c r="F512" s="115">
        <v>2226.52</v>
      </c>
      <c r="G512" s="116"/>
      <c r="H512" s="117"/>
      <c r="I512" s="116"/>
      <c r="J512" s="118"/>
      <c r="K512" s="115">
        <v>-2226.52</v>
      </c>
      <c r="L512" s="119"/>
      <c r="N512" s="121">
        <f t="shared" si="14"/>
        <v>0</v>
      </c>
      <c r="O512" s="122">
        <f t="shared" si="15"/>
        <v>-100</v>
      </c>
      <c r="P512" s="123"/>
    </row>
    <row r="513" spans="1:16" s="130" customFormat="1" ht="18.75" x14ac:dyDescent="0.25">
      <c r="A513" s="111"/>
      <c r="B513" s="112"/>
      <c r="C513" s="125" t="s">
        <v>1015</v>
      </c>
      <c r="D513" s="126" t="s">
        <v>1016</v>
      </c>
      <c r="E513" s="115">
        <v>0</v>
      </c>
      <c r="F513" s="115">
        <v>0</v>
      </c>
      <c r="G513" s="116"/>
      <c r="H513" s="117"/>
      <c r="I513" s="116"/>
      <c r="J513" s="118"/>
      <c r="K513" s="115">
        <v>0</v>
      </c>
      <c r="L513" s="119"/>
      <c r="N513" s="121">
        <f t="shared" si="14"/>
        <v>0</v>
      </c>
      <c r="O513" s="122" t="e">
        <f t="shared" si="15"/>
        <v>#DIV/0!</v>
      </c>
      <c r="P513" s="123"/>
    </row>
    <row r="514" spans="1:16" s="130" customFormat="1" ht="18.75" x14ac:dyDescent="0.25">
      <c r="A514" s="111" t="s">
        <v>30</v>
      </c>
      <c r="B514" s="112"/>
      <c r="C514" s="113" t="s">
        <v>1017</v>
      </c>
      <c r="D514" s="114" t="s">
        <v>1018</v>
      </c>
      <c r="E514" s="115">
        <v>-78438.13</v>
      </c>
      <c r="F514" s="115">
        <v>-2225.9299999999998</v>
      </c>
      <c r="G514" s="116"/>
      <c r="H514" s="117"/>
      <c r="I514" s="116"/>
      <c r="J514" s="118"/>
      <c r="K514" s="115">
        <v>-76212.200000000012</v>
      </c>
      <c r="L514" s="119">
        <v>3423.8363290849229</v>
      </c>
      <c r="N514" s="121">
        <f t="shared" si="14"/>
        <v>0</v>
      </c>
      <c r="O514" s="122">
        <f t="shared" si="15"/>
        <v>0</v>
      </c>
      <c r="P514" s="123"/>
    </row>
    <row r="515" spans="1:16" s="130" customFormat="1" ht="18.75" x14ac:dyDescent="0.25">
      <c r="A515" s="111"/>
      <c r="B515" s="112"/>
      <c r="C515" s="131"/>
      <c r="D515" s="114" t="s">
        <v>1019</v>
      </c>
      <c r="E515" s="115"/>
      <c r="F515" s="115"/>
      <c r="G515" s="116"/>
      <c r="H515" s="117"/>
      <c r="I515" s="116"/>
      <c r="J515" s="118"/>
      <c r="K515" s="115">
        <v>0</v>
      </c>
      <c r="L515" s="119"/>
      <c r="N515" s="121">
        <f t="shared" si="14"/>
        <v>0</v>
      </c>
      <c r="O515" s="122" t="e">
        <f t="shared" si="15"/>
        <v>#DIV/0!</v>
      </c>
      <c r="P515" s="123"/>
    </row>
    <row r="516" spans="1:16" s="130" customFormat="1" ht="18.75" x14ac:dyDescent="0.25">
      <c r="A516" s="111"/>
      <c r="B516" s="112"/>
      <c r="C516" s="113" t="s">
        <v>1020</v>
      </c>
      <c r="D516" s="114" t="s">
        <v>1021</v>
      </c>
      <c r="E516" s="115">
        <v>0</v>
      </c>
      <c r="F516" s="115">
        <v>0</v>
      </c>
      <c r="G516" s="116"/>
      <c r="H516" s="117"/>
      <c r="I516" s="116"/>
      <c r="J516" s="118"/>
      <c r="K516" s="115">
        <v>0</v>
      </c>
      <c r="L516" s="119"/>
      <c r="N516" s="121">
        <f t="shared" si="14"/>
        <v>0</v>
      </c>
      <c r="O516" s="122" t="e">
        <f t="shared" si="15"/>
        <v>#DIV/0!</v>
      </c>
      <c r="P516" s="123"/>
    </row>
    <row r="517" spans="1:16" s="130" customFormat="1" ht="18.75" x14ac:dyDescent="0.25">
      <c r="A517" s="111"/>
      <c r="B517" s="112"/>
      <c r="C517" s="113" t="s">
        <v>1022</v>
      </c>
      <c r="D517" s="114" t="s">
        <v>1023</v>
      </c>
      <c r="E517" s="115">
        <v>0</v>
      </c>
      <c r="F517" s="115">
        <v>0</v>
      </c>
      <c r="G517" s="116"/>
      <c r="H517" s="117"/>
      <c r="I517" s="116"/>
      <c r="J517" s="118"/>
      <c r="K517" s="115">
        <v>0</v>
      </c>
      <c r="L517" s="119"/>
      <c r="N517" s="121">
        <f t="shared" si="14"/>
        <v>0</v>
      </c>
      <c r="O517" s="122" t="e">
        <f t="shared" si="15"/>
        <v>#DIV/0!</v>
      </c>
      <c r="P517" s="123"/>
    </row>
    <row r="518" spans="1:16" s="130" customFormat="1" ht="18.75" x14ac:dyDescent="0.25">
      <c r="A518" s="111" t="s">
        <v>30</v>
      </c>
      <c r="B518" s="112"/>
      <c r="C518" s="113" t="s">
        <v>1024</v>
      </c>
      <c r="D518" s="114" t="s">
        <v>1025</v>
      </c>
      <c r="E518" s="115">
        <v>0</v>
      </c>
      <c r="F518" s="115">
        <v>0</v>
      </c>
      <c r="G518" s="116"/>
      <c r="H518" s="117"/>
      <c r="I518" s="116"/>
      <c r="J518" s="118"/>
      <c r="K518" s="115">
        <v>0</v>
      </c>
      <c r="L518" s="119"/>
      <c r="N518" s="121">
        <f t="shared" si="14"/>
        <v>0</v>
      </c>
      <c r="O518" s="122" t="e">
        <f t="shared" si="15"/>
        <v>#DIV/0!</v>
      </c>
      <c r="P518" s="123"/>
    </row>
    <row r="519" spans="1:16" s="130" customFormat="1" ht="18.75" x14ac:dyDescent="0.25">
      <c r="A519" s="111"/>
      <c r="B519" s="112"/>
      <c r="C519" s="131"/>
      <c r="D519" s="114" t="s">
        <v>1026</v>
      </c>
      <c r="E519" s="115"/>
      <c r="F519" s="115"/>
      <c r="G519" s="116"/>
      <c r="H519" s="117"/>
      <c r="I519" s="116"/>
      <c r="J519" s="118"/>
      <c r="K519" s="115">
        <v>0</v>
      </c>
      <c r="L519" s="119"/>
      <c r="N519" s="121">
        <f t="shared" si="14"/>
        <v>0</v>
      </c>
      <c r="O519" s="122" t="e">
        <f t="shared" si="15"/>
        <v>#DIV/0!</v>
      </c>
      <c r="P519" s="123"/>
    </row>
    <row r="520" spans="1:16" s="130" customFormat="1" ht="18.75" x14ac:dyDescent="0.25">
      <c r="A520" s="111" t="s">
        <v>30</v>
      </c>
      <c r="B520" s="112"/>
      <c r="C520" s="113" t="s">
        <v>1027</v>
      </c>
      <c r="D520" s="114" t="s">
        <v>1028</v>
      </c>
      <c r="E520" s="115">
        <v>0</v>
      </c>
      <c r="F520" s="115">
        <v>4242154.55</v>
      </c>
      <c r="G520" s="116"/>
      <c r="H520" s="117"/>
      <c r="I520" s="116"/>
      <c r="J520" s="118"/>
      <c r="K520" s="115">
        <v>-4242154.55</v>
      </c>
      <c r="L520" s="119">
        <v>-100</v>
      </c>
      <c r="N520" s="121">
        <f t="shared" si="14"/>
        <v>0</v>
      </c>
      <c r="O520" s="122">
        <f t="shared" si="15"/>
        <v>0</v>
      </c>
      <c r="P520" s="123"/>
    </row>
    <row r="521" spans="1:16" s="130" customFormat="1" ht="18.75" x14ac:dyDescent="0.25">
      <c r="A521" s="111"/>
      <c r="B521" s="112"/>
      <c r="C521" s="125" t="s">
        <v>1029</v>
      </c>
      <c r="D521" s="126" t="s">
        <v>1030</v>
      </c>
      <c r="E521" s="115">
        <v>0</v>
      </c>
      <c r="F521" s="115">
        <v>3766.7</v>
      </c>
      <c r="G521" s="116"/>
      <c r="H521" s="117"/>
      <c r="I521" s="116"/>
      <c r="J521" s="118"/>
      <c r="K521" s="115">
        <v>-3766.7</v>
      </c>
      <c r="L521" s="119"/>
      <c r="N521" s="121">
        <f t="shared" si="14"/>
        <v>0</v>
      </c>
      <c r="O521" s="122">
        <f t="shared" si="15"/>
        <v>-100</v>
      </c>
      <c r="P521" s="123"/>
    </row>
    <row r="522" spans="1:16" s="130" customFormat="1" ht="18.75" x14ac:dyDescent="0.25">
      <c r="A522" s="111" t="s">
        <v>30</v>
      </c>
      <c r="B522" s="112"/>
      <c r="C522" s="125" t="s">
        <v>1031</v>
      </c>
      <c r="D522" s="126" t="s">
        <v>1032</v>
      </c>
      <c r="E522" s="115">
        <v>0</v>
      </c>
      <c r="F522" s="115">
        <v>4238387.8499999996</v>
      </c>
      <c r="G522" s="116"/>
      <c r="H522" s="117"/>
      <c r="I522" s="116"/>
      <c r="J522" s="118"/>
      <c r="K522" s="115">
        <v>-4238387.8499999996</v>
      </c>
      <c r="L522" s="119">
        <v>-100</v>
      </c>
      <c r="N522" s="121">
        <f t="shared" si="14"/>
        <v>0</v>
      </c>
      <c r="O522" s="122">
        <f t="shared" si="15"/>
        <v>0</v>
      </c>
      <c r="P522" s="123"/>
    </row>
    <row r="523" spans="1:16" s="130" customFormat="1" ht="18.75" x14ac:dyDescent="0.25">
      <c r="A523" s="111"/>
      <c r="B523" s="112"/>
      <c r="C523" s="128" t="s">
        <v>1033</v>
      </c>
      <c r="D523" s="129" t="s">
        <v>1034</v>
      </c>
      <c r="E523" s="115">
        <v>0</v>
      </c>
      <c r="F523" s="115">
        <v>0</v>
      </c>
      <c r="G523" s="116"/>
      <c r="H523" s="117"/>
      <c r="I523" s="116"/>
      <c r="J523" s="118"/>
      <c r="K523" s="115">
        <v>0</v>
      </c>
      <c r="L523" s="119"/>
      <c r="N523" s="121">
        <f t="shared" si="14"/>
        <v>0</v>
      </c>
      <c r="O523" s="122" t="e">
        <f t="shared" si="15"/>
        <v>#DIV/0!</v>
      </c>
      <c r="P523" s="123"/>
    </row>
    <row r="524" spans="1:16" s="130" customFormat="1" ht="18.75" x14ac:dyDescent="0.25">
      <c r="A524" s="111" t="s">
        <v>30</v>
      </c>
      <c r="B524" s="112"/>
      <c r="C524" s="128" t="s">
        <v>1035</v>
      </c>
      <c r="D524" s="129" t="s">
        <v>1036</v>
      </c>
      <c r="E524" s="115">
        <v>0</v>
      </c>
      <c r="F524" s="115">
        <v>4238248.34</v>
      </c>
      <c r="G524" s="116"/>
      <c r="H524" s="117"/>
      <c r="I524" s="116"/>
      <c r="J524" s="118"/>
      <c r="K524" s="115">
        <v>-4238248.34</v>
      </c>
      <c r="L524" s="119">
        <v>-100</v>
      </c>
      <c r="N524" s="121">
        <f t="shared" si="14"/>
        <v>0</v>
      </c>
      <c r="O524" s="122">
        <f t="shared" si="15"/>
        <v>0</v>
      </c>
      <c r="P524" s="123"/>
    </row>
    <row r="525" spans="1:16" s="93" customFormat="1" ht="18.75" x14ac:dyDescent="0.25">
      <c r="A525" s="136"/>
      <c r="B525" s="137"/>
      <c r="C525" s="128" t="s">
        <v>1037</v>
      </c>
      <c r="D525" s="129" t="s">
        <v>1038</v>
      </c>
      <c r="E525" s="115">
        <v>0</v>
      </c>
      <c r="F525" s="115">
        <v>0</v>
      </c>
      <c r="G525" s="116"/>
      <c r="H525" s="117"/>
      <c r="I525" s="116"/>
      <c r="J525" s="118"/>
      <c r="K525" s="115">
        <v>0</v>
      </c>
      <c r="L525" s="119"/>
      <c r="N525" s="121">
        <f t="shared" si="14"/>
        <v>0</v>
      </c>
      <c r="O525" s="122" t="e">
        <f t="shared" si="15"/>
        <v>#DIV/0!</v>
      </c>
      <c r="P525" s="123"/>
    </row>
    <row r="526" spans="1:16" s="93" customFormat="1" ht="18.75" x14ac:dyDescent="0.25">
      <c r="A526" s="136"/>
      <c r="B526" s="137" t="s">
        <v>65</v>
      </c>
      <c r="C526" s="128" t="s">
        <v>1039</v>
      </c>
      <c r="D526" s="129" t="s">
        <v>1040</v>
      </c>
      <c r="E526" s="115">
        <v>0</v>
      </c>
      <c r="F526" s="115">
        <v>3015336.1</v>
      </c>
      <c r="G526" s="116"/>
      <c r="H526" s="117"/>
      <c r="I526" s="116"/>
      <c r="J526" s="118"/>
      <c r="K526" s="115">
        <v>-3015336.1</v>
      </c>
      <c r="L526" s="119"/>
      <c r="N526" s="121">
        <f t="shared" si="14"/>
        <v>0</v>
      </c>
      <c r="O526" s="122">
        <f t="shared" si="15"/>
        <v>-100</v>
      </c>
      <c r="P526" s="123"/>
    </row>
    <row r="527" spans="1:16" s="93" customFormat="1" ht="18.75" x14ac:dyDescent="0.25">
      <c r="A527" s="136" t="s">
        <v>30</v>
      </c>
      <c r="B527" s="137"/>
      <c r="C527" s="128" t="s">
        <v>1041</v>
      </c>
      <c r="D527" s="129" t="s">
        <v>1042</v>
      </c>
      <c r="E527" s="115">
        <v>0</v>
      </c>
      <c r="F527" s="115">
        <v>1222912.24</v>
      </c>
      <c r="G527" s="116"/>
      <c r="H527" s="117"/>
      <c r="I527" s="116"/>
      <c r="J527" s="118"/>
      <c r="K527" s="115">
        <v>-1222912.24</v>
      </c>
      <c r="L527" s="119">
        <v>-100</v>
      </c>
      <c r="N527" s="121">
        <f t="shared" si="14"/>
        <v>0</v>
      </c>
      <c r="O527" s="122">
        <f t="shared" si="15"/>
        <v>0</v>
      </c>
      <c r="P527" s="123"/>
    </row>
    <row r="528" spans="1:16" s="93" customFormat="1" ht="18.75" x14ac:dyDescent="0.25">
      <c r="A528" s="136"/>
      <c r="B528" s="137" t="s">
        <v>152</v>
      </c>
      <c r="C528" s="131" t="s">
        <v>1043</v>
      </c>
      <c r="D528" s="132" t="s">
        <v>1044</v>
      </c>
      <c r="E528" s="115">
        <v>0</v>
      </c>
      <c r="F528" s="115">
        <v>0</v>
      </c>
      <c r="G528" s="116"/>
      <c r="H528" s="117"/>
      <c r="I528" s="116"/>
      <c r="J528" s="118"/>
      <c r="K528" s="115">
        <v>0</v>
      </c>
      <c r="L528" s="119"/>
      <c r="N528" s="121">
        <f t="shared" si="14"/>
        <v>0</v>
      </c>
      <c r="O528" s="122" t="e">
        <f t="shared" si="15"/>
        <v>#DIV/0!</v>
      </c>
      <c r="P528" s="123"/>
    </row>
    <row r="529" spans="1:16" s="93" customFormat="1" ht="18.75" x14ac:dyDescent="0.25">
      <c r="A529" s="136"/>
      <c r="B529" s="137"/>
      <c r="C529" s="131" t="s">
        <v>1045</v>
      </c>
      <c r="D529" s="132" t="s">
        <v>1046</v>
      </c>
      <c r="E529" s="115">
        <v>0</v>
      </c>
      <c r="F529" s="115">
        <v>74934.570000000007</v>
      </c>
      <c r="G529" s="116"/>
      <c r="H529" s="117"/>
      <c r="I529" s="116"/>
      <c r="J529" s="118"/>
      <c r="K529" s="115">
        <v>-74934.570000000007</v>
      </c>
      <c r="L529" s="119">
        <v>-100</v>
      </c>
      <c r="N529" s="121">
        <f t="shared" si="14"/>
        <v>0</v>
      </c>
      <c r="O529" s="122">
        <f t="shared" si="15"/>
        <v>0</v>
      </c>
      <c r="P529" s="123"/>
    </row>
    <row r="530" spans="1:16" s="93" customFormat="1" ht="18.75" x14ac:dyDescent="0.25">
      <c r="A530" s="136"/>
      <c r="B530" s="137"/>
      <c r="C530" s="131" t="s">
        <v>1047</v>
      </c>
      <c r="D530" s="132" t="s">
        <v>1048</v>
      </c>
      <c r="E530" s="115">
        <v>0</v>
      </c>
      <c r="F530" s="115">
        <v>1216.17</v>
      </c>
      <c r="G530" s="116"/>
      <c r="H530" s="117"/>
      <c r="I530" s="116"/>
      <c r="J530" s="118"/>
      <c r="K530" s="115">
        <v>-1216.17</v>
      </c>
      <c r="L530" s="119">
        <v>-100</v>
      </c>
      <c r="N530" s="121">
        <f t="shared" si="14"/>
        <v>0</v>
      </c>
      <c r="O530" s="122">
        <f t="shared" si="15"/>
        <v>0</v>
      </c>
      <c r="P530" s="123"/>
    </row>
    <row r="531" spans="1:16" s="93" customFormat="1" ht="18.75" x14ac:dyDescent="0.25">
      <c r="A531" s="136"/>
      <c r="B531" s="137"/>
      <c r="C531" s="131" t="s">
        <v>1049</v>
      </c>
      <c r="D531" s="132" t="s">
        <v>1050</v>
      </c>
      <c r="E531" s="115">
        <v>0</v>
      </c>
      <c r="F531" s="115">
        <v>0</v>
      </c>
      <c r="G531" s="116"/>
      <c r="H531" s="117"/>
      <c r="I531" s="116"/>
      <c r="J531" s="118"/>
      <c r="K531" s="115">
        <v>0</v>
      </c>
      <c r="L531" s="119"/>
      <c r="N531" s="121">
        <f t="shared" si="14"/>
        <v>0</v>
      </c>
      <c r="O531" s="122" t="e">
        <f t="shared" si="15"/>
        <v>#DIV/0!</v>
      </c>
      <c r="P531" s="123"/>
    </row>
    <row r="532" spans="1:16" s="93" customFormat="1" ht="18.75" x14ac:dyDescent="0.25">
      <c r="A532" s="136"/>
      <c r="B532" s="137"/>
      <c r="C532" s="131" t="s">
        <v>1051</v>
      </c>
      <c r="D532" s="132" t="s">
        <v>1052</v>
      </c>
      <c r="E532" s="115">
        <v>0</v>
      </c>
      <c r="F532" s="115">
        <v>12889.85</v>
      </c>
      <c r="G532" s="116"/>
      <c r="H532" s="117"/>
      <c r="I532" s="116"/>
      <c r="J532" s="118"/>
      <c r="K532" s="115">
        <v>-12889.85</v>
      </c>
      <c r="L532" s="119">
        <v>-100</v>
      </c>
      <c r="N532" s="121">
        <f t="shared" si="14"/>
        <v>0</v>
      </c>
      <c r="O532" s="122">
        <f t="shared" si="15"/>
        <v>0</v>
      </c>
      <c r="P532" s="123"/>
    </row>
    <row r="533" spans="1:16" s="93" customFormat="1" ht="18.75" x14ac:dyDescent="0.25">
      <c r="A533" s="136"/>
      <c r="B533" s="137"/>
      <c r="C533" s="131" t="s">
        <v>1053</v>
      </c>
      <c r="D533" s="132" t="s">
        <v>1054</v>
      </c>
      <c r="E533" s="115">
        <v>0</v>
      </c>
      <c r="F533" s="115">
        <v>421417.5</v>
      </c>
      <c r="G533" s="116"/>
      <c r="H533" s="117"/>
      <c r="I533" s="116"/>
      <c r="J533" s="118"/>
      <c r="K533" s="115">
        <v>-421417.5</v>
      </c>
      <c r="L533" s="119">
        <v>-100</v>
      </c>
      <c r="N533" s="121">
        <f t="shared" si="14"/>
        <v>0</v>
      </c>
      <c r="O533" s="122">
        <f t="shared" si="15"/>
        <v>0</v>
      </c>
      <c r="P533" s="123"/>
    </row>
    <row r="534" spans="1:16" s="93" customFormat="1" ht="18.75" x14ac:dyDescent="0.25">
      <c r="A534" s="136"/>
      <c r="B534" s="137"/>
      <c r="C534" s="131" t="s">
        <v>1055</v>
      </c>
      <c r="D534" s="132" t="s">
        <v>1056</v>
      </c>
      <c r="E534" s="115">
        <v>0</v>
      </c>
      <c r="F534" s="115">
        <v>712454.15</v>
      </c>
      <c r="G534" s="116"/>
      <c r="H534" s="117"/>
      <c r="I534" s="116"/>
      <c r="J534" s="118"/>
      <c r="K534" s="115">
        <v>-712454.15</v>
      </c>
      <c r="L534" s="119">
        <v>-100</v>
      </c>
      <c r="N534" s="121">
        <f t="shared" si="14"/>
        <v>0</v>
      </c>
      <c r="O534" s="122">
        <f t="shared" si="15"/>
        <v>0</v>
      </c>
      <c r="P534" s="123"/>
    </row>
    <row r="535" spans="1:16" s="93" customFormat="1" ht="18.75" x14ac:dyDescent="0.25">
      <c r="A535" s="136" t="s">
        <v>30</v>
      </c>
      <c r="B535" s="137"/>
      <c r="C535" s="128" t="s">
        <v>1057</v>
      </c>
      <c r="D535" s="129" t="s">
        <v>1058</v>
      </c>
      <c r="E535" s="115">
        <v>0</v>
      </c>
      <c r="F535" s="115">
        <v>0</v>
      </c>
      <c r="G535" s="116"/>
      <c r="H535" s="117"/>
      <c r="I535" s="116"/>
      <c r="J535" s="118"/>
      <c r="K535" s="115">
        <v>0</v>
      </c>
      <c r="L535" s="119"/>
      <c r="N535" s="121">
        <f t="shared" si="14"/>
        <v>0</v>
      </c>
      <c r="O535" s="122" t="e">
        <f t="shared" si="15"/>
        <v>#DIV/0!</v>
      </c>
      <c r="P535" s="123"/>
    </row>
    <row r="536" spans="1:16" s="130" customFormat="1" ht="18.75" x14ac:dyDescent="0.25">
      <c r="A536" s="111"/>
      <c r="B536" s="112" t="s">
        <v>65</v>
      </c>
      <c r="C536" s="128" t="s">
        <v>1059</v>
      </c>
      <c r="D536" s="129" t="s">
        <v>1060</v>
      </c>
      <c r="E536" s="115">
        <v>0</v>
      </c>
      <c r="F536" s="115">
        <v>0</v>
      </c>
      <c r="G536" s="116"/>
      <c r="H536" s="117"/>
      <c r="I536" s="116"/>
      <c r="J536" s="118"/>
      <c r="K536" s="115">
        <v>0</v>
      </c>
      <c r="L536" s="119"/>
      <c r="N536" s="121">
        <f t="shared" si="14"/>
        <v>0</v>
      </c>
      <c r="O536" s="122" t="e">
        <f t="shared" si="15"/>
        <v>#DIV/0!</v>
      </c>
      <c r="P536" s="123"/>
    </row>
    <row r="537" spans="1:16" s="130" customFormat="1" ht="18.75" x14ac:dyDescent="0.25">
      <c r="A537" s="111" t="s">
        <v>30</v>
      </c>
      <c r="B537" s="112"/>
      <c r="C537" s="128" t="s">
        <v>1061</v>
      </c>
      <c r="D537" s="129" t="s">
        <v>1062</v>
      </c>
      <c r="E537" s="115">
        <v>0</v>
      </c>
      <c r="F537" s="115">
        <v>0</v>
      </c>
      <c r="G537" s="116"/>
      <c r="H537" s="117"/>
      <c r="I537" s="116"/>
      <c r="J537" s="118"/>
      <c r="K537" s="115">
        <v>0</v>
      </c>
      <c r="L537" s="119"/>
      <c r="N537" s="121">
        <f t="shared" si="14"/>
        <v>0</v>
      </c>
      <c r="O537" s="122" t="e">
        <f t="shared" si="15"/>
        <v>#DIV/0!</v>
      </c>
      <c r="P537" s="123"/>
    </row>
    <row r="538" spans="1:16" s="130" customFormat="1" ht="18.75" x14ac:dyDescent="0.25">
      <c r="A538" s="111"/>
      <c r="B538" s="112" t="s">
        <v>152</v>
      </c>
      <c r="C538" s="131" t="s">
        <v>1063</v>
      </c>
      <c r="D538" s="132" t="s">
        <v>1064</v>
      </c>
      <c r="E538" s="115">
        <v>0</v>
      </c>
      <c r="F538" s="115">
        <v>0</v>
      </c>
      <c r="G538" s="116"/>
      <c r="H538" s="117"/>
      <c r="I538" s="116"/>
      <c r="J538" s="118"/>
      <c r="K538" s="115">
        <v>0</v>
      </c>
      <c r="L538" s="119"/>
      <c r="N538" s="121">
        <f t="shared" si="14"/>
        <v>0</v>
      </c>
      <c r="O538" s="122" t="e">
        <f t="shared" si="15"/>
        <v>#DIV/0!</v>
      </c>
      <c r="P538" s="123"/>
    </row>
    <row r="539" spans="1:16" s="130" customFormat="1" ht="18.75" x14ac:dyDescent="0.25">
      <c r="A539" s="111"/>
      <c r="B539" s="112"/>
      <c r="C539" s="131" t="s">
        <v>1065</v>
      </c>
      <c r="D539" s="132" t="s">
        <v>1066</v>
      </c>
      <c r="E539" s="115">
        <v>0</v>
      </c>
      <c r="F539" s="115">
        <v>0</v>
      </c>
      <c r="G539" s="116"/>
      <c r="H539" s="117"/>
      <c r="I539" s="116"/>
      <c r="J539" s="118"/>
      <c r="K539" s="115">
        <v>0</v>
      </c>
      <c r="L539" s="119"/>
      <c r="N539" s="121">
        <f t="shared" si="14"/>
        <v>0</v>
      </c>
      <c r="O539" s="122" t="e">
        <f t="shared" si="15"/>
        <v>#DIV/0!</v>
      </c>
      <c r="P539" s="123"/>
    </row>
    <row r="540" spans="1:16" s="130" customFormat="1" ht="18.75" x14ac:dyDescent="0.25">
      <c r="A540" s="111"/>
      <c r="B540" s="112"/>
      <c r="C540" s="131" t="s">
        <v>1067</v>
      </c>
      <c r="D540" s="132" t="s">
        <v>1068</v>
      </c>
      <c r="E540" s="115">
        <v>0</v>
      </c>
      <c r="F540" s="115">
        <v>0</v>
      </c>
      <c r="G540" s="116"/>
      <c r="H540" s="117"/>
      <c r="I540" s="116"/>
      <c r="J540" s="118"/>
      <c r="K540" s="115">
        <v>0</v>
      </c>
      <c r="L540" s="119"/>
      <c r="N540" s="121">
        <f t="shared" si="14"/>
        <v>0</v>
      </c>
      <c r="O540" s="122" t="e">
        <f t="shared" si="15"/>
        <v>#DIV/0!</v>
      </c>
      <c r="P540" s="123"/>
    </row>
    <row r="541" spans="1:16" s="130" customFormat="1" ht="18.75" x14ac:dyDescent="0.25">
      <c r="A541" s="111"/>
      <c r="B541" s="112"/>
      <c r="C541" s="131" t="s">
        <v>1069</v>
      </c>
      <c r="D541" s="132" t="s">
        <v>1070</v>
      </c>
      <c r="E541" s="115">
        <v>0</v>
      </c>
      <c r="F541" s="115">
        <v>0</v>
      </c>
      <c r="G541" s="116"/>
      <c r="H541" s="117"/>
      <c r="I541" s="116"/>
      <c r="J541" s="118"/>
      <c r="K541" s="115">
        <v>0</v>
      </c>
      <c r="L541" s="119"/>
      <c r="N541" s="121">
        <f t="shared" si="14"/>
        <v>0</v>
      </c>
      <c r="O541" s="122" t="e">
        <f t="shared" si="15"/>
        <v>#DIV/0!</v>
      </c>
      <c r="P541" s="123"/>
    </row>
    <row r="542" spans="1:16" s="130" customFormat="1" ht="18.75" x14ac:dyDescent="0.25">
      <c r="A542" s="111"/>
      <c r="B542" s="112"/>
      <c r="C542" s="131" t="s">
        <v>1071</v>
      </c>
      <c r="D542" s="132" t="s">
        <v>1072</v>
      </c>
      <c r="E542" s="115">
        <v>0</v>
      </c>
      <c r="F542" s="115">
        <v>0</v>
      </c>
      <c r="G542" s="116"/>
      <c r="H542" s="117"/>
      <c r="I542" s="116"/>
      <c r="J542" s="118"/>
      <c r="K542" s="115">
        <v>0</v>
      </c>
      <c r="L542" s="119"/>
      <c r="N542" s="121">
        <f t="shared" ref="N542:N591" si="16">+E542-F542-K542</f>
        <v>0</v>
      </c>
      <c r="O542" s="122" t="e">
        <f t="shared" ref="O542:O591" si="17">+K542/F542*100-L542</f>
        <v>#DIV/0!</v>
      </c>
      <c r="P542" s="123"/>
    </row>
    <row r="543" spans="1:16" s="130" customFormat="1" ht="18.75" x14ac:dyDescent="0.25">
      <c r="A543" s="111"/>
      <c r="B543" s="112"/>
      <c r="C543" s="131" t="s">
        <v>1073</v>
      </c>
      <c r="D543" s="132" t="s">
        <v>1074</v>
      </c>
      <c r="E543" s="115">
        <v>0</v>
      </c>
      <c r="F543" s="115">
        <v>0</v>
      </c>
      <c r="G543" s="116"/>
      <c r="H543" s="117"/>
      <c r="I543" s="116"/>
      <c r="J543" s="118"/>
      <c r="K543" s="115">
        <v>0</v>
      </c>
      <c r="L543" s="119"/>
      <c r="N543" s="121">
        <f t="shared" si="16"/>
        <v>0</v>
      </c>
      <c r="O543" s="122" t="e">
        <f t="shared" si="17"/>
        <v>#DIV/0!</v>
      </c>
      <c r="P543" s="123"/>
    </row>
    <row r="544" spans="1:16" s="130" customFormat="1" ht="18.75" x14ac:dyDescent="0.25">
      <c r="A544" s="111"/>
      <c r="B544" s="112"/>
      <c r="C544" s="131" t="s">
        <v>1075</v>
      </c>
      <c r="D544" s="132" t="s">
        <v>1076</v>
      </c>
      <c r="E544" s="115">
        <v>0</v>
      </c>
      <c r="F544" s="115">
        <v>0</v>
      </c>
      <c r="G544" s="116"/>
      <c r="H544" s="117"/>
      <c r="I544" s="116"/>
      <c r="J544" s="118"/>
      <c r="K544" s="115">
        <v>0</v>
      </c>
      <c r="L544" s="119"/>
      <c r="N544" s="121">
        <f t="shared" si="16"/>
        <v>0</v>
      </c>
      <c r="O544" s="122" t="e">
        <f t="shared" si="17"/>
        <v>#DIV/0!</v>
      </c>
      <c r="P544" s="123"/>
    </row>
    <row r="545" spans="1:16" s="130" customFormat="1" ht="18.75" x14ac:dyDescent="0.25">
      <c r="A545" s="111"/>
      <c r="B545" s="112"/>
      <c r="C545" s="128" t="s">
        <v>1077</v>
      </c>
      <c r="D545" s="129" t="s">
        <v>1078</v>
      </c>
      <c r="E545" s="115">
        <v>0</v>
      </c>
      <c r="F545" s="115">
        <v>139.51</v>
      </c>
      <c r="G545" s="116"/>
      <c r="H545" s="117"/>
      <c r="I545" s="116"/>
      <c r="J545" s="118"/>
      <c r="K545" s="115">
        <v>-139.51</v>
      </c>
      <c r="L545" s="119">
        <v>-100</v>
      </c>
      <c r="N545" s="121">
        <f t="shared" si="16"/>
        <v>0</v>
      </c>
      <c r="O545" s="122">
        <f t="shared" si="17"/>
        <v>0</v>
      </c>
      <c r="P545" s="123"/>
    </row>
    <row r="546" spans="1:16" s="130" customFormat="1" ht="18.75" x14ac:dyDescent="0.25">
      <c r="A546" s="111" t="s">
        <v>30</v>
      </c>
      <c r="B546" s="112"/>
      <c r="C546" s="113" t="s">
        <v>1079</v>
      </c>
      <c r="D546" s="114" t="s">
        <v>1080</v>
      </c>
      <c r="E546" s="115">
        <v>0</v>
      </c>
      <c r="F546" s="115">
        <v>10651540.070000002</v>
      </c>
      <c r="G546" s="116"/>
      <c r="H546" s="117"/>
      <c r="I546" s="116"/>
      <c r="J546" s="118"/>
      <c r="K546" s="115">
        <v>-10651540.070000002</v>
      </c>
      <c r="L546" s="119">
        <v>-100</v>
      </c>
      <c r="N546" s="121">
        <f t="shared" si="16"/>
        <v>0</v>
      </c>
      <c r="O546" s="122">
        <f t="shared" si="17"/>
        <v>0</v>
      </c>
      <c r="P546" s="123"/>
    </row>
    <row r="547" spans="1:16" s="130" customFormat="1" ht="18.75" x14ac:dyDescent="0.25">
      <c r="A547" s="111"/>
      <c r="B547" s="112"/>
      <c r="C547" s="125" t="s">
        <v>1081</v>
      </c>
      <c r="D547" s="126" t="s">
        <v>1082</v>
      </c>
      <c r="E547" s="115">
        <v>0</v>
      </c>
      <c r="F547" s="115">
        <v>0</v>
      </c>
      <c r="G547" s="116"/>
      <c r="H547" s="117"/>
      <c r="I547" s="116"/>
      <c r="J547" s="118"/>
      <c r="K547" s="115">
        <v>0</v>
      </c>
      <c r="L547" s="119"/>
      <c r="N547" s="121">
        <f t="shared" si="16"/>
        <v>0</v>
      </c>
      <c r="O547" s="122" t="e">
        <f t="shared" si="17"/>
        <v>#DIV/0!</v>
      </c>
      <c r="P547" s="123"/>
    </row>
    <row r="548" spans="1:16" s="130" customFormat="1" ht="18.75" x14ac:dyDescent="0.25">
      <c r="A548" s="111" t="s">
        <v>30</v>
      </c>
      <c r="B548" s="112"/>
      <c r="C548" s="125" t="s">
        <v>1083</v>
      </c>
      <c r="D548" s="126" t="s">
        <v>1084</v>
      </c>
      <c r="E548" s="115">
        <v>0</v>
      </c>
      <c r="F548" s="115">
        <v>10651540.070000002</v>
      </c>
      <c r="G548" s="116"/>
      <c r="H548" s="117"/>
      <c r="I548" s="116"/>
      <c r="J548" s="118"/>
      <c r="K548" s="115">
        <v>-10651540.070000002</v>
      </c>
      <c r="L548" s="119">
        <v>-100</v>
      </c>
      <c r="N548" s="121">
        <f t="shared" si="16"/>
        <v>0</v>
      </c>
      <c r="O548" s="122">
        <f t="shared" si="17"/>
        <v>0</v>
      </c>
      <c r="P548" s="123"/>
    </row>
    <row r="549" spans="1:16" s="130" customFormat="1" ht="18.75" x14ac:dyDescent="0.25">
      <c r="A549" s="111"/>
      <c r="B549" s="112"/>
      <c r="C549" s="128" t="s">
        <v>1085</v>
      </c>
      <c r="D549" s="129" t="s">
        <v>1086</v>
      </c>
      <c r="E549" s="115">
        <v>0</v>
      </c>
      <c r="F549" s="115">
        <v>631754.88</v>
      </c>
      <c r="G549" s="116"/>
      <c r="H549" s="117"/>
      <c r="I549" s="116"/>
      <c r="J549" s="118"/>
      <c r="K549" s="115">
        <v>-631754.88</v>
      </c>
      <c r="L549" s="119">
        <v>-100</v>
      </c>
      <c r="N549" s="121">
        <f t="shared" si="16"/>
        <v>0</v>
      </c>
      <c r="O549" s="122">
        <f t="shared" si="17"/>
        <v>0</v>
      </c>
      <c r="P549" s="123"/>
    </row>
    <row r="550" spans="1:16" s="130" customFormat="1" ht="18.75" x14ac:dyDescent="0.25">
      <c r="A550" s="111"/>
      <c r="B550" s="112"/>
      <c r="C550" s="128" t="s">
        <v>1087</v>
      </c>
      <c r="D550" s="129" t="s">
        <v>1088</v>
      </c>
      <c r="E550" s="115">
        <v>0</v>
      </c>
      <c r="F550" s="115">
        <v>225329.43</v>
      </c>
      <c r="G550" s="116"/>
      <c r="H550" s="117"/>
      <c r="I550" s="116"/>
      <c r="J550" s="118"/>
      <c r="K550" s="115">
        <v>-225329.43</v>
      </c>
      <c r="L550" s="119">
        <v>-100</v>
      </c>
      <c r="N550" s="121">
        <f t="shared" si="16"/>
        <v>0</v>
      </c>
      <c r="O550" s="122">
        <f t="shared" si="17"/>
        <v>0</v>
      </c>
      <c r="P550" s="123"/>
    </row>
    <row r="551" spans="1:16" s="130" customFormat="1" ht="18.75" x14ac:dyDescent="0.25">
      <c r="A551" s="111" t="s">
        <v>30</v>
      </c>
      <c r="B551" s="112"/>
      <c r="C551" s="128" t="s">
        <v>1089</v>
      </c>
      <c r="D551" s="129" t="s">
        <v>1090</v>
      </c>
      <c r="E551" s="115">
        <v>0</v>
      </c>
      <c r="F551" s="115">
        <v>5853391.0700000003</v>
      </c>
      <c r="G551" s="116"/>
      <c r="H551" s="117"/>
      <c r="I551" s="116"/>
      <c r="J551" s="118"/>
      <c r="K551" s="115">
        <v>-5853391.0700000003</v>
      </c>
      <c r="L551" s="119">
        <v>-100</v>
      </c>
      <c r="N551" s="121">
        <f t="shared" si="16"/>
        <v>0</v>
      </c>
      <c r="O551" s="122">
        <f t="shared" si="17"/>
        <v>0</v>
      </c>
      <c r="P551" s="123"/>
    </row>
    <row r="552" spans="1:16" s="130" customFormat="1" ht="18.75" x14ac:dyDescent="0.25">
      <c r="A552" s="111" t="s">
        <v>30</v>
      </c>
      <c r="B552" s="112" t="s">
        <v>65</v>
      </c>
      <c r="C552" s="128" t="s">
        <v>1091</v>
      </c>
      <c r="D552" s="129" t="s">
        <v>1092</v>
      </c>
      <c r="E552" s="115">
        <v>0</v>
      </c>
      <c r="F552" s="115">
        <v>748167.34</v>
      </c>
      <c r="G552" s="116"/>
      <c r="H552" s="117"/>
      <c r="I552" s="116"/>
      <c r="J552" s="118"/>
      <c r="K552" s="115">
        <v>-748167.34</v>
      </c>
      <c r="L552" s="119"/>
      <c r="N552" s="121">
        <f t="shared" si="16"/>
        <v>0</v>
      </c>
      <c r="O552" s="122">
        <f t="shared" si="17"/>
        <v>-100</v>
      </c>
      <c r="P552" s="123"/>
    </row>
    <row r="553" spans="1:16" s="130" customFormat="1" ht="18.75" x14ac:dyDescent="0.25">
      <c r="A553" s="111"/>
      <c r="B553" s="112" t="s">
        <v>65</v>
      </c>
      <c r="C553" s="131" t="s">
        <v>1093</v>
      </c>
      <c r="D553" s="132" t="s">
        <v>1094</v>
      </c>
      <c r="E553" s="115">
        <v>0</v>
      </c>
      <c r="F553" s="115">
        <v>0</v>
      </c>
      <c r="G553" s="116"/>
      <c r="H553" s="117"/>
      <c r="I553" s="116"/>
      <c r="J553" s="118"/>
      <c r="K553" s="115">
        <v>0</v>
      </c>
      <c r="L553" s="119"/>
      <c r="N553" s="121">
        <f t="shared" si="16"/>
        <v>0</v>
      </c>
      <c r="O553" s="122" t="e">
        <f t="shared" si="17"/>
        <v>#DIV/0!</v>
      </c>
      <c r="P553" s="123"/>
    </row>
    <row r="554" spans="1:16" s="130" customFormat="1" ht="18.75" x14ac:dyDescent="0.25">
      <c r="A554" s="111"/>
      <c r="B554" s="112" t="s">
        <v>65</v>
      </c>
      <c r="C554" s="131" t="s">
        <v>1095</v>
      </c>
      <c r="D554" s="132" t="s">
        <v>1096</v>
      </c>
      <c r="E554" s="115">
        <v>0</v>
      </c>
      <c r="F554" s="115">
        <v>748167.34</v>
      </c>
      <c r="G554" s="149"/>
      <c r="H554" s="117"/>
      <c r="I554" s="116"/>
      <c r="J554" s="118"/>
      <c r="K554" s="115">
        <v>-748167.34</v>
      </c>
      <c r="L554" s="119"/>
      <c r="N554" s="121">
        <f t="shared" si="16"/>
        <v>0</v>
      </c>
      <c r="O554" s="122">
        <f t="shared" si="17"/>
        <v>-100</v>
      </c>
      <c r="P554" s="123"/>
    </row>
    <row r="555" spans="1:16" s="130" customFormat="1" ht="18.75" x14ac:dyDescent="0.25">
      <c r="A555" s="111" t="s">
        <v>30</v>
      </c>
      <c r="B555" s="112"/>
      <c r="C555" s="128" t="s">
        <v>1097</v>
      </c>
      <c r="D555" s="129" t="s">
        <v>1098</v>
      </c>
      <c r="E555" s="115">
        <v>0</v>
      </c>
      <c r="F555" s="115">
        <v>5105223.7300000004</v>
      </c>
      <c r="G555" s="116"/>
      <c r="H555" s="117"/>
      <c r="I555" s="116"/>
      <c r="J555" s="118"/>
      <c r="K555" s="115">
        <v>-5105223.7300000004</v>
      </c>
      <c r="L555" s="119">
        <v>-100</v>
      </c>
      <c r="N555" s="121">
        <f t="shared" si="16"/>
        <v>0</v>
      </c>
      <c r="O555" s="122">
        <f t="shared" si="17"/>
        <v>0</v>
      </c>
      <c r="P555" s="123"/>
    </row>
    <row r="556" spans="1:16" s="130" customFormat="1" ht="18.75" x14ac:dyDescent="0.25">
      <c r="A556" s="111"/>
      <c r="B556" s="112" t="s">
        <v>152</v>
      </c>
      <c r="C556" s="131" t="s">
        <v>1099</v>
      </c>
      <c r="D556" s="132" t="s">
        <v>1100</v>
      </c>
      <c r="E556" s="115">
        <v>0</v>
      </c>
      <c r="F556" s="115">
        <v>0</v>
      </c>
      <c r="G556" s="116"/>
      <c r="H556" s="117"/>
      <c r="I556" s="116"/>
      <c r="J556" s="118"/>
      <c r="K556" s="115">
        <v>0</v>
      </c>
      <c r="L556" s="119"/>
      <c r="N556" s="121">
        <f t="shared" si="16"/>
        <v>0</v>
      </c>
      <c r="O556" s="122" t="e">
        <f t="shared" si="17"/>
        <v>#DIV/0!</v>
      </c>
      <c r="P556" s="123"/>
    </row>
    <row r="557" spans="1:16" s="130" customFormat="1" ht="18.75" x14ac:dyDescent="0.25">
      <c r="A557" s="111" t="s">
        <v>30</v>
      </c>
      <c r="B557" s="112"/>
      <c r="C557" s="131" t="s">
        <v>1101</v>
      </c>
      <c r="D557" s="132" t="s">
        <v>1102</v>
      </c>
      <c r="E557" s="115">
        <v>0</v>
      </c>
      <c r="F557" s="115">
        <v>424032.11</v>
      </c>
      <c r="G557" s="116"/>
      <c r="H557" s="117"/>
      <c r="I557" s="116"/>
      <c r="J557" s="118"/>
      <c r="K557" s="115">
        <v>-424032.11</v>
      </c>
      <c r="L557" s="119">
        <v>-100</v>
      </c>
      <c r="N557" s="121">
        <f t="shared" si="16"/>
        <v>0</v>
      </c>
      <c r="O557" s="122">
        <f t="shared" si="17"/>
        <v>0</v>
      </c>
      <c r="P557" s="123"/>
    </row>
    <row r="558" spans="1:16" s="130" customFormat="1" ht="18.75" x14ac:dyDescent="0.25">
      <c r="A558" s="111"/>
      <c r="B558" s="112"/>
      <c r="C558" s="128" t="s">
        <v>1103</v>
      </c>
      <c r="D558" s="129" t="s">
        <v>1104</v>
      </c>
      <c r="E558" s="115">
        <v>0</v>
      </c>
      <c r="F558" s="115">
        <v>262264.08</v>
      </c>
      <c r="G558" s="116"/>
      <c r="H558" s="117"/>
      <c r="I558" s="116"/>
      <c r="J558" s="118"/>
      <c r="K558" s="115">
        <v>-262264.08</v>
      </c>
      <c r="L558" s="119">
        <v>-100</v>
      </c>
      <c r="N558" s="121">
        <f t="shared" si="16"/>
        <v>0</v>
      </c>
      <c r="O558" s="122">
        <f t="shared" si="17"/>
        <v>0</v>
      </c>
      <c r="P558" s="123"/>
    </row>
    <row r="559" spans="1:16" s="130" customFormat="1" ht="18.75" x14ac:dyDescent="0.25">
      <c r="A559" s="111"/>
      <c r="B559" s="112"/>
      <c r="C559" s="128" t="s">
        <v>1105</v>
      </c>
      <c r="D559" s="129" t="s">
        <v>1106</v>
      </c>
      <c r="E559" s="115">
        <v>0</v>
      </c>
      <c r="F559" s="115">
        <v>5977.29</v>
      </c>
      <c r="G559" s="116"/>
      <c r="H559" s="117"/>
      <c r="I559" s="116"/>
      <c r="J559" s="118"/>
      <c r="K559" s="115">
        <v>-5977.29</v>
      </c>
      <c r="L559" s="119">
        <v>-100</v>
      </c>
      <c r="N559" s="121">
        <f t="shared" si="16"/>
        <v>0</v>
      </c>
      <c r="O559" s="122">
        <f t="shared" si="17"/>
        <v>0</v>
      </c>
      <c r="P559" s="123"/>
    </row>
    <row r="560" spans="1:16" s="130" customFormat="1" ht="18.75" x14ac:dyDescent="0.25">
      <c r="A560" s="111"/>
      <c r="B560" s="112"/>
      <c r="C560" s="128" t="s">
        <v>1107</v>
      </c>
      <c r="D560" s="129" t="s">
        <v>1108</v>
      </c>
      <c r="E560" s="115">
        <v>0</v>
      </c>
      <c r="F560" s="115">
        <v>155790.74</v>
      </c>
      <c r="G560" s="116"/>
      <c r="H560" s="117"/>
      <c r="I560" s="116"/>
      <c r="J560" s="118"/>
      <c r="K560" s="115">
        <v>-155790.74</v>
      </c>
      <c r="L560" s="119">
        <v>-100</v>
      </c>
      <c r="N560" s="121">
        <f t="shared" si="16"/>
        <v>0</v>
      </c>
      <c r="O560" s="122">
        <f t="shared" si="17"/>
        <v>0</v>
      </c>
      <c r="P560" s="123"/>
    </row>
    <row r="561" spans="1:16" s="130" customFormat="1" ht="18.75" x14ac:dyDescent="0.25">
      <c r="A561" s="111"/>
      <c r="B561" s="112"/>
      <c r="C561" s="131" t="s">
        <v>1109</v>
      </c>
      <c r="D561" s="132" t="s">
        <v>1110</v>
      </c>
      <c r="E561" s="115">
        <v>0</v>
      </c>
      <c r="F561" s="115">
        <v>472898.02</v>
      </c>
      <c r="G561" s="116"/>
      <c r="H561" s="117"/>
      <c r="I561" s="116"/>
      <c r="J561" s="118"/>
      <c r="K561" s="115">
        <v>-472898.02</v>
      </c>
      <c r="L561" s="119"/>
      <c r="N561" s="121">
        <f t="shared" si="16"/>
        <v>0</v>
      </c>
      <c r="O561" s="122">
        <f t="shared" si="17"/>
        <v>-100</v>
      </c>
      <c r="P561" s="123"/>
    </row>
    <row r="562" spans="1:16" s="130" customFormat="1" ht="18.75" x14ac:dyDescent="0.25">
      <c r="A562" s="111"/>
      <c r="B562" s="112"/>
      <c r="C562" s="131" t="s">
        <v>1111</v>
      </c>
      <c r="D562" s="132" t="s">
        <v>1112</v>
      </c>
      <c r="E562" s="115">
        <v>0</v>
      </c>
      <c r="F562" s="115">
        <v>145743.32</v>
      </c>
      <c r="G562" s="116"/>
      <c r="H562" s="117"/>
      <c r="I562" s="116"/>
      <c r="J562" s="118"/>
      <c r="K562" s="115">
        <v>-145743.32</v>
      </c>
      <c r="L562" s="119"/>
      <c r="N562" s="121">
        <f t="shared" si="16"/>
        <v>0</v>
      </c>
      <c r="O562" s="122">
        <f t="shared" si="17"/>
        <v>-100</v>
      </c>
      <c r="P562" s="123"/>
    </row>
    <row r="563" spans="1:16" s="130" customFormat="1" ht="18.75" x14ac:dyDescent="0.25">
      <c r="A563" s="111"/>
      <c r="B563" s="112"/>
      <c r="C563" s="131" t="s">
        <v>1113</v>
      </c>
      <c r="D563" s="132" t="s">
        <v>1114</v>
      </c>
      <c r="E563" s="115">
        <v>0</v>
      </c>
      <c r="F563" s="115">
        <v>558020.61</v>
      </c>
      <c r="G563" s="116"/>
      <c r="H563" s="117"/>
      <c r="I563" s="116"/>
      <c r="J563" s="118"/>
      <c r="K563" s="115">
        <v>-558020.61</v>
      </c>
      <c r="L563" s="119"/>
      <c r="N563" s="121">
        <f t="shared" si="16"/>
        <v>0</v>
      </c>
      <c r="O563" s="122">
        <f t="shared" si="17"/>
        <v>-100</v>
      </c>
      <c r="P563" s="123"/>
    </row>
    <row r="564" spans="1:16" s="130" customFormat="1" ht="18.75" x14ac:dyDescent="0.25">
      <c r="A564" s="111"/>
      <c r="B564" s="112"/>
      <c r="C564" s="131" t="s">
        <v>1115</v>
      </c>
      <c r="D564" s="132" t="s">
        <v>1116</v>
      </c>
      <c r="E564" s="115">
        <v>0</v>
      </c>
      <c r="F564" s="115">
        <v>3447049.94</v>
      </c>
      <c r="G564" s="116"/>
      <c r="H564" s="117"/>
      <c r="I564" s="116"/>
      <c r="J564" s="118"/>
      <c r="K564" s="115">
        <v>-3447049.94</v>
      </c>
      <c r="L564" s="119">
        <v>-100</v>
      </c>
      <c r="N564" s="121">
        <f t="shared" si="16"/>
        <v>0</v>
      </c>
      <c r="O564" s="122">
        <f t="shared" si="17"/>
        <v>0</v>
      </c>
      <c r="P564" s="123"/>
    </row>
    <row r="565" spans="1:16" s="130" customFormat="1" ht="18.75" x14ac:dyDescent="0.25">
      <c r="A565" s="111"/>
      <c r="B565" s="112"/>
      <c r="C565" s="131" t="s">
        <v>1117</v>
      </c>
      <c r="D565" s="132" t="s">
        <v>1118</v>
      </c>
      <c r="E565" s="115">
        <v>0</v>
      </c>
      <c r="F565" s="115">
        <v>57479.729999999996</v>
      </c>
      <c r="G565" s="116"/>
      <c r="H565" s="117"/>
      <c r="I565" s="116"/>
      <c r="J565" s="118"/>
      <c r="K565" s="115">
        <v>-57479.729999999996</v>
      </c>
      <c r="L565" s="119">
        <v>-100</v>
      </c>
      <c r="N565" s="121">
        <f t="shared" si="16"/>
        <v>0</v>
      </c>
      <c r="O565" s="122">
        <f t="shared" si="17"/>
        <v>0</v>
      </c>
      <c r="P565" s="123"/>
    </row>
    <row r="566" spans="1:16" s="130" customFormat="1" ht="18.75" x14ac:dyDescent="0.25">
      <c r="A566" s="111" t="s">
        <v>30</v>
      </c>
      <c r="B566" s="112"/>
      <c r="C566" s="128" t="s">
        <v>1119</v>
      </c>
      <c r="D566" s="129" t="s">
        <v>1120</v>
      </c>
      <c r="E566" s="115">
        <v>0</v>
      </c>
      <c r="F566" s="115">
        <v>3940963.04</v>
      </c>
      <c r="G566" s="116"/>
      <c r="H566" s="117"/>
      <c r="I566" s="116"/>
      <c r="J566" s="118"/>
      <c r="K566" s="115">
        <v>-3940963.04</v>
      </c>
      <c r="L566" s="119">
        <v>-100</v>
      </c>
      <c r="N566" s="121">
        <f t="shared" si="16"/>
        <v>0</v>
      </c>
      <c r="O566" s="122">
        <f t="shared" si="17"/>
        <v>0</v>
      </c>
      <c r="P566" s="123"/>
    </row>
    <row r="567" spans="1:16" s="93" customFormat="1" ht="18.75" x14ac:dyDescent="0.25">
      <c r="A567" s="136"/>
      <c r="B567" s="137"/>
      <c r="C567" s="128" t="s">
        <v>1121</v>
      </c>
      <c r="D567" s="129" t="s">
        <v>1122</v>
      </c>
      <c r="E567" s="115">
        <v>0</v>
      </c>
      <c r="F567" s="115">
        <v>0</v>
      </c>
      <c r="G567" s="149"/>
      <c r="H567" s="117"/>
      <c r="I567" s="116"/>
      <c r="J567" s="118"/>
      <c r="K567" s="115">
        <v>0</v>
      </c>
      <c r="L567" s="119"/>
      <c r="N567" s="121">
        <f t="shared" si="16"/>
        <v>0</v>
      </c>
      <c r="O567" s="122" t="e">
        <f t="shared" si="17"/>
        <v>#DIV/0!</v>
      </c>
      <c r="P567" s="123"/>
    </row>
    <row r="568" spans="1:16" s="93" customFormat="1" ht="18.75" x14ac:dyDescent="0.25">
      <c r="A568" s="136"/>
      <c r="B568" s="137" t="s">
        <v>65</v>
      </c>
      <c r="C568" s="128" t="s">
        <v>1123</v>
      </c>
      <c r="D568" s="129" t="s">
        <v>1124</v>
      </c>
      <c r="E568" s="115">
        <v>0</v>
      </c>
      <c r="F568" s="115">
        <v>3039799.99</v>
      </c>
      <c r="G568" s="116"/>
      <c r="H568" s="117"/>
      <c r="I568" s="116"/>
      <c r="J568" s="118"/>
      <c r="K568" s="115">
        <v>-3039799.99</v>
      </c>
      <c r="L568" s="119"/>
      <c r="N568" s="121">
        <f t="shared" si="16"/>
        <v>0</v>
      </c>
      <c r="O568" s="122">
        <f t="shared" si="17"/>
        <v>-100</v>
      </c>
      <c r="P568" s="123"/>
    </row>
    <row r="569" spans="1:16" s="93" customFormat="1" ht="18.75" x14ac:dyDescent="0.25">
      <c r="A569" s="136" t="s">
        <v>30</v>
      </c>
      <c r="B569" s="137"/>
      <c r="C569" s="128" t="s">
        <v>1125</v>
      </c>
      <c r="D569" s="129" t="s">
        <v>1126</v>
      </c>
      <c r="E569" s="115">
        <v>0</v>
      </c>
      <c r="F569" s="115">
        <v>901163.05</v>
      </c>
      <c r="G569" s="116"/>
      <c r="H569" s="117"/>
      <c r="I569" s="116"/>
      <c r="J569" s="118"/>
      <c r="K569" s="115">
        <v>-901163.05</v>
      </c>
      <c r="L569" s="119">
        <v>-100</v>
      </c>
      <c r="N569" s="121">
        <f t="shared" si="16"/>
        <v>0</v>
      </c>
      <c r="O569" s="122">
        <f t="shared" si="17"/>
        <v>0</v>
      </c>
      <c r="P569" s="123"/>
    </row>
    <row r="570" spans="1:16" s="93" customFormat="1" ht="18.75" x14ac:dyDescent="0.25">
      <c r="A570" s="136"/>
      <c r="B570" s="137" t="s">
        <v>152</v>
      </c>
      <c r="C570" s="131" t="s">
        <v>1127</v>
      </c>
      <c r="D570" s="132" t="s">
        <v>1128</v>
      </c>
      <c r="E570" s="115">
        <v>0</v>
      </c>
      <c r="F570" s="115">
        <v>0</v>
      </c>
      <c r="G570" s="116"/>
      <c r="H570" s="117"/>
      <c r="I570" s="116"/>
      <c r="J570" s="118"/>
      <c r="K570" s="115">
        <v>0</v>
      </c>
      <c r="L570" s="119"/>
      <c r="N570" s="121">
        <f t="shared" si="16"/>
        <v>0</v>
      </c>
      <c r="O570" s="122" t="e">
        <f t="shared" si="17"/>
        <v>#DIV/0!</v>
      </c>
      <c r="P570" s="123"/>
    </row>
    <row r="571" spans="1:16" s="93" customFormat="1" ht="18.75" x14ac:dyDescent="0.25">
      <c r="A571" s="136"/>
      <c r="B571" s="137"/>
      <c r="C571" s="131" t="s">
        <v>1129</v>
      </c>
      <c r="D571" s="132" t="s">
        <v>1130</v>
      </c>
      <c r="E571" s="115">
        <v>0</v>
      </c>
      <c r="F571" s="115">
        <v>4533.26</v>
      </c>
      <c r="G571" s="116"/>
      <c r="H571" s="117"/>
      <c r="I571" s="116"/>
      <c r="J571" s="118"/>
      <c r="K571" s="115">
        <v>-4533.26</v>
      </c>
      <c r="L571" s="119"/>
      <c r="N571" s="121">
        <f t="shared" si="16"/>
        <v>0</v>
      </c>
      <c r="O571" s="122">
        <f t="shared" si="17"/>
        <v>-100</v>
      </c>
      <c r="P571" s="123"/>
    </row>
    <row r="572" spans="1:16" s="93" customFormat="1" ht="18.75" x14ac:dyDescent="0.25">
      <c r="A572" s="136"/>
      <c r="B572" s="137"/>
      <c r="C572" s="131" t="s">
        <v>1131</v>
      </c>
      <c r="D572" s="132" t="s">
        <v>1132</v>
      </c>
      <c r="E572" s="115">
        <v>0</v>
      </c>
      <c r="F572" s="115">
        <v>0</v>
      </c>
      <c r="G572" s="116"/>
      <c r="H572" s="117"/>
      <c r="I572" s="116"/>
      <c r="J572" s="118"/>
      <c r="K572" s="115">
        <v>0</v>
      </c>
      <c r="L572" s="119"/>
      <c r="N572" s="121">
        <f t="shared" si="16"/>
        <v>0</v>
      </c>
      <c r="O572" s="122" t="e">
        <f t="shared" si="17"/>
        <v>#DIV/0!</v>
      </c>
      <c r="P572" s="123"/>
    </row>
    <row r="573" spans="1:16" s="93" customFormat="1" ht="18.75" x14ac:dyDescent="0.25">
      <c r="A573" s="136"/>
      <c r="B573" s="137"/>
      <c r="C573" s="131" t="s">
        <v>1133</v>
      </c>
      <c r="D573" s="132" t="s">
        <v>1134</v>
      </c>
      <c r="E573" s="115">
        <v>0</v>
      </c>
      <c r="F573" s="115">
        <v>0</v>
      </c>
      <c r="G573" s="116"/>
      <c r="H573" s="117"/>
      <c r="I573" s="116"/>
      <c r="J573" s="118"/>
      <c r="K573" s="115">
        <v>0</v>
      </c>
      <c r="L573" s="119"/>
      <c r="N573" s="121">
        <f t="shared" si="16"/>
        <v>0</v>
      </c>
      <c r="O573" s="122" t="e">
        <f t="shared" si="17"/>
        <v>#DIV/0!</v>
      </c>
      <c r="P573" s="123"/>
    </row>
    <row r="574" spans="1:16" s="93" customFormat="1" ht="18.75" x14ac:dyDescent="0.25">
      <c r="A574" s="136"/>
      <c r="B574" s="137"/>
      <c r="C574" s="131" t="s">
        <v>1135</v>
      </c>
      <c r="D574" s="132" t="s">
        <v>1136</v>
      </c>
      <c r="E574" s="115">
        <v>0</v>
      </c>
      <c r="F574" s="115">
        <v>0</v>
      </c>
      <c r="G574" s="116"/>
      <c r="H574" s="117"/>
      <c r="I574" s="116"/>
      <c r="J574" s="118"/>
      <c r="K574" s="115">
        <v>0</v>
      </c>
      <c r="L574" s="119"/>
      <c r="N574" s="121">
        <f t="shared" si="16"/>
        <v>0</v>
      </c>
      <c r="O574" s="122" t="e">
        <f t="shared" si="17"/>
        <v>#DIV/0!</v>
      </c>
      <c r="P574" s="123"/>
    </row>
    <row r="575" spans="1:16" s="93" customFormat="1" ht="18.75" x14ac:dyDescent="0.25">
      <c r="A575" s="136"/>
      <c r="B575" s="137"/>
      <c r="C575" s="131" t="s">
        <v>1137</v>
      </c>
      <c r="D575" s="132" t="s">
        <v>1138</v>
      </c>
      <c r="E575" s="115">
        <v>0</v>
      </c>
      <c r="F575" s="115">
        <v>896629.79</v>
      </c>
      <c r="G575" s="116"/>
      <c r="H575" s="117"/>
      <c r="I575" s="116"/>
      <c r="J575" s="118"/>
      <c r="K575" s="115">
        <v>-896629.79</v>
      </c>
      <c r="L575" s="119"/>
      <c r="N575" s="121">
        <f t="shared" si="16"/>
        <v>0</v>
      </c>
      <c r="O575" s="122">
        <f t="shared" si="17"/>
        <v>-100</v>
      </c>
      <c r="P575" s="123"/>
    </row>
    <row r="576" spans="1:16" s="93" customFormat="1" ht="18.75" x14ac:dyDescent="0.25">
      <c r="A576" s="136"/>
      <c r="B576" s="137"/>
      <c r="C576" s="131" t="s">
        <v>1139</v>
      </c>
      <c r="D576" s="132" t="s">
        <v>1140</v>
      </c>
      <c r="E576" s="115">
        <v>0</v>
      </c>
      <c r="F576" s="115">
        <v>0</v>
      </c>
      <c r="G576" s="116"/>
      <c r="H576" s="117"/>
      <c r="I576" s="116"/>
      <c r="J576" s="118"/>
      <c r="K576" s="115">
        <v>0</v>
      </c>
      <c r="L576" s="119"/>
      <c r="N576" s="121">
        <f t="shared" si="16"/>
        <v>0</v>
      </c>
      <c r="O576" s="122" t="e">
        <f t="shared" si="17"/>
        <v>#DIV/0!</v>
      </c>
      <c r="P576" s="123"/>
    </row>
    <row r="577" spans="1:33" s="130" customFormat="1" ht="18.75" x14ac:dyDescent="0.25">
      <c r="A577" s="111"/>
      <c r="B577" s="112"/>
      <c r="C577" s="128" t="s">
        <v>1141</v>
      </c>
      <c r="D577" s="129" t="s">
        <v>1142</v>
      </c>
      <c r="E577" s="115">
        <v>0</v>
      </c>
      <c r="F577" s="115">
        <v>101.65</v>
      </c>
      <c r="G577" s="116"/>
      <c r="H577" s="117"/>
      <c r="I577" s="116"/>
      <c r="J577" s="118"/>
      <c r="K577" s="115">
        <v>-101.65</v>
      </c>
      <c r="L577" s="119">
        <v>-100</v>
      </c>
      <c r="N577" s="121">
        <f t="shared" si="16"/>
        <v>0</v>
      </c>
      <c r="O577" s="122">
        <f t="shared" si="17"/>
        <v>0</v>
      </c>
      <c r="P577" s="123"/>
    </row>
    <row r="578" spans="1:33" s="130" customFormat="1" ht="18.75" x14ac:dyDescent="0.25">
      <c r="A578" s="111" t="s">
        <v>30</v>
      </c>
      <c r="B578" s="112"/>
      <c r="C578" s="113" t="s">
        <v>1143</v>
      </c>
      <c r="D578" s="114" t="s">
        <v>1144</v>
      </c>
      <c r="E578" s="115">
        <v>0</v>
      </c>
      <c r="F578" s="115">
        <v>-6409385.5200000023</v>
      </c>
      <c r="G578" s="116"/>
      <c r="H578" s="117"/>
      <c r="I578" s="116"/>
      <c r="J578" s="118"/>
      <c r="K578" s="115">
        <v>6409385.5200000023</v>
      </c>
      <c r="L578" s="119">
        <v>-100</v>
      </c>
      <c r="N578" s="121">
        <f t="shared" si="16"/>
        <v>0</v>
      </c>
      <c r="O578" s="122">
        <f t="shared" si="17"/>
        <v>0</v>
      </c>
      <c r="P578" s="123"/>
    </row>
    <row r="579" spans="1:33" s="130" customFormat="1" ht="18.75" x14ac:dyDescent="0.25">
      <c r="A579" s="111" t="s">
        <v>30</v>
      </c>
      <c r="B579" s="112"/>
      <c r="C579" s="113" t="s">
        <v>1145</v>
      </c>
      <c r="D579" s="114" t="s">
        <v>1146</v>
      </c>
      <c r="E579" s="115">
        <v>-14710927.210000044</v>
      </c>
      <c r="F579" s="115">
        <v>15247189.210000083</v>
      </c>
      <c r="G579" s="116"/>
      <c r="H579" s="117"/>
      <c r="I579" s="116"/>
      <c r="J579" s="118"/>
      <c r="K579" s="115">
        <v>-29958116.420000128</v>
      </c>
      <c r="L579" s="119">
        <v>-196.48287961397946</v>
      </c>
      <c r="N579" s="121">
        <f t="shared" si="16"/>
        <v>0</v>
      </c>
      <c r="O579" s="122">
        <f t="shared" si="17"/>
        <v>0</v>
      </c>
      <c r="P579" s="123"/>
    </row>
    <row r="580" spans="1:33" s="93" customFormat="1" ht="18.75" x14ac:dyDescent="0.25">
      <c r="A580" s="136"/>
      <c r="B580" s="137"/>
      <c r="C580" s="131"/>
      <c r="D580" s="114" t="s">
        <v>1147</v>
      </c>
      <c r="E580" s="115"/>
      <c r="F580" s="115"/>
      <c r="G580" s="116"/>
      <c r="H580" s="117"/>
      <c r="I580" s="116"/>
      <c r="J580" s="118"/>
      <c r="K580" s="115">
        <v>0</v>
      </c>
      <c r="L580" s="119"/>
      <c r="N580" s="121">
        <f t="shared" si="16"/>
        <v>0</v>
      </c>
      <c r="O580" s="122" t="e">
        <f t="shared" si="17"/>
        <v>#DIV/0!</v>
      </c>
      <c r="P580" s="123"/>
    </row>
    <row r="581" spans="1:33" s="130" customFormat="1" ht="18.75" x14ac:dyDescent="0.25">
      <c r="A581" s="111" t="s">
        <v>30</v>
      </c>
      <c r="B581" s="112"/>
      <c r="C581" s="113" t="s">
        <v>1148</v>
      </c>
      <c r="D581" s="114" t="s">
        <v>1149</v>
      </c>
      <c r="E581" s="115">
        <v>15756505.560000002</v>
      </c>
      <c r="F581" s="115">
        <v>14881340.58</v>
      </c>
      <c r="G581" s="116"/>
      <c r="H581" s="117"/>
      <c r="I581" s="116"/>
      <c r="J581" s="118"/>
      <c r="K581" s="115">
        <v>875164.98000000231</v>
      </c>
      <c r="L581" s="119">
        <v>5.8809552492615706</v>
      </c>
      <c r="N581" s="121">
        <f t="shared" si="16"/>
        <v>0</v>
      </c>
      <c r="O581" s="122">
        <f t="shared" si="17"/>
        <v>0</v>
      </c>
      <c r="P581" s="123"/>
    </row>
    <row r="582" spans="1:33" s="130" customFormat="1" ht="18.75" x14ac:dyDescent="0.25">
      <c r="A582" s="111"/>
      <c r="B582" s="112"/>
      <c r="C582" s="125" t="s">
        <v>1150</v>
      </c>
      <c r="D582" s="126" t="s">
        <v>1151</v>
      </c>
      <c r="E582" s="115">
        <v>14379610.210000001</v>
      </c>
      <c r="F582" s="115">
        <v>13470412.66</v>
      </c>
      <c r="G582" s="116"/>
      <c r="H582" s="117"/>
      <c r="I582" s="116"/>
      <c r="J582" s="118"/>
      <c r="K582" s="115">
        <v>909197.55000000075</v>
      </c>
      <c r="L582" s="119">
        <v>6.7495894368539773</v>
      </c>
      <c r="N582" s="121">
        <f t="shared" si="16"/>
        <v>0</v>
      </c>
      <c r="O582" s="122">
        <f t="shared" si="17"/>
        <v>0</v>
      </c>
      <c r="P582" s="123"/>
    </row>
    <row r="583" spans="1:33" s="130" customFormat="1" ht="18.75" x14ac:dyDescent="0.25">
      <c r="A583" s="111"/>
      <c r="B583" s="112"/>
      <c r="C583" s="125" t="s">
        <v>1152</v>
      </c>
      <c r="D583" s="126" t="s">
        <v>1153</v>
      </c>
      <c r="E583" s="115">
        <v>30168.21</v>
      </c>
      <c r="F583" s="115">
        <v>994978.51</v>
      </c>
      <c r="G583" s="149"/>
      <c r="H583" s="117"/>
      <c r="I583" s="116"/>
      <c r="J583" s="118"/>
      <c r="K583" s="115">
        <v>-964810.3</v>
      </c>
      <c r="L583" s="119">
        <v>-96.967953609369914</v>
      </c>
      <c r="N583" s="121">
        <f t="shared" si="16"/>
        <v>0</v>
      </c>
      <c r="O583" s="122">
        <f t="shared" si="17"/>
        <v>0</v>
      </c>
      <c r="P583" s="123"/>
    </row>
    <row r="584" spans="1:33" s="130" customFormat="1" ht="18.75" x14ac:dyDescent="0.25">
      <c r="A584" s="111"/>
      <c r="B584" s="112"/>
      <c r="C584" s="125" t="s">
        <v>1154</v>
      </c>
      <c r="D584" s="126" t="s">
        <v>1155</v>
      </c>
      <c r="E584" s="115">
        <v>1346727.14</v>
      </c>
      <c r="F584" s="115">
        <v>410581.11</v>
      </c>
      <c r="G584" s="116"/>
      <c r="H584" s="117"/>
      <c r="I584" s="116"/>
      <c r="J584" s="118"/>
      <c r="K584" s="115">
        <v>936146.02999999991</v>
      </c>
      <c r="L584" s="119">
        <v>228.00513886281811</v>
      </c>
      <c r="N584" s="121">
        <f t="shared" si="16"/>
        <v>0</v>
      </c>
      <c r="O584" s="122">
        <f t="shared" si="17"/>
        <v>0</v>
      </c>
      <c r="P584" s="123"/>
    </row>
    <row r="585" spans="1:33" s="130" customFormat="1" ht="18.75" x14ac:dyDescent="0.25">
      <c r="A585" s="111"/>
      <c r="B585" s="112"/>
      <c r="C585" s="125" t="s">
        <v>1156</v>
      </c>
      <c r="D585" s="126" t="s">
        <v>1157</v>
      </c>
      <c r="E585" s="115">
        <v>0</v>
      </c>
      <c r="F585" s="115">
        <v>5368.3</v>
      </c>
      <c r="G585" s="116"/>
      <c r="H585" s="117"/>
      <c r="I585" s="116"/>
      <c r="J585" s="118"/>
      <c r="K585" s="115">
        <v>-5368.3</v>
      </c>
      <c r="L585" s="119">
        <v>-100</v>
      </c>
      <c r="N585" s="121">
        <f t="shared" si="16"/>
        <v>0</v>
      </c>
      <c r="O585" s="122">
        <f t="shared" si="17"/>
        <v>0</v>
      </c>
      <c r="P585" s="123"/>
    </row>
    <row r="586" spans="1:33" s="130" customFormat="1" ht="18.75" x14ac:dyDescent="0.25">
      <c r="A586" s="111" t="s">
        <v>30</v>
      </c>
      <c r="B586" s="112"/>
      <c r="C586" s="113" t="s">
        <v>1158</v>
      </c>
      <c r="D586" s="114" t="s">
        <v>1159</v>
      </c>
      <c r="E586" s="115">
        <v>365553.9</v>
      </c>
      <c r="F586" s="115">
        <v>365553.89</v>
      </c>
      <c r="G586" s="116"/>
      <c r="H586" s="117"/>
      <c r="I586" s="116"/>
      <c r="J586" s="118"/>
      <c r="K586" s="115">
        <v>1.0000000009313226E-2</v>
      </c>
      <c r="L586" s="119">
        <v>2.7355747764886936E-6</v>
      </c>
      <c r="N586" s="121">
        <f t="shared" si="16"/>
        <v>0</v>
      </c>
      <c r="O586" s="122">
        <f t="shared" si="17"/>
        <v>0</v>
      </c>
      <c r="P586" s="123"/>
    </row>
    <row r="587" spans="1:33" s="130" customFormat="1" ht="18.75" x14ac:dyDescent="0.25">
      <c r="A587" s="111"/>
      <c r="B587" s="112"/>
      <c r="C587" s="125" t="s">
        <v>1160</v>
      </c>
      <c r="D587" s="126" t="s">
        <v>1161</v>
      </c>
      <c r="E587" s="115">
        <v>285404.15000000002</v>
      </c>
      <c r="F587" s="115">
        <v>285404.15000000002</v>
      </c>
      <c r="G587" s="116"/>
      <c r="H587" s="117"/>
      <c r="I587" s="116"/>
      <c r="J587" s="118"/>
      <c r="K587" s="115">
        <v>0</v>
      </c>
      <c r="L587" s="119">
        <v>0</v>
      </c>
      <c r="N587" s="121">
        <f t="shared" si="16"/>
        <v>0</v>
      </c>
      <c r="O587" s="122">
        <f t="shared" si="17"/>
        <v>0</v>
      </c>
      <c r="P587" s="123"/>
    </row>
    <row r="588" spans="1:33" s="130" customFormat="1" ht="18.75" x14ac:dyDescent="0.25">
      <c r="A588" s="111"/>
      <c r="B588" s="112"/>
      <c r="C588" s="125" t="s">
        <v>1162</v>
      </c>
      <c r="D588" s="126" t="s">
        <v>1163</v>
      </c>
      <c r="E588" s="115">
        <v>80149.75</v>
      </c>
      <c r="F588" s="115">
        <v>80149.740000000005</v>
      </c>
      <c r="G588" s="116"/>
      <c r="H588" s="117"/>
      <c r="I588" s="116"/>
      <c r="J588" s="118"/>
      <c r="K588" s="115">
        <v>9.9999999947613105E-3</v>
      </c>
      <c r="L588" s="119"/>
      <c r="N588" s="121">
        <f t="shared" si="16"/>
        <v>0</v>
      </c>
      <c r="O588" s="122">
        <f t="shared" si="17"/>
        <v>1.2476646829748057E-5</v>
      </c>
      <c r="P588" s="123"/>
    </row>
    <row r="589" spans="1:33" s="93" customFormat="1" ht="18.75" x14ac:dyDescent="0.25">
      <c r="A589" s="136"/>
      <c r="B589" s="137"/>
      <c r="C589" s="113" t="s">
        <v>1164</v>
      </c>
      <c r="D589" s="114" t="s">
        <v>1165</v>
      </c>
      <c r="E589" s="115">
        <v>0</v>
      </c>
      <c r="F589" s="115">
        <v>0</v>
      </c>
      <c r="G589" s="116"/>
      <c r="H589" s="117"/>
      <c r="I589" s="116"/>
      <c r="J589" s="118"/>
      <c r="K589" s="115">
        <v>0</v>
      </c>
      <c r="L589" s="119"/>
      <c r="N589" s="121">
        <f t="shared" si="16"/>
        <v>0</v>
      </c>
      <c r="O589" s="122" t="e">
        <f t="shared" si="17"/>
        <v>#DIV/0!</v>
      </c>
      <c r="P589" s="123"/>
    </row>
    <row r="590" spans="1:33" s="93" customFormat="1" ht="18.75" x14ac:dyDescent="0.25">
      <c r="A590" s="136" t="s">
        <v>30</v>
      </c>
      <c r="B590" s="137"/>
      <c r="C590" s="113" t="s">
        <v>1166</v>
      </c>
      <c r="D590" s="114" t="s">
        <v>1167</v>
      </c>
      <c r="E590" s="115">
        <v>16122059.460000003</v>
      </c>
      <c r="F590" s="115">
        <v>15246894.470000001</v>
      </c>
      <c r="G590" s="116"/>
      <c r="H590" s="117"/>
      <c r="I590" s="116"/>
      <c r="J590" s="118"/>
      <c r="K590" s="115">
        <v>875164.99000000209</v>
      </c>
      <c r="L590" s="119">
        <v>5.7399557117811018</v>
      </c>
      <c r="N590" s="121">
        <f t="shared" si="16"/>
        <v>0</v>
      </c>
      <c r="O590" s="122">
        <f t="shared" si="17"/>
        <v>0</v>
      </c>
      <c r="P590" s="123"/>
    </row>
    <row r="591" spans="1:33" s="93" customFormat="1" ht="19.5" thickBot="1" x14ac:dyDescent="0.3">
      <c r="A591" s="160" t="s">
        <v>30</v>
      </c>
      <c r="B591" s="161"/>
      <c r="C591" s="162" t="s">
        <v>1168</v>
      </c>
      <c r="D591" s="163" t="s">
        <v>1169</v>
      </c>
      <c r="E591" s="115">
        <v>-30832986.670000046</v>
      </c>
      <c r="F591" s="115">
        <v>294.7400000821799</v>
      </c>
      <c r="G591" s="164"/>
      <c r="H591" s="165"/>
      <c r="I591" s="164"/>
      <c r="J591" s="166"/>
      <c r="K591" s="167">
        <v>-30833281.410000131</v>
      </c>
      <c r="L591" s="168"/>
      <c r="N591" s="121">
        <f t="shared" si="16"/>
        <v>0</v>
      </c>
      <c r="O591" s="122">
        <f t="shared" si="17"/>
        <v>-10461179.819977995</v>
      </c>
      <c r="P591" s="123"/>
    </row>
    <row r="592" spans="1:33" s="8" customFormat="1" x14ac:dyDescent="0.25">
      <c r="A592" s="169"/>
      <c r="B592" s="169"/>
      <c r="C592" s="12"/>
      <c r="D592" s="170"/>
      <c r="E592" s="171"/>
      <c r="F592" s="172"/>
      <c r="G592" s="173"/>
      <c r="H592" s="173"/>
      <c r="I592" s="173"/>
      <c r="J592" s="171"/>
      <c r="K592" s="171"/>
      <c r="L592" s="174"/>
      <c r="M592" s="171"/>
      <c r="N592" s="171"/>
      <c r="O592" s="171"/>
      <c r="P592" s="171"/>
      <c r="Q592" s="171"/>
      <c r="R592" s="171"/>
      <c r="S592" s="171"/>
      <c r="T592" s="171"/>
      <c r="U592" s="171"/>
      <c r="V592" s="171"/>
      <c r="W592" s="171"/>
      <c r="X592" s="171"/>
      <c r="Y592" s="171"/>
      <c r="Z592" s="171"/>
      <c r="AA592" s="171"/>
      <c r="AB592" s="171"/>
      <c r="AC592" s="171"/>
      <c r="AD592" s="171"/>
      <c r="AE592" s="171"/>
      <c r="AF592" s="171"/>
      <c r="AG592" s="175"/>
    </row>
    <row r="593" spans="1:34" s="8" customFormat="1" ht="15" x14ac:dyDescent="0.25">
      <c r="A593" s="169"/>
      <c r="B593" s="169"/>
      <c r="C593" s="176" t="s">
        <v>1170</v>
      </c>
      <c r="D593" s="19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  <c r="AA593" s="177"/>
      <c r="AB593" s="177"/>
      <c r="AC593" s="177"/>
      <c r="AD593" s="177"/>
      <c r="AE593" s="177"/>
      <c r="AF593" s="177"/>
      <c r="AG593" s="178"/>
    </row>
    <row r="594" spans="1:34" s="19" customFormat="1" x14ac:dyDescent="0.25">
      <c r="A594" s="169"/>
      <c r="B594" s="171"/>
      <c r="C594" s="18" t="s">
        <v>1171</v>
      </c>
      <c r="D594" s="26"/>
      <c r="E594" s="179" t="s">
        <v>1172</v>
      </c>
      <c r="F594" s="180"/>
      <c r="G594" s="181"/>
      <c r="H594" s="181"/>
      <c r="I594" s="181"/>
      <c r="J594" s="177"/>
      <c r="L594" s="174"/>
      <c r="O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78"/>
    </row>
    <row r="595" spans="1:34" s="8" customFormat="1" x14ac:dyDescent="0.25">
      <c r="A595" s="171"/>
      <c r="B595" s="171"/>
      <c r="C595" s="18"/>
      <c r="D595" s="170"/>
      <c r="E595" s="19" t="s">
        <v>1173</v>
      </c>
      <c r="F595" s="183"/>
      <c r="G595" s="171"/>
      <c r="H595" s="171"/>
      <c r="I595" s="173"/>
      <c r="J595" s="182"/>
      <c r="L595" s="19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  <c r="AA595" s="177"/>
      <c r="AB595" s="177"/>
      <c r="AC595" s="177"/>
      <c r="AD595" s="177"/>
      <c r="AE595" s="177"/>
      <c r="AF595" s="177"/>
      <c r="AG595" s="178"/>
    </row>
    <row r="596" spans="1:34" s="8" customFormat="1" ht="15" x14ac:dyDescent="0.25">
      <c r="A596" s="171"/>
      <c r="E596" s="18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4"/>
    </row>
    <row r="597" spans="1:34" s="8" customFormat="1" x14ac:dyDescent="0.25">
      <c r="A597" s="171"/>
      <c r="B597" s="171"/>
      <c r="C597" s="26"/>
      <c r="D597" s="26"/>
      <c r="E597" s="177"/>
      <c r="F597" s="180"/>
      <c r="G597" s="177"/>
      <c r="H597" s="177"/>
      <c r="I597" s="181"/>
      <c r="J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  <c r="AA597" s="177"/>
      <c r="AB597" s="177"/>
      <c r="AC597" s="177"/>
      <c r="AD597" s="177"/>
      <c r="AE597" s="177"/>
      <c r="AF597" s="177"/>
      <c r="AG597" s="178"/>
    </row>
    <row r="598" spans="1:34" s="8" customFormat="1" x14ac:dyDescent="0.25">
      <c r="A598" s="171"/>
      <c r="B598" s="171"/>
      <c r="C598" s="26"/>
      <c r="D598" s="26"/>
      <c r="E598" s="177"/>
      <c r="F598" s="185"/>
      <c r="G598" s="182"/>
      <c r="H598" s="182"/>
      <c r="I598" s="186"/>
      <c r="J598" s="171"/>
      <c r="K598" s="179" t="s">
        <v>1174</v>
      </c>
      <c r="L598" s="174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  <c r="AA598" s="177"/>
      <c r="AB598" s="177"/>
      <c r="AC598" s="177"/>
      <c r="AD598" s="177"/>
      <c r="AE598" s="177"/>
      <c r="AF598" s="177"/>
      <c r="AG598" s="178"/>
    </row>
    <row r="599" spans="1:34" s="8" customFormat="1" x14ac:dyDescent="0.25">
      <c r="A599" s="171"/>
      <c r="B599" s="171"/>
      <c r="C599" s="26"/>
      <c r="D599" s="26"/>
      <c r="E599" s="177"/>
      <c r="F599" s="180"/>
      <c r="G599" s="182"/>
      <c r="H599" s="182"/>
      <c r="I599" s="181"/>
      <c r="J599" s="177"/>
      <c r="K599" s="187" t="s">
        <v>1175</v>
      </c>
      <c r="L599" s="174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  <c r="AA599" s="177"/>
      <c r="AB599" s="177"/>
      <c r="AC599" s="177"/>
      <c r="AD599" s="177"/>
      <c r="AE599" s="177"/>
      <c r="AF599" s="177"/>
      <c r="AG599" s="178"/>
    </row>
    <row r="600" spans="1:34" s="8" customFormat="1" x14ac:dyDescent="0.25">
      <c r="A600" s="188"/>
      <c r="B600" s="188"/>
      <c r="C600" s="12"/>
      <c r="D600" s="19"/>
      <c r="E600" s="182"/>
      <c r="F600" s="180"/>
      <c r="G600" s="177"/>
      <c r="H600" s="177"/>
      <c r="I600" s="181"/>
      <c r="J600" s="177"/>
      <c r="K600" s="177"/>
      <c r="L600" s="174"/>
      <c r="O600" s="182"/>
      <c r="P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4"/>
    </row>
    <row r="601" spans="1:34" s="8" customFormat="1" x14ac:dyDescent="0.25">
      <c r="A601" s="188"/>
      <c r="B601" s="188"/>
      <c r="C601" s="26"/>
      <c r="D601" s="26"/>
      <c r="E601" s="177"/>
      <c r="F601" s="180"/>
      <c r="G601" s="177"/>
      <c r="H601" s="177"/>
      <c r="I601" s="181"/>
      <c r="J601" s="177"/>
      <c r="K601" s="177"/>
      <c r="L601" s="174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  <c r="AB601" s="177"/>
      <c r="AC601" s="177"/>
      <c r="AD601" s="177"/>
      <c r="AE601" s="177"/>
      <c r="AF601" s="177"/>
      <c r="AG601" s="178"/>
    </row>
    <row r="602" spans="1:34" x14ac:dyDescent="0.25">
      <c r="A602" s="188"/>
      <c r="B602" s="188"/>
      <c r="D602" s="8"/>
      <c r="E602" s="188"/>
      <c r="F602" s="183"/>
      <c r="G602" s="8"/>
      <c r="H602" s="182" t="s">
        <v>1176</v>
      </c>
      <c r="I602" s="173"/>
      <c r="J602" s="188"/>
      <c r="K602" s="188"/>
      <c r="M602" s="73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H602" s="73"/>
    </row>
    <row r="603" spans="1:34" x14ac:dyDescent="0.25">
      <c r="G603" s="177"/>
      <c r="H603" s="177"/>
    </row>
    <row r="604" spans="1:34" x14ac:dyDescent="0.25">
      <c r="F604" s="183"/>
      <c r="G604" s="182"/>
      <c r="H604" s="182"/>
    </row>
    <row r="605" spans="1:34" x14ac:dyDescent="0.25">
      <c r="G605" s="174"/>
      <c r="H605" s="174"/>
    </row>
  </sheetData>
  <mergeCells count="4">
    <mergeCell ref="B6:L7"/>
    <mergeCell ref="B9:L9"/>
    <mergeCell ref="B15:L15"/>
    <mergeCell ref="K24:L24"/>
  </mergeCells>
  <pageMargins left="0" right="0" top="0" bottom="0.31496062992125984" header="0" footer="0.15748031496062992"/>
  <pageSetup paperSize="9" scale="48" fitToHeight="0" orientation="portrait" r:id="rId1"/>
  <headerFooter alignWithMargins="0">
    <oddFooter>&amp;L&amp;F&amp;C&amp;P/&amp;N</oddFooter>
  </headerFooter>
  <rowBreaks count="3" manualBreakCount="3">
    <brk id="244" min="1" max="11" man="1"/>
    <brk id="533" min="1" max="11" man="1"/>
    <brk id="605" max="29" man="1"/>
  </rowBreaks>
  <colBreaks count="1" manualBreakCount="1">
    <brk id="32" max="6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 comparato prev 22 vs cons 20</vt:lpstr>
      <vt:lpstr>'CE comparato prev 22 vs cons 20'!Area_stampa</vt:lpstr>
      <vt:lpstr>'CE comparato prev 22 vs cons 20'!Titoli_stampa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2021-12-30T17:47:04Z</dcterms:created>
  <dcterms:modified xsi:type="dcterms:W3CDTF">2021-12-30T17:47:53Z</dcterms:modified>
</cp:coreProperties>
</file>