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2\BILANCIO 2022 PUBBLICAZIONE\"/>
    </mc:Choice>
  </mc:AlternateContent>
  <bookViews>
    <workbookView xWindow="0" yWindow="0" windowWidth="28800" windowHeight="11730"/>
  </bookViews>
  <sheets>
    <sheet name="Rendiconto Finanz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nome">[1]BILCONS!#REF!</definedName>
    <definedName name="__123Graph_A" hidden="1">'[2]Raccolta Assegni 22.6.95'!$A$1:$A$1</definedName>
    <definedName name="_ant05">#REF!</definedName>
    <definedName name="_Dist_Values">#REF!</definedName>
    <definedName name="_xlnm._FilterDatabase" localSheetId="0" hidden="1">'Rendiconto Finanziario'!$F$2:$J$116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hidden="1">{#N/A,#N/A,FALSE,"A4";#N/A,#N/A,FALSE,"A3";#N/A,#N/A,FALSE,"A2";#N/A,#N/A,FALSE,"A1"}</definedName>
    <definedName name="AMBULATORI">#REF!</definedName>
    <definedName name="anno_audit">'[11]Capitale e riserve'!#REF!</definedName>
    <definedName name="anno_prec">'[11]Capitale e riserve'!#REF!</definedName>
    <definedName name="_xlnm.Print_Area" localSheetId="0">'Rendiconto Finanziario'!$A$1:$E$116</definedName>
    <definedName name="_xlnm.Print_Area">#REF!</definedName>
    <definedName name="Area2">#REF!</definedName>
    <definedName name="AS2DocOpenMode" hidden="1">"AS2DocumentEdit"</definedName>
    <definedName name="ASDFGHJK">#REF!</definedName>
    <definedName name="ASL_2007">#REF!</definedName>
    <definedName name="ASL_BAT_COMPLETO">#REF!</definedName>
    <definedName name="ASSENTEISMO">[12]DataValidation!$C$2:$C$9</definedName>
    <definedName name="ASSIEME">#REF!</definedName>
    <definedName name="asspa">#REF!</definedName>
    <definedName name="ASSPAc">#REF!</definedName>
    <definedName name="asstot">#REF!</definedName>
    <definedName name="AZI">#REF!</definedName>
    <definedName name="AZIENDABA2">[13]CEesteso!#REF!</definedName>
    <definedName name="AZIENDABA3">[13]CEesteso!#REF!</definedName>
    <definedName name="AZIENDABA4">[13]CEesteso!#REF!</definedName>
    <definedName name="AZIENDABA5">[13]CEesteso!#REF!</definedName>
    <definedName name="AZIENDABR1">[13]CEesteso!#REF!</definedName>
    <definedName name="AZIENDAFG1">[13]CEesteso!#REF!</definedName>
    <definedName name="AZIENDAFG2">[13]CEesteso!#REF!</definedName>
    <definedName name="AZIENDAFG3">[13]CEesteso!#REF!</definedName>
    <definedName name="AZIENDALE1">[13]CEesteso!#REF!</definedName>
    <definedName name="AZIENDALE2">[13]CEesteso!#REF!</definedName>
    <definedName name="AZIENDAOR">[13]CEesteso!#REF!</definedName>
    <definedName name="AZIENDAPO">[13]CEesteso!#REF!</definedName>
    <definedName name="AZIENDATA1">[13]CEesteso!#REF!</definedName>
    <definedName name="Aziende">[14]attivo!#REF!</definedName>
    <definedName name="b">[4]VALORI!$C$30</definedName>
    <definedName name="B_VAL_2">[7]VALORI!#REF!</definedName>
    <definedName name="BANCHE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h">#REF!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>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CCCCC">'[19]consolidato 2001'!#REF!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'[20]tabella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CE'!$A$1:$B$65536</definedName>
    <definedName name="codici_cdc1">#REF!</definedName>
    <definedName name="codici_cdc2">#REF!</definedName>
    <definedName name="codifica">#REF!</definedName>
    <definedName name="codminsal">[20]Foglio1!$A:$B</definedName>
    <definedName name="coeffpa">#REF!</definedName>
    <definedName name="Coge2016">#REF!</definedName>
    <definedName name="COLLEGAMENTO">'[9]Supporto Data'!$G$3:$G$5</definedName>
    <definedName name="COLLEGAMENTOFUNZIONALE">'[9]Supporto Data'!$G$2:$G$5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>#REF!</definedName>
    <definedName name="controllo">#REF!</definedName>
    <definedName name="conv">#REF!</definedName>
    <definedName name="Convalida1">#REF!</definedName>
    <definedName name="Costi_2018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reatoReportDisagio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>#REF!</definedName>
    <definedName name="_xlnm.Database">#REF!</definedName>
    <definedName name="DATI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finitivo">#REF!</definedName>
    <definedName name="DELEO">#REF!</definedName>
    <definedName name="demo_ajax">'[23]estrazione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CEMBRE2004">#REF!</definedName>
    <definedName name="DICEMBRE2005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DSS_2">'[26]Contratti 2021'!#REF!</definedName>
    <definedName name="edizione97">#REF!</definedName>
    <definedName name="eee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SAMERADIO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BBRAIO2005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[13]CEesteso!#REF!</definedName>
    <definedName name="fffff" hidden="1">{#N/A,#N/A,FALSE,"A4";#N/A,#N/A,FALSE,"A3";#N/A,#N/A,FALSE,"A2";#N/A,#N/A,FALSE,"A1"}</definedName>
    <definedName name="fffffff">#REF!</definedName>
    <definedName name="FIORE">#REF!</definedName>
    <definedName name="fodoamm.">#REF!</definedName>
    <definedName name="FONDOAMM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i">#REF!</definedName>
    <definedName name="IMMOBIL">#REF!</definedName>
    <definedName name="immobil.">#REF!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imento">'[27]Elenco Personale'!#REF!</definedName>
    <definedName name="insert10">#REF!</definedName>
    <definedName name="Inventario1998">#REF!</definedName>
    <definedName name="INVIODATI">'[8]Supporto Data'!$E$3:$E$5</definedName>
    <definedName name="INVIODATIEMUR">'[8]Supporto Data'!$E$2:$E$5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ISTITUTI_2010">#REF!</definedName>
    <definedName name="item">'[11]Capitale e riserve'!#REF!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R_PAGE_ANCHOR_0_1">'[28]bive 2019 analitico'!#REF!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sta1">"['file:///C:/Documents%20and%20Settings/ausl/Impostazioni%20locali/Temporary%20Internet%20Files/Content.IE5/Impostazioni%20locali/Temporary%20Internet%20Files/Content.IE5/HK0LPXIR/7'#$'MASTER-noGSA'.$B$10:.$B$102]"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>#REF!</definedName>
    <definedName name="mastrini">#REF!</definedName>
    <definedName name="MASTRO_CONTO_FATTURA">#REF!</definedName>
    <definedName name="MATT" hidden="1">{#N/A,#N/A,TRUE,"Main Issues";#N/A,#N/A,TRUE,"Income statement ($)"}</definedName>
    <definedName name="MEDIO_311201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" hidden="1">"44C8UP11OVL48441OUUQDU1OM"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'[29]parametri progr'!$I$20</definedName>
    <definedName name="padAcqBen06">'[29]parametri progr'!$J$20</definedName>
    <definedName name="padAcqBen07">'[29]parametri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'[29]parametri progr'!$I$11</definedName>
    <definedName name="padmedgen06">'[29]parametri progr'!$J$11</definedName>
    <definedName name="padmedgen07">'[29]parametri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'[30]Quadro macro'!$C$14</definedName>
    <definedName name="partsicilia">'[30]Quadro macro'!$C$13</definedName>
    <definedName name="PATRN">'[19]consolidato 2001'!#REF!</definedName>
    <definedName name="patrn.">'[19]consolidato 2001'!#REF!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 hidden="1">#REF!</definedName>
    <definedName name="permute">#REF!</definedName>
    <definedName name="piln07">'[31]Quadro Macro'!$L$7</definedName>
    <definedName name="pilt05">'[31]Quadro Macro'!$L$9</definedName>
    <definedName name="pilt06">'[31]Quadro Macro'!$L$10</definedName>
    <definedName name="pilt07">'[31]Quadro Macro'!$L$11</definedName>
    <definedName name="pilt08">'[32]Quadro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ppo2">'[33]Quadro tendenziale 28-6-2005'!#REF!</definedName>
    <definedName name="pippo3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[16]Ricavi!#REF!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">#REF!</definedName>
    <definedName name="print_area.">#REF!</definedName>
    <definedName name="Print_Area_0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trn.">'[19]consolidato 2001'!#REF!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'[29]parametri progr'!$I$16</definedName>
    <definedName name="pvarPIL06">'[29]parametri progr'!$J$16</definedName>
    <definedName name="pvarPIL07">'[29]parametri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QQQQQQQQQQQQQQq">#REF!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[4]VALORI!$C$36</definedName>
    <definedName name="raccordo" hidden="1">{#N/A,#N/A,FALSE,"B1";#N/A,#N/A,FALSE,"B2";#N/A,#N/A,FALSE,"B3";#N/A,#N/A,FALSE,"A4";#N/A,#N/A,FALSE,"A3";#N/A,#N/A,FALSE,"A2";#N/A,#N/A,FALSE,"A1";#N/A,#N/A,FALSE,"Indice"}</definedName>
    <definedName name="RADIOGRAFIA">#REF!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'[5]TABELLE CALCOLO'!$A$5:$A$25</definedName>
    <definedName name="regola1">'[34]Quadro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'[20]tabella rettifiche'!$A:$B</definedName>
    <definedName name="RIABILITAZION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CONVERSIONE">'[9]Supporto Data'!$C$2:$C$3</definedName>
    <definedName name="riepilogo">#REF!</definedName>
    <definedName name="RIMANENZ">#REF!</definedName>
    <definedName name="RIT._IRPEF_C_DIPENDENTI_COM._3816___ANTE">#REF!</definedName>
    <definedName name="RITSINDAC">#REF!</definedName>
    <definedName name="s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CHEMA">#REF!</definedName>
    <definedName name="SCHEMA2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[12]DataValidation!$D$2:$D$12</definedName>
    <definedName name="SINDACALI">#REF!</definedName>
    <definedName name="Sintetico_fondi_2002">#REF!</definedName>
    <definedName name="SOLO_TITOLI_CORRETTI_5">#REF!</definedName>
    <definedName name="SONIA" hidden="1">{#N/A,#N/A,FALSE,"B1";#N/A,#N/A,FALSE,"B2";#N/A,#N/A,FALSE,"B3";#N/A,#N/A,FALSE,"A4";#N/A,#N/A,FALSE,"A3";#N/A,#N/A,FALSE,"A2";#N/A,#N/A,FALSE,"A1";#N/A,#N/A,FALSE,"Indice"}</definedName>
    <definedName name="sost">'[11]Capitale e riserve'!#REF!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ampa_le_aree">#REF!</definedName>
    <definedName name="Stampa_le_arue">#REF!</definedName>
    <definedName name="STATOPAT">#REF!</definedName>
    <definedName name="stima96">#REF!</definedName>
    <definedName name="STRALCIO">#REF!</definedName>
    <definedName name="suore">[16]Ricavi!#REF!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ellaContoAnnuale">#REF!</definedName>
    <definedName name="TABELLERICDASONIA" hidden="1">{#N/A,#N/A,FALSE,"B1";#N/A,#N/A,FALSE,"B2";#N/A,#N/A,FALSE,"B3";#N/A,#N/A,FALSE,"A4";#N/A,#N/A,FALSE,"A3";#N/A,#N/A,FALSE,"A2";#N/A,#N/A,FALSE,"A1";#N/A,#N/A,FALSE,"Indice"}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>[16]Ricavi!#REF!</definedName>
    <definedName name="TassoDRG">[16]Ricavi!#REF!</definedName>
    <definedName name="TassoPrestazioni">[16]Ricavi!#REF!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DATIDEF2">#REF!</definedName>
    <definedName name="TemparaneoScritture">#REF!</definedName>
    <definedName name="TextRefCopyRangeCount" hidden="1">2</definedName>
    <definedName name="TimbratureMese_Sede">#REF!</definedName>
    <definedName name="tinflprev00">'[35]Quadro programmatico 19-9-2005'!$D$8</definedName>
    <definedName name="tinflprev01">'[35]Quadro programmatico 19-9-2005'!$E$8</definedName>
    <definedName name="tinflprev02">'[35]Quadro programmatico 19-9-2005'!$F$8</definedName>
    <definedName name="tinflprev03">'[35]Quadro programmatico 19-9-2005'!$G$8</definedName>
    <definedName name="tinflprev04">'[35]Quadro programmatico 19-9-2005'!$H$8</definedName>
    <definedName name="tinflprev05">'[35]Quadro programmatico 19-9-2005'!$I$8</definedName>
    <definedName name="tinflprev06">'[35]Quadro programmatico 19-9-2005'!$J$8</definedName>
    <definedName name="tinflprev07">'[35]Quadro programmatico 19-9-2005'!$K$8</definedName>
    <definedName name="tinflprev08">'[35]Quadro programmatico 19-9-2005'!$L$8</definedName>
    <definedName name="tinflprog00">'[35]Quadro programmatico 19-9-2005'!$D$6</definedName>
    <definedName name="tinflprog01">'[35]Quadro programmatico 19-9-2005'!$E$6</definedName>
    <definedName name="tinflprog02">'[35]Quadro programmatico 19-9-2005'!$F$6</definedName>
    <definedName name="tinflprog03">'[35]Quadro programmatico 19-9-2005'!$G$6</definedName>
    <definedName name="tinflprog04">'[35]Quadro programmatico 19-9-2005'!$H$6</definedName>
    <definedName name="tinflprog05">'[35]Quadro programmatico 19-9-2005'!$I$6</definedName>
    <definedName name="tinflprog06">'[35]Quadro programmatico 19-9-2005'!$J$6</definedName>
    <definedName name="tinflprog07">'[35]Quadro programmatico 19-9-2005'!$K$6</definedName>
    <definedName name="tinflprog08">'[35]Quadro programmatico 19-9-2005'!$L$6</definedName>
    <definedName name="tinflprog09">'[35]Quadro programmatico 19-9-2005'!$M$6</definedName>
    <definedName name="TIPOLOGIA">'[8]Supporto Data'!$B$2:$B$3</definedName>
    <definedName name="tot">[36]Delibere1!$D$132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[36]Delibere1!$E$132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'[35]Quadro programmatico 19-9-2005'!$D$13</definedName>
    <definedName name="tvarPIL01">'[35]Quadro programmatico 19-9-2005'!$E$13</definedName>
    <definedName name="tvarPIL02">'[35]Quadro programmatico 19-9-2005'!$F$13</definedName>
    <definedName name="tvarPIL03">'[35]Quadro programmatico 19-9-2005'!$G$13</definedName>
    <definedName name="tvarPIL04">'[35]Quadro programmatico 19-9-2005'!$H$13</definedName>
    <definedName name="tvarPIL05">'[37]Quadro Programmatico 27-7'!$I$16</definedName>
    <definedName name="tvarPIL06">'[35]Quadro programmatico 19-9-2005'!$J$13</definedName>
    <definedName name="tvarPIL07">'[35]Quadro programmatico 19-9-2005'!$K$13</definedName>
    <definedName name="tvarPIL08">'[35]Quadro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>#REF!</definedName>
    <definedName name="UUU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">'[11]Capitale e riserve'!#REF!</definedName>
    <definedName name="VOCI_STIPENDIALI">#REF!</definedName>
    <definedName name="VSAnteMar2002_105">#REF!</definedName>
    <definedName name="vvvv" hidden="1">{#N/A,#N/A,FALSE,"Indice"}</definedName>
    <definedName name="w">[1]BILCONS!#REF!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Aging._.and._.Trend._.Analysis." hidden="1">{#N/A,#N/A,FALSE,"Aging Summary";#N/A,#N/A,FALSE,"Ratio Analysis";#N/A,#N/A,FALSE,"Test 120 Day Accts";#N/A,#N/A,FALSE,"Tickmarks"}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I78" i="1"/>
  <c r="H78" i="1"/>
  <c r="I77" i="1"/>
  <c r="I76" i="1"/>
  <c r="I75" i="1"/>
  <c r="I74" i="1"/>
  <c r="E73" i="1"/>
  <c r="I73" i="1" s="1"/>
  <c r="E80" i="1" l="1"/>
</calcChain>
</file>

<file path=xl/sharedStrings.xml><?xml version="1.0" encoding="utf-8"?>
<sst xmlns="http://schemas.openxmlformats.org/spreadsheetml/2006/main" count="234" uniqueCount="146">
  <si>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</si>
  <si>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</si>
  <si>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</si>
  <si>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</si>
  <si>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</si>
  <si>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</si>
  <si>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</si>
  <si>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</si>
  <si>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</si>
  <si>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</si>
  <si>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</si>
  <si>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</si>
  <si>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</si>
  <si>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</si>
  <si>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</si>
  <si>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</si>
  <si>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</si>
  <si>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</si>
  <si>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</si>
  <si>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</si>
  <si>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</si>
  <si>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</si>
  <si>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</si>
  <si>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</si>
  <si>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</si>
  <si>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</si>
  <si>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</si>
  <si>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</si>
  <si>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Stato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</si>
  <si>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</si>
  <si>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</si>
  <si>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</si>
  <si>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</si>
  <si>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</si>
  <si>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</si>
  <si>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</si>
  <si>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</si>
  <si>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</si>
  <si>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</si>
  <si>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</si>
  <si>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</si>
  <si>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</si>
  <si>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</si>
  <si>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</si>
  <si>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</si>
  <si>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</si>
  <si>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</si>
  <si>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</si>
  <si>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</si>
  <si>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</si>
  <si>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</si>
  <si>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</si>
  <si>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</si>
  <si>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</si>
  <si>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</si>
  <si>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</si>
  <si>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</si>
  <si>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</si>
  <si>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</si>
  <si>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</si>
  <si>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</si>
  <si>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</si>
  <si>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</si>
  <si>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</si>
  <si>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</si>
  <si>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</si>
  <si>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</si>
  <si>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</si>
  <si>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</si>
  <si>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</si>
  <si>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</si>
  <si>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</si>
  <si>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>Descrizione Conto</t>
  </si>
  <si>
    <t>Scritture allineamento 1/01/2019</t>
  </si>
  <si>
    <t>Incrementi 2019
libro cespiti</t>
  </si>
  <si>
    <t xml:space="preserve">Acquisto fabbricati </t>
  </si>
  <si>
    <t>Amm.to Fabbric. indisp. (gravati da vinc. di destinaz.)</t>
  </si>
  <si>
    <t>Concessioni, software, licenze d'uso e marchi</t>
  </si>
  <si>
    <t xml:space="preserve">Acquisto impianti e macchinari </t>
  </si>
  <si>
    <t>Amm.to Impianti e macchinari</t>
  </si>
  <si>
    <t>Terreni disponibili</t>
  </si>
  <si>
    <t xml:space="preserve">Acquisto attrezzature sanitarie e scientifiche </t>
  </si>
  <si>
    <t>Amm.to Attrezzature sanitarie</t>
  </si>
  <si>
    <t>Fabbric. indisp. (gravati da vincolo di destinaz.)</t>
  </si>
  <si>
    <t xml:space="preserve">Acquisto mobili e arredi </t>
  </si>
  <si>
    <t>Amm.to Mobili e arredi d'ufficio</t>
  </si>
  <si>
    <t>Fabbric. dispon. (non gravati da vinc. di destin.)</t>
  </si>
  <si>
    <t xml:space="preserve">Acquisto automezzi </t>
  </si>
  <si>
    <t>Amm.to Autov., motov. e simili (comprese ambul.)</t>
  </si>
  <si>
    <t>Impianti e macchinari</t>
  </si>
  <si>
    <t xml:space="preserve">Acquisto altri beni materiali </t>
  </si>
  <si>
    <t>Attrezzature sanitarie</t>
  </si>
  <si>
    <t>Immobilizzazioni in corso</t>
  </si>
  <si>
    <t>Amm.to Macchine elettroniche</t>
  </si>
  <si>
    <t>Attrezzature non sanitarie</t>
  </si>
  <si>
    <t>Acquisto Immobilizzazioni Materiali</t>
  </si>
  <si>
    <t>Amm.to Macchine ordinarie d'ufficio</t>
  </si>
  <si>
    <t>Mobili e arredi</t>
  </si>
  <si>
    <t>Valore netto  contabile terreni dismessi</t>
  </si>
  <si>
    <t>Amm.to Telefoni cellulari</t>
  </si>
  <si>
    <t>Autov.,motov., e simili (comprese ambulanze)</t>
  </si>
  <si>
    <t>Valore netto  contabile fabbricati dismessi</t>
  </si>
  <si>
    <t>Amm.to Altri beni materiali</t>
  </si>
  <si>
    <t>Macchine elettroniche per ufficio</t>
  </si>
  <si>
    <t>Valore netto  contabile impianti e macchinari dismessi</t>
  </si>
  <si>
    <t>Amm.to Attrezz. non sanitarie</t>
  </si>
  <si>
    <t>Macchine ordinarie d'ufficio</t>
  </si>
  <si>
    <t>Valore netto  contabile attrezzature sanitarie e scientifiche dismesse</t>
  </si>
  <si>
    <t>Telefoni cellulari</t>
  </si>
  <si>
    <t>Valore netto  contabile mobili e arredi dismessi</t>
  </si>
  <si>
    <t>Altri beni materiali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</si>
  <si>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</si>
  <si>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</si>
  <si>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</si>
  <si>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</si>
  <si>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</si>
  <si>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</si>
  <si>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</si>
  <si>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</si>
  <si>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</si>
  <si>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</si>
  <si>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</si>
  <si>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</si>
  <si>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</si>
  <si>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</si>
  <si>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</si>
  <si>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</si>
  <si>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</si>
  <si>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</si>
  <si>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</si>
  <si>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</si>
  <si>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</si>
  <si>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</si>
  <si>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</si>
  <si>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</si>
  <si>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</si>
  <si>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</si>
  <si>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</si>
  <si>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</si>
  <si>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Il Direttore Amministrativo</t>
  </si>
  <si>
    <t xml:space="preserve">            Dott. Maurizio De Nuccio</t>
  </si>
  <si>
    <t>Dott.ssa Tiziana Dimatteo</t>
  </si>
  <si>
    <t>Il Direttore dell'area economico-finanziaria</t>
  </si>
  <si>
    <t xml:space="preserve">      Dott. Ivan Viggiano</t>
  </si>
  <si>
    <t>La Direttrice Generale</t>
  </si>
  <si>
    <t>ANDRIA,31/05/2023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</si>
</sst>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;\(#,##0\)"/>
    <numFmt numFmtId="166" formatCode="_-* #,##0_-;\-* #,##0_-;_-* &quot;-&quot;??_-;_-@_-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sz val="10"/>
      <color theme="1"/>
      <name val="Trebuchet MS"/>
      <family val="2"/>
    </font>
    <font>
      <b/>
      <sz val="12"/>
      <name val="Trebuchet MS"/>
      <family val="2"/>
    </font>
    <font>
      <b/>
      <i/>
      <sz val="12"/>
      <name val="Trebuchet MS"/>
      <family val="2"/>
    </font>
    <font>
      <sz val="10"/>
      <name val="Book Antiqua"/>
      <family val="1"/>
    </font>
    <font>
      <i/>
      <sz val="12"/>
      <name val="Trebuchet MS"/>
      <family val="2"/>
    </font>
    <font>
      <sz val="10"/>
      <name val="Arial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5" fontId="8" fillId="0" borderId="0"/>
    <xf numFmtId="0" fontId="10" fillId="0" borderId="0"/>
  </cellStyleXfs>
  <cellXfs count="57">
    <xf numFmtId="0" fontId="0" fillId="0" borderId="0" xfId="0"/>
    <xf numFmtId="0" fontId="2" fillId="0" borderId="0" xfId="1" applyFont="1"/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164" fontId="5" fillId="0" borderId="0" xfId="3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4" borderId="1" xfId="2" applyFont="1" applyFill="1" applyBorder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right" vertical="center" wrapText="1"/>
    </xf>
    <xf numFmtId="0" fontId="6" fillId="0" borderId="1" xfId="2" quotePrefix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6" fontId="5" fillId="0" borderId="0" xfId="3" applyNumberFormat="1" applyFont="1" applyAlignment="1">
      <alignment vertical="center" wrapText="1"/>
    </xf>
    <xf numFmtId="166" fontId="5" fillId="0" borderId="0" xfId="2" applyNumberFormat="1" applyFont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vertical="center" wrapText="1"/>
    </xf>
    <xf numFmtId="0" fontId="4" fillId="0" borderId="1" xfId="2" quotePrefix="1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65" fontId="4" fillId="0" borderId="1" xfId="2" quotePrefix="1" applyNumberFormat="1" applyFont="1" applyBorder="1" applyAlignment="1">
      <alignment horizontal="right" vertical="center" wrapText="1"/>
    </xf>
    <xf numFmtId="37" fontId="6" fillId="4" borderId="1" xfId="4" applyNumberFormat="1" applyFont="1" applyFill="1" applyBorder="1" applyAlignment="1">
      <alignment horizontal="center" vertical="center" wrapText="1"/>
    </xf>
    <xf numFmtId="165" fontId="6" fillId="4" borderId="1" xfId="2" quotePrefix="1" applyNumberFormat="1" applyFont="1" applyFill="1" applyBorder="1" applyAlignment="1">
      <alignment horizontal="right" vertical="center" wrapText="1"/>
    </xf>
    <xf numFmtId="165" fontId="6" fillId="0" borderId="1" xfId="2" quotePrefix="1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0" fontId="9" fillId="0" borderId="1" xfId="2" quotePrefix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165" fontId="6" fillId="2" borderId="1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 applyProtection="1">
      <alignment horizontal="right" vertical="center" wrapText="1"/>
      <protection locked="0"/>
    </xf>
    <xf numFmtId="0" fontId="6" fillId="4" borderId="1" xfId="2" quotePrefix="1" applyFont="1" applyFill="1" applyBorder="1" applyAlignment="1">
      <alignment vertical="center" wrapText="1"/>
    </xf>
    <xf numFmtId="165" fontId="6" fillId="4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5" applyFont="1" applyBorder="1" applyAlignment="1">
      <alignment horizontal="left" vertical="center" wrapText="1"/>
    </xf>
    <xf numFmtId="165" fontId="6" fillId="0" borderId="1" xfId="2" applyNumberFormat="1" applyFont="1" applyBorder="1" applyAlignment="1" applyProtection="1">
      <alignment horizontal="right" vertical="center" wrapText="1"/>
      <protection locked="0"/>
    </xf>
    <xf numFmtId="165" fontId="4" fillId="0" borderId="1" xfId="2" quotePrefix="1" applyNumberFormat="1" applyFont="1" applyBorder="1" applyAlignment="1" applyProtection="1">
      <alignment horizontal="right" vertical="center" wrapText="1"/>
      <protection locked="0"/>
    </xf>
    <xf numFmtId="165" fontId="5" fillId="0" borderId="0" xfId="2" applyNumberFormat="1" applyFont="1" applyAlignment="1">
      <alignment vertical="center" wrapText="1"/>
    </xf>
    <xf numFmtId="165" fontId="6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2" applyNumberFormat="1" applyFont="1" applyBorder="1" applyAlignment="1" applyProtection="1">
      <alignment vertical="center" wrapText="1"/>
      <protection locked="0"/>
    </xf>
    <xf numFmtId="165" fontId="7" fillId="4" borderId="1" xfId="2" applyNumberFormat="1" applyFont="1" applyFill="1" applyBorder="1" applyAlignment="1" applyProtection="1">
      <alignment horizontal="right" vertical="center" wrapText="1"/>
      <protection locked="0"/>
    </xf>
    <xf numFmtId="39" fontId="5" fillId="0" borderId="0" xfId="2" applyNumberFormat="1" applyFont="1" applyAlignment="1">
      <alignment vertical="center" wrapText="1"/>
    </xf>
    <xf numFmtId="166" fontId="5" fillId="0" borderId="0" xfId="3" applyNumberFormat="1" applyFont="1" applyAlignment="1">
      <alignment horizontal="right" vertical="center"/>
    </xf>
    <xf numFmtId="167" fontId="5" fillId="0" borderId="0" xfId="2" applyNumberFormat="1" applyFont="1" applyAlignment="1">
      <alignment vertical="center" wrapText="1"/>
    </xf>
    <xf numFmtId="39" fontId="11" fillId="0" borderId="0" xfId="2" applyNumberFormat="1" applyFont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166" fontId="6" fillId="0" borderId="1" xfId="3" quotePrefix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</cellXfs>
  <cellStyles count="6">
    <cellStyle name="Migliaia 3 3" xfId="3"/>
    <cellStyle name="Normale" xfId="0" builtinId="0"/>
    <cellStyle name="Normale 4" xfId="1"/>
    <cellStyle name="Normale 6" xfId="2"/>
    <cellStyle name="Normale_BE2012_All1-1-2 CE_2 SP_3 RF (mod00)" xfId="5"/>
    <cellStyle name="Normale_modelloDCF2004botto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ato%20Nicoletti%20salotti%20Srl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19F056\7150%20%20Patrimonio%20Net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9DB5B4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:/muggeo%20salvataggi/RR%20ME%20VE%20SPTA%20PRODUT%20COMPARTO%202001/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SES01%20boz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7be86b656a6fc73/01_REGIONE%20PUGLIA/04_LINEE%20GUIDA%20REGIONALI/PIANO%20DEI%20CONTI%20UNIFICATO%20REGIONALE/PIANO%20DEI%20CONTI/Simonetti/Modelli_CE_2006/CE_1&#176;trim_2006/CE_999_1&#176;trim_2006/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:/LAVORO/1_REGIONE%20PUGLIA/1_CONTROLLO%20DI%20GESTIONE/1_DIREZIONALE/ANGRAFICA%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OneDrive%20-%20ASL%20BT/LavoriUcg/08%20Rendicontazione%20COVID/Rendicontazione%20Covid%20Set%202021/02%20File%20Personale%20Con%20Conti%20Coge%20Ver%200.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pbasilicata-my.sharepoint.com/Users/39328/Desktop/ASP_Prospetti%20bilancio%20311219_v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7be86b656a6fc73/01_REGIONE%20PUGLIA/04_LINEE%20GUIDA%20REGIONALI/PIANO%20DEI%20CONTI%20UNIFICATO%20REGIONALE/PIANO%20DEI%20CONTI/Bfilippi/modello%20prev/Schema%202/Schem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ff/Desktop/Rendiconto%20Finanziario%202021_ASL%20B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7E505C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  <sheetName val="consolidato_200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zioni riparto"/>
      <sheetName val="Saldi riparto"/>
      <sheetName val="Foglio1"/>
      <sheetName val="Foglio7"/>
      <sheetName val="Foglio4"/>
      <sheetName val="Scrittura riparto"/>
      <sheetName val="bive 070720"/>
      <sheetName val="CONTO ECONOMICO"/>
      <sheetName val=" MOD CE NSIS (def)"/>
      <sheetName val="STATO PATRIMONIALE"/>
      <sheetName val="Foglio5"/>
      <sheetName val="RENDICONTO FINANZIARIO"/>
      <sheetName val=" MOD SP NSIS (def)"/>
      <sheetName val="RIPARTI"/>
      <sheetName val="Foglio9"/>
      <sheetName val="var riparto"/>
      <sheetName val="variazioni CE"/>
      <sheetName val="variazioni SP"/>
      <sheetName val="sp"/>
      <sheetName val="ce"/>
      <sheetName val="bive 2019 per import (2)"/>
      <sheetName val="ce 091020"/>
      <sheetName val="SP 091020"/>
      <sheetName val="scritture (2)"/>
      <sheetName val="bive 091020"/>
      <sheetName val="subtotali (verifica CE) (2)"/>
      <sheetName val="Foglio3"/>
      <sheetName val="nota 21_09_20"/>
      <sheetName val="rep var"/>
      <sheetName val="stanz nc"/>
      <sheetName val="Foglio8"/>
      <sheetName val="nsis"/>
      <sheetName val="cfr nuove assegnazioni"/>
      <sheetName val="bive 2019 per import"/>
      <sheetName val="nuove assegn"/>
      <sheetName val="acc.ti"/>
      <sheetName val="incontro regione"/>
      <sheetName val="bive 180720"/>
      <sheetName val="Report"/>
      <sheetName val="subtotali (verifica CE)"/>
      <sheetName val=" MOD CE NSIS (def)_220620"/>
      <sheetName val="Foglio6"/>
      <sheetName val="Table 1"/>
      <sheetName val="incassi parziali riparto"/>
      <sheetName val="bive 2019 analitico"/>
      <sheetName val="note"/>
      <sheetName val="MOD CE2 per assegn provv"/>
      <sheetName val="Mov imm imm"/>
      <sheetName val="Mov imm mat"/>
      <sheetName val="Mov PN"/>
      <sheetName val="STATO PATRIMONIALE 2017-2019"/>
      <sheetName val="MOD SP 2018"/>
      <sheetName val="CE 120620 (2)"/>
      <sheetName val="Assegnazione"/>
      <sheetName val="Foglio2"/>
      <sheetName val="CE 120620 (3)"/>
      <sheetName val="bive 230520"/>
      <sheetName val="scritture"/>
      <sheetName val=" MOD CE NSIS (210220)"/>
      <sheetName val=" MOD CE NSIS (200220)"/>
      <sheetName val=" MOD CE NSIS (170220)"/>
      <sheetName val=" MOD CE NSIS (13032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>
            <v>1628689.8999999026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K1" t="str">
            <v>NOME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onto Finanziario"/>
      <sheetName val="Conto Economico_NEW (2)"/>
      <sheetName val="Stato Patrimoniale_NEW (2)"/>
      <sheetName val="Mov PN e fondo rischi"/>
      <sheetName val="Conto Economico_NEW"/>
      <sheetName val="Stato Patrimoniale_NEW"/>
      <sheetName val="Mov Immobilizz"/>
      <sheetName val="mov patrimonio netto"/>
      <sheetName val="mov immobilizzazioni"/>
      <sheetName val="CE CONSUNTIVO 2020"/>
      <sheetName val=" SP 2020_2019_ASL BT"/>
      <sheetName val="Foglio1"/>
      <sheetName val="CE 2018"/>
      <sheetName val="SP_2018"/>
      <sheetName val="Bive 2018"/>
      <sheetName val="Mov.fondi"/>
    </sheetNames>
    <sheetDataSet>
      <sheetData sheetId="0"/>
      <sheetData sheetId="1"/>
      <sheetData sheetId="2"/>
      <sheetData sheetId="3"/>
      <sheetData sheetId="4">
        <row r="90">
          <cell r="C90">
            <v>0</v>
          </cell>
        </row>
      </sheetData>
      <sheetData sheetId="5">
        <row r="125">
          <cell r="G125">
            <v>0</v>
          </cell>
        </row>
      </sheetData>
      <sheetData sheetId="6"/>
      <sheetData sheetId="7"/>
      <sheetData sheetId="8"/>
      <sheetData sheetId="9"/>
      <sheetData sheetId="10">
        <row r="42">
          <cell r="J42">
            <v>628309.55999998748</v>
          </cell>
        </row>
        <row r="49">
          <cell r="J49">
            <v>-71078.839999999851</v>
          </cell>
        </row>
        <row r="52">
          <cell r="J52">
            <v>7478770.75</v>
          </cell>
        </row>
        <row r="55">
          <cell r="J55">
            <v>375862.29999999981</v>
          </cell>
        </row>
        <row r="58">
          <cell r="J58">
            <v>-6448.1599999999162</v>
          </cell>
        </row>
        <row r="62">
          <cell r="J62">
            <v>628160.32999999914</v>
          </cell>
        </row>
        <row r="65">
          <cell r="J65">
            <v>805344.58000000007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4"/>
  <sheetViews>
    <sheetView tabSelected="1" zoomScaleNormal="100" zoomScaleSheetLayoutView="100" workbookViewId="0">
      <selection activeCell="A128" sqref="A1:D128"/>
    </sheetView>
  </sheetViews>
  <sheetFormatPr defaultColWidth="31.5703125" defaultRowHeight="15" x14ac:dyDescent="0.25"/>
  <cols>
    <col min="1" max="1" width="26.42578125" style="3" customWidth="1"/>
    <col min="2" max="2" width="60.42578125" style="3" customWidth="1"/>
    <col min="3" max="4" width="16.5703125" style="3" customWidth="1"/>
    <col min="5" max="5" width="31.5703125" style="3"/>
    <col min="6" max="6" width="11.5703125" style="3" bestFit="1" customWidth="1"/>
    <col min="7" max="7" width="18.5703125" style="3" customWidth="1"/>
    <col min="8" max="8" width="13.42578125" style="4" bestFit="1" customWidth="1"/>
    <col min="9" max="9" width="13.5703125" style="3" bestFit="1" customWidth="1"/>
    <col min="10" max="10" width="10" style="3" bestFit="1" customWidth="1"/>
    <col min="11" max="16384" width="31.5703125" style="3"/>
  </cols>
  <sheetData>
    <row r="1" spans="1:10" ht="24.75" customHeight="1" x14ac:dyDescent="0.25">
      <c r="A1" s="1"/>
      <c r="B1" s="2"/>
      <c r="C1" s="2"/>
      <c r="D1" s="2"/>
    </row>
    <row r="2" spans="1:10" ht="18" x14ac:dyDescent="0.25">
      <c r="A2" s="53" t="s">
        <v>0</v>
      </c>
      <c r="B2" s="53"/>
      <c r="C2" s="5">
        <v>2022</v>
      </c>
      <c r="D2" s="5">
        <v>2021</v>
      </c>
    </row>
    <row r="3" spans="1:10" ht="18" x14ac:dyDescent="0.25">
      <c r="A3" s="6"/>
      <c r="B3" s="6"/>
      <c r="C3" s="7"/>
      <c r="D3" s="7"/>
    </row>
    <row r="4" spans="1:10" ht="36" x14ac:dyDescent="0.25">
      <c r="A4" s="8" t="s">
        <v>1</v>
      </c>
      <c r="B4" s="9"/>
      <c r="C4" s="10"/>
      <c r="D4" s="10"/>
    </row>
    <row r="5" spans="1:10" ht="18" x14ac:dyDescent="0.25">
      <c r="A5" s="11" t="s">
        <v>2</v>
      </c>
      <c r="B5" s="12" t="s">
        <v>3</v>
      </c>
      <c r="C5" s="13">
        <v>-7630365.3800001331</v>
      </c>
      <c r="D5" s="13">
        <v>2793.9999999236315</v>
      </c>
      <c r="F5" s="14"/>
      <c r="G5" s="14"/>
      <c r="I5" s="15"/>
      <c r="J5" s="15"/>
    </row>
    <row r="6" spans="1:10" ht="36" x14ac:dyDescent="0.25">
      <c r="A6" s="11"/>
      <c r="B6" s="16" t="s">
        <v>4</v>
      </c>
      <c r="C6" s="17"/>
      <c r="D6" s="17"/>
      <c r="F6" s="14"/>
      <c r="G6" s="14"/>
      <c r="I6" s="15"/>
      <c r="J6" s="15"/>
    </row>
    <row r="7" spans="1:10" ht="18" x14ac:dyDescent="0.25">
      <c r="A7" s="18" t="s">
        <v>2</v>
      </c>
      <c r="B7" s="19" t="s">
        <v>5</v>
      </c>
      <c r="C7" s="20">
        <v>3512468.08</v>
      </c>
      <c r="D7" s="20">
        <v>3391751.55</v>
      </c>
      <c r="F7" s="14"/>
      <c r="G7" s="14"/>
      <c r="I7" s="15"/>
      <c r="J7" s="15"/>
    </row>
    <row r="8" spans="1:10" ht="18" x14ac:dyDescent="0.25">
      <c r="A8" s="18" t="s">
        <v>2</v>
      </c>
      <c r="B8" s="19" t="s">
        <v>6</v>
      </c>
      <c r="C8" s="20">
        <v>9070400.7399999984</v>
      </c>
      <c r="D8" s="20">
        <v>7772656.4000000004</v>
      </c>
      <c r="F8" s="14"/>
      <c r="G8" s="14"/>
      <c r="I8" s="15"/>
      <c r="J8" s="15"/>
    </row>
    <row r="9" spans="1:10" ht="18" x14ac:dyDescent="0.25">
      <c r="A9" s="18" t="s">
        <v>2</v>
      </c>
      <c r="B9" s="19" t="s">
        <v>7</v>
      </c>
      <c r="C9" s="20">
        <v>591285.56000000006</v>
      </c>
      <c r="D9" s="20">
        <v>433417.79</v>
      </c>
      <c r="F9" s="14"/>
      <c r="G9" s="14"/>
      <c r="I9" s="15"/>
      <c r="J9" s="15"/>
    </row>
    <row r="10" spans="1:10" ht="18" x14ac:dyDescent="0.25">
      <c r="A10" s="8" t="s">
        <v>8</v>
      </c>
      <c r="B10" s="21"/>
      <c r="C10" s="22">
        <v>13174154.379999999</v>
      </c>
      <c r="D10" s="22">
        <v>11597825.739999998</v>
      </c>
      <c r="F10" s="14"/>
      <c r="G10" s="14"/>
      <c r="I10" s="15"/>
      <c r="J10" s="15"/>
    </row>
    <row r="11" spans="1:10" ht="18" x14ac:dyDescent="0.25">
      <c r="A11" s="18" t="s">
        <v>9</v>
      </c>
      <c r="B11" s="19" t="s">
        <v>10</v>
      </c>
      <c r="C11" s="23">
        <v>-12752340.220000001</v>
      </c>
      <c r="D11" s="23">
        <v>-11110716.790000001</v>
      </c>
      <c r="F11" s="14"/>
      <c r="G11" s="14"/>
      <c r="I11" s="15"/>
      <c r="J11" s="15"/>
    </row>
    <row r="12" spans="1:10" ht="55.5" customHeight="1" x14ac:dyDescent="0.25">
      <c r="A12" s="18" t="s">
        <v>9</v>
      </c>
      <c r="B12" s="19" t="s">
        <v>11</v>
      </c>
      <c r="C12" s="23"/>
      <c r="D12" s="23"/>
      <c r="F12" s="14"/>
      <c r="G12" s="14"/>
      <c r="I12" s="15"/>
      <c r="J12" s="15"/>
    </row>
    <row r="13" spans="1:10" ht="54" x14ac:dyDescent="0.25">
      <c r="A13" s="8" t="s">
        <v>12</v>
      </c>
      <c r="B13" s="21"/>
      <c r="C13" s="22">
        <v>-12752340.220000001</v>
      </c>
      <c r="D13" s="22">
        <v>-11110716.790000001</v>
      </c>
      <c r="F13" s="14"/>
      <c r="G13" s="14"/>
      <c r="I13" s="15"/>
      <c r="J13" s="15"/>
    </row>
    <row r="14" spans="1:10" ht="18" x14ac:dyDescent="0.25">
      <c r="A14" s="18" t="s">
        <v>2</v>
      </c>
      <c r="B14" s="24" t="s">
        <v>13</v>
      </c>
      <c r="C14" s="25">
        <v>349630.79</v>
      </c>
      <c r="D14" s="25">
        <v>371001.26</v>
      </c>
      <c r="F14" s="14"/>
      <c r="G14" s="14"/>
      <c r="I14" s="15"/>
      <c r="J14" s="15"/>
    </row>
    <row r="15" spans="1:10" ht="18" x14ac:dyDescent="0.25">
      <c r="A15" s="18" t="s">
        <v>9</v>
      </c>
      <c r="B15" s="19" t="s">
        <v>14</v>
      </c>
      <c r="C15" s="25">
        <v>-410964.54999999976</v>
      </c>
      <c r="D15" s="25">
        <v>-539367.51999999979</v>
      </c>
      <c r="F15" s="14"/>
      <c r="G15" s="14"/>
      <c r="I15" s="15"/>
      <c r="J15" s="15"/>
    </row>
    <row r="16" spans="1:10" ht="18" x14ac:dyDescent="0.25">
      <c r="A16" s="18" t="s">
        <v>2</v>
      </c>
      <c r="B16" s="24" t="s">
        <v>15</v>
      </c>
      <c r="C16" s="25">
        <v>0</v>
      </c>
      <c r="D16" s="25">
        <v>0</v>
      </c>
      <c r="F16" s="14"/>
      <c r="G16" s="14"/>
      <c r="I16" s="15"/>
      <c r="J16" s="15"/>
    </row>
    <row r="17" spans="1:10" ht="18" x14ac:dyDescent="0.25">
      <c r="A17" s="18" t="s">
        <v>9</v>
      </c>
      <c r="B17" s="19" t="s">
        <v>16</v>
      </c>
      <c r="C17" s="25"/>
      <c r="D17" s="25"/>
      <c r="F17" s="14"/>
      <c r="G17" s="14"/>
      <c r="I17" s="15"/>
      <c r="J17" s="15"/>
    </row>
    <row r="18" spans="1:10" ht="36" x14ac:dyDescent="0.25">
      <c r="A18" s="8" t="s">
        <v>17</v>
      </c>
      <c r="B18" s="21"/>
      <c r="C18" s="22">
        <v>-61333.759999999776</v>
      </c>
      <c r="D18" s="22">
        <v>-168366.25999999978</v>
      </c>
      <c r="F18" s="14"/>
      <c r="G18" s="14"/>
      <c r="I18" s="15"/>
      <c r="J18" s="15"/>
    </row>
    <row r="19" spans="1:10" ht="18" x14ac:dyDescent="0.25">
      <c r="A19" s="18" t="s">
        <v>18</v>
      </c>
      <c r="B19" s="19" t="s">
        <v>19</v>
      </c>
      <c r="C19" s="25">
        <v>0</v>
      </c>
      <c r="D19" s="25">
        <v>0</v>
      </c>
      <c r="F19" s="14"/>
      <c r="G19" s="14"/>
      <c r="I19" s="15"/>
      <c r="J19" s="15"/>
    </row>
    <row r="20" spans="1:10" ht="18" x14ac:dyDescent="0.25">
      <c r="A20" s="18" t="s">
        <v>2</v>
      </c>
      <c r="B20" s="24" t="s">
        <v>20</v>
      </c>
      <c r="C20" s="20">
        <v>0</v>
      </c>
      <c r="D20" s="20">
        <v>45936.959999999999</v>
      </c>
      <c r="F20" s="14"/>
      <c r="G20" s="14"/>
      <c r="I20" s="15"/>
      <c r="J20" s="15"/>
    </row>
    <row r="21" spans="1:10" ht="18" x14ac:dyDescent="0.25">
      <c r="A21" s="26" t="s">
        <v>9</v>
      </c>
      <c r="B21" s="27" t="s">
        <v>21</v>
      </c>
      <c r="C21" s="20"/>
      <c r="D21" s="20"/>
      <c r="F21" s="14"/>
      <c r="G21" s="14"/>
      <c r="I21" s="15"/>
      <c r="J21" s="15"/>
    </row>
    <row r="22" spans="1:10" ht="36" x14ac:dyDescent="0.25">
      <c r="A22" s="8" t="s">
        <v>22</v>
      </c>
      <c r="B22" s="21"/>
      <c r="C22" s="22">
        <v>0</v>
      </c>
      <c r="D22" s="22">
        <v>45936.959999999999</v>
      </c>
      <c r="F22" s="14"/>
      <c r="G22" s="14"/>
      <c r="I22" s="15"/>
      <c r="J22" s="15"/>
    </row>
    <row r="23" spans="1:10" ht="18" x14ac:dyDescent="0.25">
      <c r="A23" s="18" t="s">
        <v>2</v>
      </c>
      <c r="B23" s="24" t="s">
        <v>23</v>
      </c>
      <c r="C23" s="25">
        <v>10020377.260000002</v>
      </c>
      <c r="D23" s="25">
        <v>19516671.91</v>
      </c>
      <c r="F23" s="14"/>
      <c r="G23" s="14"/>
      <c r="I23" s="15"/>
      <c r="J23" s="15"/>
    </row>
    <row r="24" spans="1:10" ht="18" x14ac:dyDescent="0.25">
      <c r="A24" s="18" t="s">
        <v>9</v>
      </c>
      <c r="B24" s="19" t="s">
        <v>24</v>
      </c>
      <c r="C24" s="25">
        <v>-10035670.350000013</v>
      </c>
      <c r="D24" s="25">
        <v>-7259774.7500000019</v>
      </c>
      <c r="F24" s="14"/>
      <c r="G24" s="14"/>
      <c r="I24" s="15"/>
      <c r="J24" s="15"/>
    </row>
    <row r="25" spans="1:10" ht="36" x14ac:dyDescent="0.25">
      <c r="A25" s="8" t="s">
        <v>25</v>
      </c>
      <c r="B25" s="21"/>
      <c r="C25" s="22">
        <v>-15293.090000011027</v>
      </c>
      <c r="D25" s="22">
        <v>12256897.159999998</v>
      </c>
      <c r="F25" s="14"/>
      <c r="G25" s="14"/>
      <c r="I25" s="15"/>
      <c r="J25" s="15"/>
    </row>
    <row r="26" spans="1:10" ht="54" x14ac:dyDescent="0.25">
      <c r="A26" s="28" t="s">
        <v>26</v>
      </c>
      <c r="B26" s="28"/>
      <c r="C26" s="29">
        <v>-7285178.0700001456</v>
      </c>
      <c r="D26" s="29">
        <v>12624370.80999992</v>
      </c>
      <c r="F26" s="14"/>
      <c r="G26" s="14"/>
      <c r="I26" s="15"/>
      <c r="J26" s="15"/>
    </row>
    <row r="27" spans="1:10" ht="18" x14ac:dyDescent="0.25">
      <c r="A27" s="24"/>
      <c r="B27" s="24"/>
      <c r="C27" s="17"/>
      <c r="D27" s="17"/>
      <c r="F27" s="14"/>
      <c r="G27" s="14"/>
      <c r="I27" s="15"/>
      <c r="J27" s="15"/>
    </row>
    <row r="28" spans="1:10" ht="18" x14ac:dyDescent="0.25">
      <c r="A28" s="18" t="s">
        <v>27</v>
      </c>
      <c r="B28" s="30" t="s">
        <v>28</v>
      </c>
      <c r="C28" s="25">
        <v>0</v>
      </c>
      <c r="D28" s="25">
        <v>0</v>
      </c>
      <c r="F28" s="14"/>
      <c r="G28" s="14"/>
      <c r="I28" s="15"/>
      <c r="J28" s="15"/>
    </row>
    <row r="29" spans="1:10" ht="54" x14ac:dyDescent="0.25">
      <c r="A29" s="18" t="s">
        <v>27</v>
      </c>
      <c r="B29" s="30" t="s">
        <v>29</v>
      </c>
      <c r="C29" s="25">
        <v>0</v>
      </c>
      <c r="D29" s="25">
        <v>0</v>
      </c>
      <c r="F29" s="14"/>
      <c r="G29" s="14"/>
      <c r="I29" s="15"/>
      <c r="J29" s="15"/>
    </row>
    <row r="30" spans="1:10" ht="18" x14ac:dyDescent="0.25">
      <c r="A30" s="18" t="s">
        <v>27</v>
      </c>
      <c r="B30" s="30" t="s">
        <v>30</v>
      </c>
      <c r="C30" s="25">
        <v>-8901.5299999999697</v>
      </c>
      <c r="D30" s="25">
        <v>8831.5299999999697</v>
      </c>
      <c r="F30" s="14"/>
      <c r="G30" s="14"/>
      <c r="I30" s="15"/>
      <c r="J30" s="15"/>
    </row>
    <row r="31" spans="1:10" ht="36" x14ac:dyDescent="0.25">
      <c r="A31" s="18" t="s">
        <v>27</v>
      </c>
      <c r="B31" s="30" t="s">
        <v>31</v>
      </c>
      <c r="C31" s="25">
        <v>73700.439999999944</v>
      </c>
      <c r="D31" s="25">
        <v>-1768753.8200000003</v>
      </c>
      <c r="F31" s="14"/>
      <c r="G31" s="14"/>
      <c r="I31" s="15"/>
      <c r="J31" s="15"/>
    </row>
    <row r="32" spans="1:10" ht="18" x14ac:dyDescent="0.25">
      <c r="A32" s="18" t="s">
        <v>27</v>
      </c>
      <c r="B32" s="30" t="s">
        <v>32</v>
      </c>
      <c r="C32" s="25"/>
      <c r="D32" s="25"/>
      <c r="F32" s="14"/>
      <c r="G32" s="14"/>
      <c r="I32" s="15"/>
      <c r="J32" s="15"/>
    </row>
    <row r="33" spans="1:10" ht="18" x14ac:dyDescent="0.25">
      <c r="A33" s="18" t="s">
        <v>27</v>
      </c>
      <c r="B33" s="30" t="s">
        <v>33</v>
      </c>
      <c r="C33" s="31">
        <v>13828069.090000004</v>
      </c>
      <c r="D33" s="31">
        <v>6554218.1600000113</v>
      </c>
      <c r="F33" s="14"/>
      <c r="G33" s="14"/>
      <c r="I33" s="15"/>
      <c r="J33" s="15"/>
    </row>
    <row r="34" spans="1:10" ht="18" x14ac:dyDescent="0.25">
      <c r="A34" s="18" t="s">
        <v>27</v>
      </c>
      <c r="B34" s="30" t="s">
        <v>34</v>
      </c>
      <c r="C34" s="31">
        <v>1177750.4499999993</v>
      </c>
      <c r="D34" s="31">
        <v>2705579.16</v>
      </c>
      <c r="F34" s="14"/>
      <c r="G34" s="14"/>
      <c r="I34" s="15"/>
      <c r="J34" s="15"/>
    </row>
    <row r="35" spans="1:10" ht="36" x14ac:dyDescent="0.25">
      <c r="A35" s="18" t="s">
        <v>27</v>
      </c>
      <c r="B35" s="30" t="s">
        <v>35</v>
      </c>
      <c r="C35" s="31">
        <v>1482201.120000001</v>
      </c>
      <c r="D35" s="31">
        <v>3771987.6199999992</v>
      </c>
      <c r="F35" s="14"/>
      <c r="G35" s="14"/>
      <c r="I35" s="15"/>
      <c r="J35" s="15"/>
    </row>
    <row r="36" spans="1:10" ht="18" x14ac:dyDescent="0.25">
      <c r="A36" s="18" t="s">
        <v>27</v>
      </c>
      <c r="B36" s="30" t="s">
        <v>36</v>
      </c>
      <c r="C36" s="31">
        <v>5212190.2300000004</v>
      </c>
      <c r="D36" s="31">
        <v>-224219.22000000137</v>
      </c>
      <c r="F36" s="14"/>
      <c r="G36" s="14"/>
      <c r="I36" s="15"/>
      <c r="J36" s="15"/>
    </row>
    <row r="37" spans="1:10" ht="36" x14ac:dyDescent="0.25">
      <c r="A37" s="32" t="s">
        <v>27</v>
      </c>
      <c r="B37" s="8" t="s">
        <v>37</v>
      </c>
      <c r="C37" s="33">
        <v>21765009.800000004</v>
      </c>
      <c r="D37" s="33">
        <v>11047643.430000009</v>
      </c>
      <c r="F37" s="14"/>
      <c r="G37" s="14"/>
      <c r="I37" s="15"/>
      <c r="J37" s="15"/>
    </row>
    <row r="38" spans="1:10" ht="18" x14ac:dyDescent="0.25">
      <c r="A38" s="32" t="s">
        <v>27</v>
      </c>
      <c r="B38" s="8" t="s">
        <v>38</v>
      </c>
      <c r="C38" s="33">
        <v>-1813.9999999999998</v>
      </c>
      <c r="D38" s="33">
        <v>1654.7199999999998</v>
      </c>
      <c r="F38" s="14"/>
      <c r="G38" s="14"/>
      <c r="I38" s="15"/>
      <c r="J38" s="15"/>
    </row>
    <row r="39" spans="1:10" ht="36" x14ac:dyDescent="0.25">
      <c r="A39" s="18" t="s">
        <v>27</v>
      </c>
      <c r="B39" s="30" t="s">
        <v>39</v>
      </c>
      <c r="C39" s="31">
        <v>0</v>
      </c>
      <c r="D39" s="31">
        <v>0</v>
      </c>
      <c r="F39" s="14"/>
      <c r="G39" s="14"/>
      <c r="I39" s="15"/>
      <c r="J39" s="15"/>
    </row>
    <row r="40" spans="1:10" ht="36" x14ac:dyDescent="0.25">
      <c r="A40" s="18" t="s">
        <v>27</v>
      </c>
      <c r="B40" s="30" t="s">
        <v>40</v>
      </c>
      <c r="C40" s="31">
        <v>0</v>
      </c>
      <c r="D40" s="31">
        <v>0</v>
      </c>
      <c r="F40" s="14"/>
      <c r="G40" s="14"/>
      <c r="I40" s="15"/>
      <c r="J40" s="15"/>
    </row>
    <row r="41" spans="1:10" ht="36" x14ac:dyDescent="0.25">
      <c r="A41" s="18" t="s">
        <v>27</v>
      </c>
      <c r="B41" s="19" t="s">
        <v>41</v>
      </c>
      <c r="C41" s="31"/>
      <c r="D41" s="31"/>
      <c r="F41" s="14"/>
      <c r="G41" s="14"/>
      <c r="I41" s="15"/>
      <c r="J41" s="15"/>
    </row>
    <row r="42" spans="1:10" ht="36" x14ac:dyDescent="0.25">
      <c r="A42" s="18" t="s">
        <v>27</v>
      </c>
      <c r="B42" s="19" t="s">
        <v>42</v>
      </c>
      <c r="C42" s="31"/>
      <c r="D42" s="31"/>
      <c r="F42" s="14"/>
      <c r="G42" s="14"/>
      <c r="I42" s="15"/>
      <c r="J42" s="15"/>
    </row>
    <row r="43" spans="1:10" ht="36" x14ac:dyDescent="0.25">
      <c r="A43" s="18" t="s">
        <v>27</v>
      </c>
      <c r="B43" s="19" t="s">
        <v>43</v>
      </c>
      <c r="C43" s="31"/>
      <c r="D43" s="31"/>
      <c r="F43" s="14"/>
      <c r="G43" s="14"/>
      <c r="I43" s="15"/>
      <c r="J43" s="15"/>
    </row>
    <row r="44" spans="1:10" ht="36" x14ac:dyDescent="0.25">
      <c r="A44" s="18" t="s">
        <v>27</v>
      </c>
      <c r="B44" s="30" t="s">
        <v>44</v>
      </c>
      <c r="C44" s="31"/>
      <c r="D44" s="31"/>
      <c r="F44" s="14"/>
      <c r="G44" s="14"/>
      <c r="I44" s="15"/>
      <c r="J44" s="15"/>
    </row>
    <row r="45" spans="1:10" ht="36" x14ac:dyDescent="0.25">
      <c r="A45" s="18" t="s">
        <v>27</v>
      </c>
      <c r="B45" s="19" t="s">
        <v>45</v>
      </c>
      <c r="C45" s="31"/>
      <c r="D45" s="31"/>
      <c r="F45" s="14"/>
      <c r="G45" s="14"/>
      <c r="I45" s="15"/>
      <c r="J45" s="15"/>
    </row>
    <row r="46" spans="1:10" ht="25.5" customHeight="1" x14ac:dyDescent="0.25">
      <c r="A46" s="18" t="s">
        <v>27</v>
      </c>
      <c r="B46" s="30" t="s">
        <v>46</v>
      </c>
      <c r="C46" s="31">
        <v>-27570137.340000004</v>
      </c>
      <c r="D46" s="31">
        <v>-19305720.419999987</v>
      </c>
      <c r="F46" s="14"/>
      <c r="G46" s="14"/>
      <c r="I46" s="15"/>
      <c r="J46" s="15"/>
    </row>
    <row r="47" spans="1:10" ht="24" customHeight="1" x14ac:dyDescent="0.25">
      <c r="A47" s="18" t="s">
        <v>27</v>
      </c>
      <c r="B47" s="30" t="s">
        <v>47</v>
      </c>
      <c r="C47" s="31">
        <v>220363.34000000032</v>
      </c>
      <c r="D47" s="31">
        <v>-139408.5299999998</v>
      </c>
      <c r="F47" s="14"/>
      <c r="G47" s="14"/>
      <c r="I47" s="15"/>
      <c r="J47" s="15"/>
    </row>
    <row r="48" spans="1:10" ht="18" x14ac:dyDescent="0.25">
      <c r="A48" s="18" t="s">
        <v>27</v>
      </c>
      <c r="B48" s="30" t="s">
        <v>48</v>
      </c>
      <c r="C48" s="31">
        <v>-541556.28000000026</v>
      </c>
      <c r="D48" s="31">
        <v>3051815.75</v>
      </c>
      <c r="F48" s="14"/>
      <c r="G48" s="14"/>
      <c r="I48" s="15"/>
      <c r="J48" s="15"/>
    </row>
    <row r="49" spans="1:10" ht="18" x14ac:dyDescent="0.25">
      <c r="A49" s="18" t="s">
        <v>27</v>
      </c>
      <c r="B49" s="34" t="s">
        <v>49</v>
      </c>
      <c r="C49" s="31">
        <v>0</v>
      </c>
      <c r="D49" s="31">
        <v>0</v>
      </c>
      <c r="F49" s="14"/>
      <c r="G49" s="14"/>
      <c r="I49" s="15"/>
      <c r="J49" s="15"/>
    </row>
    <row r="50" spans="1:10" ht="18" x14ac:dyDescent="0.25">
      <c r="A50" s="18" t="s">
        <v>27</v>
      </c>
      <c r="B50" s="30" t="s">
        <v>50</v>
      </c>
      <c r="C50" s="31">
        <v>-849885.60999999987</v>
      </c>
      <c r="D50" s="31">
        <v>-1850175.3999999997</v>
      </c>
      <c r="F50" s="14"/>
      <c r="G50" s="14"/>
      <c r="I50" s="15"/>
      <c r="J50" s="15"/>
    </row>
    <row r="51" spans="1:10" ht="18" x14ac:dyDescent="0.25">
      <c r="A51" s="18" t="s">
        <v>27</v>
      </c>
      <c r="B51" s="30" t="s">
        <v>51</v>
      </c>
      <c r="C51" s="31">
        <v>-3093509.09</v>
      </c>
      <c r="D51" s="31">
        <v>460093.27000000043</v>
      </c>
      <c r="F51" s="14"/>
      <c r="G51" s="14"/>
      <c r="I51" s="15"/>
      <c r="J51" s="15"/>
    </row>
    <row r="52" spans="1:10" ht="18" x14ac:dyDescent="0.25">
      <c r="A52" s="11" t="s">
        <v>27</v>
      </c>
      <c r="B52" s="12" t="s">
        <v>52</v>
      </c>
      <c r="C52" s="35">
        <v>-31834724.980000004</v>
      </c>
      <c r="D52" s="35">
        <v>-17783395.329999987</v>
      </c>
      <c r="F52" s="14"/>
      <c r="G52" s="14"/>
      <c r="I52" s="15"/>
      <c r="J52" s="15"/>
    </row>
    <row r="53" spans="1:10" ht="18" x14ac:dyDescent="0.25">
      <c r="A53" s="26" t="s">
        <v>27</v>
      </c>
      <c r="B53" s="30" t="s">
        <v>53</v>
      </c>
      <c r="C53" s="36">
        <v>-534921.11000000127</v>
      </c>
      <c r="D53" s="36">
        <v>-389787.66999999806</v>
      </c>
      <c r="E53" s="37"/>
      <c r="F53" s="14"/>
      <c r="G53" s="14"/>
      <c r="I53" s="15"/>
      <c r="J53" s="15"/>
    </row>
    <row r="54" spans="1:10" ht="36" x14ac:dyDescent="0.25">
      <c r="A54" s="26" t="s">
        <v>27</v>
      </c>
      <c r="B54" s="30" t="s">
        <v>54</v>
      </c>
      <c r="C54" s="31"/>
      <c r="D54" s="31"/>
      <c r="F54" s="14"/>
      <c r="G54" s="14"/>
      <c r="I54" s="15"/>
      <c r="J54" s="15"/>
    </row>
    <row r="55" spans="1:10" ht="18" x14ac:dyDescent="0.25">
      <c r="A55" s="11" t="s">
        <v>27</v>
      </c>
      <c r="B55" s="16" t="s">
        <v>55</v>
      </c>
      <c r="C55" s="35">
        <v>-534921.11000000127</v>
      </c>
      <c r="D55" s="35">
        <v>-389787.66999999806</v>
      </c>
      <c r="F55" s="14"/>
      <c r="G55" s="14"/>
      <c r="I55" s="15"/>
      <c r="J55" s="15"/>
    </row>
    <row r="56" spans="1:10" ht="18" x14ac:dyDescent="0.25">
      <c r="A56" s="11" t="s">
        <v>27</v>
      </c>
      <c r="B56" s="12" t="s">
        <v>56</v>
      </c>
      <c r="C56" s="35">
        <v>148750.39999999997</v>
      </c>
      <c r="D56" s="35">
        <v>-531545.46</v>
      </c>
      <c r="F56" s="14"/>
      <c r="G56" s="14"/>
      <c r="I56" s="15"/>
      <c r="J56" s="15"/>
    </row>
    <row r="57" spans="1:10" ht="36" x14ac:dyDescent="0.25">
      <c r="A57" s="28" t="s">
        <v>57</v>
      </c>
      <c r="B57" s="28"/>
      <c r="C57" s="38">
        <v>-17742877.96000015</v>
      </c>
      <c r="D57" s="38">
        <v>4968940.4999999413</v>
      </c>
      <c r="F57" s="14"/>
      <c r="G57" s="14"/>
      <c r="I57" s="15"/>
      <c r="J57" s="15"/>
    </row>
    <row r="58" spans="1:10" ht="11.25" customHeight="1" x14ac:dyDescent="0.25">
      <c r="A58" s="24"/>
      <c r="B58" s="24"/>
      <c r="C58" s="39"/>
      <c r="D58" s="39"/>
      <c r="E58" s="37"/>
      <c r="F58" s="14"/>
      <c r="G58" s="14"/>
      <c r="I58" s="15"/>
      <c r="J58" s="15"/>
    </row>
    <row r="59" spans="1:10" ht="36" x14ac:dyDescent="0.25">
      <c r="A59" s="8" t="s">
        <v>58</v>
      </c>
      <c r="B59" s="9"/>
      <c r="C59" s="40"/>
      <c r="D59" s="40"/>
      <c r="F59" s="14"/>
      <c r="G59" s="14"/>
      <c r="I59" s="15"/>
      <c r="J59" s="15"/>
    </row>
    <row r="60" spans="1:10" ht="18" x14ac:dyDescent="0.25">
      <c r="A60" s="18" t="s">
        <v>9</v>
      </c>
      <c r="B60" s="19" t="s">
        <v>59</v>
      </c>
      <c r="C60" s="31"/>
      <c r="D60" s="31"/>
      <c r="F60" s="14"/>
      <c r="G60" s="14"/>
      <c r="I60" s="15"/>
      <c r="J60" s="15"/>
    </row>
    <row r="61" spans="1:10" ht="18" x14ac:dyDescent="0.25">
      <c r="A61" s="18" t="s">
        <v>9</v>
      </c>
      <c r="B61" s="19" t="s">
        <v>60</v>
      </c>
      <c r="C61" s="31"/>
      <c r="D61" s="31"/>
      <c r="F61" s="14"/>
      <c r="G61" s="14"/>
      <c r="I61" s="15"/>
      <c r="J61" s="15"/>
    </row>
    <row r="62" spans="1:10" ht="36" x14ac:dyDescent="0.25">
      <c r="A62" s="18" t="s">
        <v>9</v>
      </c>
      <c r="B62" s="19" t="s">
        <v>61</v>
      </c>
      <c r="C62" s="31"/>
      <c r="D62" s="31"/>
      <c r="F62" s="14"/>
      <c r="G62" s="14"/>
      <c r="I62" s="15"/>
      <c r="J62" s="15"/>
    </row>
    <row r="63" spans="1:10" ht="18" x14ac:dyDescent="0.25">
      <c r="A63" s="18" t="s">
        <v>9</v>
      </c>
      <c r="B63" s="19" t="s">
        <v>62</v>
      </c>
      <c r="C63" s="31"/>
      <c r="D63" s="31"/>
      <c r="F63" s="14"/>
      <c r="G63" s="14"/>
      <c r="I63" s="15"/>
      <c r="J63" s="15"/>
    </row>
    <row r="64" spans="1:10" ht="18" x14ac:dyDescent="0.25">
      <c r="A64" s="18" t="s">
        <v>9</v>
      </c>
      <c r="B64" s="19" t="s">
        <v>63</v>
      </c>
      <c r="C64" s="31">
        <v>-730369.65000000014</v>
      </c>
      <c r="D64" s="31">
        <v>-783146.57</v>
      </c>
      <c r="E64" s="41">
        <v>648713.16</v>
      </c>
      <c r="F64" s="14"/>
      <c r="G64" s="14"/>
      <c r="I64" s="15"/>
      <c r="J64" s="15"/>
    </row>
    <row r="65" spans="1:16" ht="18" x14ac:dyDescent="0.25">
      <c r="A65" s="12" t="s">
        <v>9</v>
      </c>
      <c r="B65" s="16" t="s">
        <v>64</v>
      </c>
      <c r="C65" s="35">
        <v>-730369.65000000014</v>
      </c>
      <c r="D65" s="35">
        <v>-783146.57</v>
      </c>
      <c r="F65" s="14"/>
      <c r="G65" s="14"/>
      <c r="I65" s="15"/>
      <c r="J65" s="15"/>
    </row>
    <row r="66" spans="1:16" ht="36" x14ac:dyDescent="0.25">
      <c r="A66" s="18" t="s">
        <v>2</v>
      </c>
      <c r="B66" s="19" t="s">
        <v>65</v>
      </c>
      <c r="C66" s="31"/>
      <c r="D66" s="31"/>
      <c r="F66" s="14"/>
      <c r="G66" s="14"/>
      <c r="I66" s="15"/>
      <c r="J66" s="15"/>
    </row>
    <row r="67" spans="1:16" ht="36" x14ac:dyDescent="0.25">
      <c r="A67" s="18" t="s">
        <v>2</v>
      </c>
      <c r="B67" s="19" t="s">
        <v>66</v>
      </c>
      <c r="C67" s="31"/>
      <c r="D67" s="31"/>
      <c r="F67" s="14"/>
      <c r="G67" s="14"/>
      <c r="I67" s="15"/>
      <c r="J67" s="15"/>
    </row>
    <row r="68" spans="1:16" ht="36" x14ac:dyDescent="0.25">
      <c r="A68" s="18" t="s">
        <v>2</v>
      </c>
      <c r="B68" s="19" t="s">
        <v>67</v>
      </c>
      <c r="C68" s="31"/>
      <c r="D68" s="31"/>
      <c r="F68" s="14"/>
      <c r="G68" s="14"/>
      <c r="I68" s="15"/>
      <c r="J68" s="15"/>
    </row>
    <row r="69" spans="1:16" ht="36" x14ac:dyDescent="0.25">
      <c r="A69" s="18" t="s">
        <v>2</v>
      </c>
      <c r="B69" s="19" t="s">
        <v>68</v>
      </c>
      <c r="C69" s="31"/>
      <c r="D69" s="31"/>
      <c r="F69" s="14"/>
      <c r="G69" s="14"/>
      <c r="I69" s="15"/>
      <c r="J69" s="15"/>
    </row>
    <row r="70" spans="1:16" ht="36" x14ac:dyDescent="0.25">
      <c r="A70" s="18" t="s">
        <v>2</v>
      </c>
      <c r="B70" s="19" t="s">
        <v>69</v>
      </c>
      <c r="C70" s="31"/>
      <c r="D70" s="31"/>
      <c r="F70" s="14"/>
      <c r="G70" s="14"/>
      <c r="I70" s="15"/>
      <c r="J70" s="15"/>
    </row>
    <row r="71" spans="1:16" ht="36" x14ac:dyDescent="0.25">
      <c r="A71" s="12" t="s">
        <v>2</v>
      </c>
      <c r="B71" s="16" t="s">
        <v>70</v>
      </c>
      <c r="C71" s="35">
        <v>0</v>
      </c>
      <c r="D71" s="35">
        <v>0</v>
      </c>
      <c r="F71" s="14"/>
      <c r="G71" s="14"/>
      <c r="I71" s="15"/>
      <c r="J71" s="15"/>
    </row>
    <row r="72" spans="1:16" ht="30" x14ac:dyDescent="0.25">
      <c r="A72" s="18" t="s">
        <v>9</v>
      </c>
      <c r="B72" s="19" t="s">
        <v>71</v>
      </c>
      <c r="C72" s="31">
        <v>0</v>
      </c>
      <c r="D72" s="31">
        <v>0</v>
      </c>
      <c r="E72" s="3">
        <v>0</v>
      </c>
      <c r="F72" s="14"/>
      <c r="G72" s="14"/>
      <c r="I72" s="15"/>
      <c r="J72" s="15"/>
      <c r="M72" s="3" t="s">
        <v>72</v>
      </c>
      <c r="O72" s="3" t="s">
        <v>73</v>
      </c>
      <c r="P72" s="3" t="s">
        <v>74</v>
      </c>
    </row>
    <row r="73" spans="1:16" ht="30" x14ac:dyDescent="0.25">
      <c r="A73" s="18" t="s">
        <v>9</v>
      </c>
      <c r="B73" s="19" t="s">
        <v>75</v>
      </c>
      <c r="C73" s="31">
        <v>-4612844.7699999996</v>
      </c>
      <c r="D73" s="31">
        <v>-1604326.37</v>
      </c>
      <c r="E73" s="41">
        <f>+C7</f>
        <v>3512468.08</v>
      </c>
      <c r="F73" s="14"/>
      <c r="G73" s="42" t="s">
        <v>76</v>
      </c>
      <c r="H73" s="4">
        <v>3457548.31</v>
      </c>
      <c r="I73" s="31">
        <f>-'[38] SP 2020_2019_ASL BT'!J42-E73</f>
        <v>-4140777.6399999876</v>
      </c>
      <c r="J73" s="15"/>
      <c r="M73" s="3" t="s">
        <v>77</v>
      </c>
      <c r="O73" s="4">
        <v>1357482.5899999999</v>
      </c>
      <c r="P73" s="3">
        <v>119397.98999999999</v>
      </c>
    </row>
    <row r="74" spans="1:16" ht="18" x14ac:dyDescent="0.25">
      <c r="A74" s="18" t="s">
        <v>9</v>
      </c>
      <c r="B74" s="19" t="s">
        <v>78</v>
      </c>
      <c r="C74" s="31">
        <v>-30134</v>
      </c>
      <c r="D74" s="31">
        <v>-124190</v>
      </c>
      <c r="E74" s="3">
        <v>153401.62</v>
      </c>
      <c r="F74" s="14"/>
      <c r="G74" s="42" t="s">
        <v>79</v>
      </c>
      <c r="H74" s="4">
        <v>153401.62</v>
      </c>
      <c r="I74" s="31">
        <f>-'[38] SP 2020_2019_ASL BT'!J49-E74</f>
        <v>-82322.780000000144</v>
      </c>
      <c r="J74" s="15"/>
      <c r="M74" s="3" t="s">
        <v>80</v>
      </c>
      <c r="O74" s="4">
        <v>0</v>
      </c>
      <c r="P74" s="3">
        <v>0</v>
      </c>
    </row>
    <row r="75" spans="1:16" ht="30" x14ac:dyDescent="0.25">
      <c r="A75" s="18" t="s">
        <v>9</v>
      </c>
      <c r="B75" s="19" t="s">
        <v>81</v>
      </c>
      <c r="C75" s="31">
        <v>-5836153.04</v>
      </c>
      <c r="D75" s="31">
        <v>-6011149.6200000001</v>
      </c>
      <c r="E75" s="3">
        <v>3561499.96</v>
      </c>
      <c r="F75" s="14"/>
      <c r="G75" s="42" t="s">
        <v>82</v>
      </c>
      <c r="H75" s="4">
        <v>3561499.96</v>
      </c>
      <c r="I75" s="31">
        <f>-'[38] SP 2020_2019_ASL BT'!J52-E75</f>
        <v>-11040270.710000001</v>
      </c>
      <c r="J75" s="15"/>
      <c r="M75" s="3" t="s">
        <v>83</v>
      </c>
      <c r="O75" s="4">
        <v>0</v>
      </c>
      <c r="P75" s="3">
        <v>4181574.6800000011</v>
      </c>
    </row>
    <row r="76" spans="1:16" ht="30" x14ac:dyDescent="0.25">
      <c r="A76" s="18" t="s">
        <v>9</v>
      </c>
      <c r="B76" s="19" t="s">
        <v>84</v>
      </c>
      <c r="C76" s="31">
        <v>-363633.79000000015</v>
      </c>
      <c r="D76" s="31">
        <v>-198205.22000000006</v>
      </c>
      <c r="E76" s="3">
        <v>266800.33</v>
      </c>
      <c r="F76" s="14"/>
      <c r="G76" s="42" t="s">
        <v>85</v>
      </c>
      <c r="H76" s="4">
        <v>266800.33</v>
      </c>
      <c r="I76" s="31">
        <f>-'[38] SP 2020_2019_ASL BT'!J55-E76</f>
        <v>-642662.62999999989</v>
      </c>
      <c r="J76" s="15"/>
      <c r="M76" s="3" t="s">
        <v>86</v>
      </c>
      <c r="O76" s="4">
        <v>0</v>
      </c>
      <c r="P76" s="3">
        <v>0</v>
      </c>
    </row>
    <row r="77" spans="1:16" ht="18" x14ac:dyDescent="0.25">
      <c r="A77" s="18" t="s">
        <v>9</v>
      </c>
      <c r="B77" s="19" t="s">
        <v>87</v>
      </c>
      <c r="C77" s="31">
        <v>0</v>
      </c>
      <c r="D77" s="31">
        <v>-533570.66</v>
      </c>
      <c r="E77" s="3">
        <v>32961.68</v>
      </c>
      <c r="F77" s="14"/>
      <c r="G77" s="42" t="s">
        <v>88</v>
      </c>
      <c r="H77" s="4">
        <v>32961.68</v>
      </c>
      <c r="I77" s="31">
        <f>-'[38] SP 2020_2019_ASL BT'!J58-E77</f>
        <v>-26513.520000000084</v>
      </c>
      <c r="J77" s="15"/>
      <c r="M77" s="3" t="s">
        <v>89</v>
      </c>
      <c r="O77" s="4">
        <v>0</v>
      </c>
      <c r="P77" s="3">
        <v>205067.72000000003</v>
      </c>
    </row>
    <row r="78" spans="1:16" ht="18" x14ac:dyDescent="0.25">
      <c r="A78" s="18" t="s">
        <v>9</v>
      </c>
      <c r="B78" s="19" t="s">
        <v>90</v>
      </c>
      <c r="C78" s="31">
        <v>-976653.68999999983</v>
      </c>
      <c r="D78" s="31">
        <v>-543017.78999999992</v>
      </c>
      <c r="E78" s="43">
        <v>271213.83</v>
      </c>
      <c r="F78" s="14"/>
      <c r="H78" s="4">
        <f>SUM(H79:H83)</f>
        <v>271213.83</v>
      </c>
      <c r="I78" s="31">
        <f>-'[38] SP 2020_2019_ASL BT'!J62-E78</f>
        <v>-899374.15999999922</v>
      </c>
      <c r="J78" s="15"/>
      <c r="M78" s="3" t="s">
        <v>91</v>
      </c>
      <c r="O78" s="4">
        <v>-7292332</v>
      </c>
      <c r="P78" s="3">
        <v>7255764.2100000056</v>
      </c>
    </row>
    <row r="79" spans="1:16" ht="18" x14ac:dyDescent="0.25">
      <c r="A79" s="18" t="s">
        <v>9</v>
      </c>
      <c r="B79" s="19" t="s">
        <v>92</v>
      </c>
      <c r="C79" s="31">
        <v>-2370219.0299999998</v>
      </c>
      <c r="D79" s="31">
        <v>-2737574.24</v>
      </c>
      <c r="E79" s="43"/>
      <c r="F79" s="14"/>
      <c r="G79" s="42" t="s">
        <v>93</v>
      </c>
      <c r="H79" s="4">
        <v>178484.23</v>
      </c>
      <c r="I79" s="31">
        <f>+'[38] SP 2020_2019_ASL BT'!J65</f>
        <v>805344.58000000007</v>
      </c>
      <c r="J79" s="15"/>
      <c r="M79" s="3" t="s">
        <v>94</v>
      </c>
      <c r="O79" s="4">
        <v>-278987</v>
      </c>
      <c r="P79" s="3">
        <v>89035.669999999984</v>
      </c>
    </row>
    <row r="80" spans="1:16" ht="18" x14ac:dyDescent="0.25">
      <c r="A80" s="12" t="s">
        <v>9</v>
      </c>
      <c r="B80" s="16" t="s">
        <v>95</v>
      </c>
      <c r="C80" s="35">
        <v>-14189638.319999998</v>
      </c>
      <c r="D80" s="35">
        <v>-11752033.899999999</v>
      </c>
      <c r="E80" s="44">
        <f>SUM(E72:E78)</f>
        <v>7798345.5</v>
      </c>
      <c r="F80" s="14"/>
      <c r="G80" s="42" t="s">
        <v>96</v>
      </c>
      <c r="H80" s="4">
        <v>2813.27</v>
      </c>
      <c r="I80" s="15"/>
      <c r="J80" s="15"/>
      <c r="M80" s="3" t="s">
        <v>97</v>
      </c>
      <c r="O80" s="4">
        <v>-272890</v>
      </c>
      <c r="P80" s="3">
        <v>245673.59</v>
      </c>
    </row>
    <row r="81" spans="1:16" ht="30" x14ac:dyDescent="0.25">
      <c r="A81" s="18" t="s">
        <v>2</v>
      </c>
      <c r="B81" s="19" t="s">
        <v>98</v>
      </c>
      <c r="C81" s="31"/>
      <c r="D81" s="31">
        <v>1200491.69</v>
      </c>
      <c r="F81" s="14"/>
      <c r="G81" s="42" t="s">
        <v>99</v>
      </c>
      <c r="H81" s="4">
        <v>180.51</v>
      </c>
      <c r="I81" s="15"/>
      <c r="J81" s="15"/>
      <c r="M81" s="3" t="s">
        <v>100</v>
      </c>
      <c r="O81" s="4">
        <v>-255123</v>
      </c>
      <c r="P81" s="3">
        <v>25793.360000000001</v>
      </c>
    </row>
    <row r="82" spans="1:16" ht="18" x14ac:dyDescent="0.25">
      <c r="A82" s="18" t="s">
        <v>2</v>
      </c>
      <c r="B82" s="19" t="s">
        <v>101</v>
      </c>
      <c r="C82" s="31"/>
      <c r="D82" s="31"/>
      <c r="F82" s="14"/>
      <c r="G82" s="42" t="s">
        <v>102</v>
      </c>
      <c r="H82" s="4">
        <v>51742.35</v>
      </c>
      <c r="I82" s="15"/>
      <c r="J82" s="15"/>
      <c r="M82" s="3" t="s">
        <v>103</v>
      </c>
      <c r="O82" s="4">
        <v>-2119218</v>
      </c>
      <c r="P82" s="3">
        <v>256210.22999999984</v>
      </c>
    </row>
    <row r="83" spans="1:16" ht="18" x14ac:dyDescent="0.25">
      <c r="A83" s="18" t="s">
        <v>2</v>
      </c>
      <c r="B83" s="19" t="s">
        <v>104</v>
      </c>
      <c r="C83" s="31"/>
      <c r="D83" s="31"/>
      <c r="F83" s="14"/>
      <c r="G83" s="42" t="s">
        <v>105</v>
      </c>
      <c r="H83" s="4">
        <v>37993.47</v>
      </c>
      <c r="I83" s="15"/>
      <c r="J83" s="15"/>
      <c r="M83" s="3" t="s">
        <v>106</v>
      </c>
      <c r="O83" s="4">
        <v>-24139</v>
      </c>
      <c r="P83" s="3">
        <v>11263.619999999999</v>
      </c>
    </row>
    <row r="84" spans="1:16" ht="36" x14ac:dyDescent="0.25">
      <c r="A84" s="18" t="s">
        <v>2</v>
      </c>
      <c r="B84" s="19" t="s">
        <v>107</v>
      </c>
      <c r="C84" s="31"/>
      <c r="D84" s="31">
        <v>995.22999999998137</v>
      </c>
      <c r="F84" s="14"/>
      <c r="I84" s="15"/>
      <c r="J84" s="15"/>
      <c r="M84" s="3" t="s">
        <v>108</v>
      </c>
      <c r="O84" s="4">
        <v>-24542</v>
      </c>
      <c r="P84" s="3">
        <v>0</v>
      </c>
    </row>
    <row r="85" spans="1:16" ht="18" x14ac:dyDescent="0.25">
      <c r="A85" s="18" t="s">
        <v>2</v>
      </c>
      <c r="B85" s="19" t="s">
        <v>109</v>
      </c>
      <c r="C85" s="31"/>
      <c r="D85" s="31"/>
      <c r="F85" s="14"/>
      <c r="G85" s="14"/>
      <c r="I85" s="15"/>
      <c r="J85" s="15"/>
      <c r="M85" s="3" t="s">
        <v>110</v>
      </c>
      <c r="O85" s="4">
        <v>-299352</v>
      </c>
      <c r="P85" s="3">
        <v>47889.780000000006</v>
      </c>
    </row>
    <row r="86" spans="1:16" ht="18" x14ac:dyDescent="0.25">
      <c r="A86" s="18" t="s">
        <v>2</v>
      </c>
      <c r="B86" s="19" t="s">
        <v>111</v>
      </c>
      <c r="C86" s="31"/>
      <c r="D86" s="31"/>
      <c r="F86" s="14"/>
      <c r="G86" s="14"/>
      <c r="I86" s="15"/>
      <c r="J86" s="15"/>
    </row>
    <row r="87" spans="1:16" ht="18" x14ac:dyDescent="0.25">
      <c r="A87" s="18" t="s">
        <v>2</v>
      </c>
      <c r="B87" s="19" t="s">
        <v>112</v>
      </c>
      <c r="C87" s="31">
        <v>392.45999999999958</v>
      </c>
      <c r="D87" s="31">
        <v>310.38000000000829</v>
      </c>
      <c r="F87" s="14"/>
      <c r="G87" s="14"/>
      <c r="I87" s="15"/>
      <c r="J87" s="15"/>
    </row>
    <row r="88" spans="1:16" ht="36" x14ac:dyDescent="0.25">
      <c r="A88" s="11" t="s">
        <v>2</v>
      </c>
      <c r="B88" s="16" t="s">
        <v>113</v>
      </c>
      <c r="C88" s="35">
        <v>392.45999999999958</v>
      </c>
      <c r="D88" s="35">
        <v>1201797.3</v>
      </c>
      <c r="F88" s="14"/>
      <c r="G88" s="14"/>
      <c r="I88" s="15"/>
      <c r="J88" s="15"/>
    </row>
    <row r="89" spans="1:16" ht="18" x14ac:dyDescent="0.25">
      <c r="A89" s="18" t="s">
        <v>9</v>
      </c>
      <c r="B89" s="19" t="s">
        <v>114</v>
      </c>
      <c r="C89" s="31"/>
      <c r="D89" s="31"/>
      <c r="F89" s="14"/>
      <c r="G89" s="14"/>
      <c r="I89" s="15"/>
      <c r="J89" s="15"/>
    </row>
    <row r="90" spans="1:16" ht="18" x14ac:dyDescent="0.25">
      <c r="A90" s="18" t="s">
        <v>9</v>
      </c>
      <c r="B90" s="19" t="s">
        <v>115</v>
      </c>
      <c r="C90" s="31">
        <v>0</v>
      </c>
      <c r="D90" s="31">
        <v>0</v>
      </c>
      <c r="F90" s="14"/>
      <c r="G90" s="14"/>
      <c r="I90" s="15"/>
      <c r="J90" s="15"/>
    </row>
    <row r="91" spans="1:16" ht="18" x14ac:dyDescent="0.25">
      <c r="A91" s="11" t="s">
        <v>9</v>
      </c>
      <c r="B91" s="16" t="s">
        <v>116</v>
      </c>
      <c r="C91" s="35">
        <v>0</v>
      </c>
      <c r="D91" s="35">
        <v>0</v>
      </c>
      <c r="F91" s="14"/>
      <c r="G91" s="14"/>
      <c r="I91" s="15"/>
      <c r="J91" s="15"/>
    </row>
    <row r="92" spans="1:16" ht="18" x14ac:dyDescent="0.25">
      <c r="A92" s="18" t="s">
        <v>2</v>
      </c>
      <c r="B92" s="19" t="s">
        <v>117</v>
      </c>
      <c r="C92" s="31"/>
      <c r="D92" s="31"/>
      <c r="F92" s="14"/>
      <c r="G92" s="14"/>
      <c r="I92" s="15"/>
      <c r="J92" s="15"/>
    </row>
    <row r="93" spans="1:16" ht="18" x14ac:dyDescent="0.25">
      <c r="A93" s="18" t="s">
        <v>2</v>
      </c>
      <c r="B93" s="19" t="s">
        <v>118</v>
      </c>
      <c r="C93" s="31">
        <v>0</v>
      </c>
      <c r="D93" s="31">
        <v>0</v>
      </c>
      <c r="F93" s="14"/>
      <c r="G93" s="14"/>
      <c r="I93" s="15"/>
      <c r="J93" s="15"/>
    </row>
    <row r="94" spans="1:16" ht="36" x14ac:dyDescent="0.25">
      <c r="A94" s="11" t="s">
        <v>2</v>
      </c>
      <c r="B94" s="16" t="s">
        <v>119</v>
      </c>
      <c r="C94" s="35">
        <v>0</v>
      </c>
      <c r="D94" s="35">
        <v>0</v>
      </c>
      <c r="F94" s="14"/>
      <c r="G94" s="14"/>
      <c r="I94" s="15"/>
      <c r="J94" s="15"/>
    </row>
    <row r="95" spans="1:16" ht="36" x14ac:dyDescent="0.25">
      <c r="A95" s="11" t="s">
        <v>18</v>
      </c>
      <c r="B95" s="16" t="s">
        <v>120</v>
      </c>
      <c r="C95" s="35">
        <v>0</v>
      </c>
      <c r="D95" s="35">
        <v>0</v>
      </c>
      <c r="F95" s="14"/>
      <c r="G95" s="14"/>
      <c r="I95" s="15"/>
      <c r="J95" s="15"/>
    </row>
    <row r="96" spans="1:16" ht="36" x14ac:dyDescent="0.25">
      <c r="A96" s="28" t="s">
        <v>121</v>
      </c>
      <c r="B96" s="28"/>
      <c r="C96" s="38">
        <v>-14919615.509999998</v>
      </c>
      <c r="D96" s="38">
        <v>-11333383.169999998</v>
      </c>
      <c r="E96" s="45"/>
      <c r="F96" s="14"/>
      <c r="G96" s="14"/>
      <c r="I96" s="15"/>
      <c r="J96" s="15"/>
    </row>
    <row r="97" spans="1:10" ht="11.25" customHeight="1" x14ac:dyDescent="0.25">
      <c r="A97" s="24"/>
      <c r="B97" s="24"/>
      <c r="C97" s="39"/>
      <c r="D97" s="39"/>
      <c r="F97" s="14"/>
      <c r="G97" s="14"/>
      <c r="I97" s="15"/>
      <c r="J97" s="15"/>
    </row>
    <row r="98" spans="1:10" ht="36" x14ac:dyDescent="0.25">
      <c r="A98" s="8" t="s">
        <v>122</v>
      </c>
      <c r="B98" s="9"/>
      <c r="C98" s="40"/>
      <c r="D98" s="40"/>
      <c r="F98" s="14"/>
      <c r="G98" s="14"/>
      <c r="I98" s="15"/>
      <c r="J98" s="15"/>
    </row>
    <row r="99" spans="1:10" ht="36" x14ac:dyDescent="0.25">
      <c r="A99" s="18" t="s">
        <v>27</v>
      </c>
      <c r="B99" s="24" t="s">
        <v>123</v>
      </c>
      <c r="C99" s="31">
        <v>0</v>
      </c>
      <c r="D99" s="31">
        <v>240292.5</v>
      </c>
      <c r="F99" s="14"/>
      <c r="G99" s="14"/>
      <c r="I99" s="15"/>
      <c r="J99" s="15"/>
    </row>
    <row r="100" spans="1:10" ht="36" x14ac:dyDescent="0.25">
      <c r="A100" s="18" t="s">
        <v>27</v>
      </c>
      <c r="B100" s="24" t="s">
        <v>124</v>
      </c>
      <c r="C100" s="31">
        <v>-59736079.799999997</v>
      </c>
      <c r="D100" s="31">
        <v>6213614.799999997</v>
      </c>
      <c r="F100" s="14"/>
      <c r="G100" s="14"/>
      <c r="I100" s="15"/>
      <c r="J100" s="15"/>
    </row>
    <row r="101" spans="1:10" ht="36" x14ac:dyDescent="0.25">
      <c r="A101" s="18" t="s">
        <v>27</v>
      </c>
      <c r="B101" s="24" t="s">
        <v>125</v>
      </c>
      <c r="C101" s="31"/>
      <c r="D101" s="31"/>
      <c r="F101" s="14"/>
      <c r="G101" s="14"/>
      <c r="I101" s="15"/>
      <c r="J101" s="15"/>
    </row>
    <row r="102" spans="1:10" ht="36" x14ac:dyDescent="0.25">
      <c r="A102" s="18" t="s">
        <v>27</v>
      </c>
      <c r="B102" s="24" t="s">
        <v>126</v>
      </c>
      <c r="C102" s="31"/>
      <c r="D102" s="31"/>
      <c r="F102" s="14"/>
      <c r="G102" s="14"/>
      <c r="I102" s="15"/>
      <c r="J102" s="15"/>
    </row>
    <row r="103" spans="1:10" ht="36" x14ac:dyDescent="0.25">
      <c r="A103" s="18" t="s">
        <v>27</v>
      </c>
      <c r="B103" s="24" t="s">
        <v>127</v>
      </c>
      <c r="C103" s="31"/>
      <c r="D103" s="31"/>
      <c r="F103" s="14"/>
      <c r="G103" s="14"/>
      <c r="I103" s="15"/>
      <c r="J103" s="15"/>
    </row>
    <row r="104" spans="1:10" ht="18" x14ac:dyDescent="0.25">
      <c r="A104" s="11" t="s">
        <v>2</v>
      </c>
      <c r="B104" s="12" t="s">
        <v>128</v>
      </c>
      <c r="C104" s="35"/>
      <c r="D104" s="35"/>
      <c r="F104" s="14"/>
      <c r="G104" s="14"/>
      <c r="I104" s="15"/>
      <c r="J104" s="15"/>
    </row>
    <row r="105" spans="1:10" ht="18" x14ac:dyDescent="0.25">
      <c r="A105" s="18" t="s">
        <v>2</v>
      </c>
      <c r="B105" s="24" t="s">
        <v>129</v>
      </c>
      <c r="C105" s="31">
        <v>66737754.310000002</v>
      </c>
      <c r="D105" s="31">
        <v>7872657.1099999994</v>
      </c>
      <c r="F105" s="14"/>
      <c r="G105" s="14"/>
      <c r="I105" s="15"/>
      <c r="J105" s="15"/>
    </row>
    <row r="106" spans="1:10" ht="18" x14ac:dyDescent="0.25">
      <c r="A106" s="18" t="s">
        <v>27</v>
      </c>
      <c r="B106" s="24" t="s">
        <v>130</v>
      </c>
      <c r="C106" s="31">
        <v>6479824.6700000018</v>
      </c>
      <c r="D106" s="31">
        <v>2222446.6400000006</v>
      </c>
      <c r="F106" s="14"/>
      <c r="G106" s="14"/>
      <c r="I106" s="15"/>
      <c r="J106" s="15"/>
    </row>
    <row r="107" spans="1:10" ht="36" x14ac:dyDescent="0.25">
      <c r="A107" s="11" t="s">
        <v>27</v>
      </c>
      <c r="B107" s="16" t="s">
        <v>131</v>
      </c>
      <c r="C107" s="35">
        <v>73217578.980000004</v>
      </c>
      <c r="D107" s="35">
        <v>10095103.75</v>
      </c>
      <c r="E107" s="37"/>
      <c r="F107" s="14"/>
      <c r="G107" s="14"/>
      <c r="I107" s="15"/>
      <c r="J107" s="15"/>
    </row>
    <row r="108" spans="1:10" ht="36" x14ac:dyDescent="0.25">
      <c r="A108" s="11" t="s">
        <v>27</v>
      </c>
      <c r="B108" s="12" t="s">
        <v>132</v>
      </c>
      <c r="C108" s="35">
        <v>0</v>
      </c>
      <c r="D108" s="35">
        <v>0</v>
      </c>
      <c r="F108" s="14"/>
      <c r="G108" s="14"/>
      <c r="I108" s="15"/>
      <c r="J108" s="15"/>
    </row>
    <row r="109" spans="1:10" ht="18" x14ac:dyDescent="0.25">
      <c r="A109" s="18" t="s">
        <v>2</v>
      </c>
      <c r="B109" s="24" t="s">
        <v>133</v>
      </c>
      <c r="C109" s="31"/>
      <c r="D109" s="31"/>
      <c r="F109" s="14"/>
      <c r="G109" s="14"/>
      <c r="I109" s="15"/>
      <c r="J109" s="15"/>
    </row>
    <row r="110" spans="1:10" ht="18" x14ac:dyDescent="0.25">
      <c r="A110" s="18" t="s">
        <v>9</v>
      </c>
      <c r="B110" s="24" t="s">
        <v>134</v>
      </c>
      <c r="C110" s="31"/>
      <c r="D110" s="31"/>
      <c r="F110" s="14"/>
      <c r="G110" s="14"/>
      <c r="I110" s="15"/>
      <c r="J110" s="15"/>
    </row>
    <row r="111" spans="1:10" ht="36" x14ac:dyDescent="0.25">
      <c r="A111" s="28" t="s">
        <v>135</v>
      </c>
      <c r="B111" s="28"/>
      <c r="C111" s="38">
        <v>13481499.180000007</v>
      </c>
      <c r="D111" s="38">
        <v>16549011.049999997</v>
      </c>
      <c r="F111" s="14"/>
      <c r="G111" s="14"/>
      <c r="I111" s="15"/>
      <c r="J111" s="15"/>
    </row>
    <row r="112" spans="1:10" ht="9.75" customHeight="1" x14ac:dyDescent="0.25">
      <c r="A112" s="24"/>
      <c r="B112" s="24"/>
      <c r="C112" s="31"/>
      <c r="D112" s="31"/>
      <c r="F112" s="14"/>
      <c r="G112" s="14"/>
      <c r="I112" s="15"/>
      <c r="J112" s="15"/>
    </row>
    <row r="113" spans="1:10" ht="36" x14ac:dyDescent="0.25">
      <c r="A113" s="8" t="s">
        <v>136</v>
      </c>
      <c r="B113" s="9"/>
      <c r="C113" s="40">
        <v>-19180994.290000141</v>
      </c>
      <c r="D113" s="40">
        <v>10184568.379999939</v>
      </c>
      <c r="F113" s="14"/>
      <c r="G113" s="14"/>
      <c r="I113" s="15"/>
      <c r="J113" s="15"/>
    </row>
    <row r="114" spans="1:10" ht="27.75" customHeight="1" x14ac:dyDescent="0.25">
      <c r="A114" s="54" t="s">
        <v>137</v>
      </c>
      <c r="B114" s="55"/>
      <c r="C114" s="35">
        <v>-19180994.289999999</v>
      </c>
      <c r="D114" s="35">
        <v>10184568.379999999</v>
      </c>
      <c r="F114" s="14"/>
      <c r="G114" s="14"/>
      <c r="I114" s="15"/>
      <c r="J114" s="15"/>
    </row>
    <row r="115" spans="1:10" ht="8.25" customHeight="1" x14ac:dyDescent="0.25">
      <c r="A115" s="24"/>
      <c r="B115" s="46"/>
      <c r="C115" s="35"/>
      <c r="D115" s="35"/>
      <c r="F115" s="14"/>
      <c r="G115" s="14"/>
      <c r="I115" s="15"/>
      <c r="J115" s="15"/>
    </row>
    <row r="116" spans="1:10" ht="36.75" customHeight="1" x14ac:dyDescent="0.25">
      <c r="A116" s="56" t="s">
        <v>138</v>
      </c>
      <c r="B116" s="56"/>
      <c r="C116" s="47">
        <v>-1.4156103134155273E-7</v>
      </c>
      <c r="D116" s="47">
        <v>-5.9604644775390625E-8</v>
      </c>
      <c r="F116" s="14"/>
      <c r="G116" s="14"/>
      <c r="I116" s="15"/>
      <c r="J116" s="15"/>
    </row>
    <row r="117" spans="1:10" x14ac:dyDescent="0.25">
      <c r="F117" s="14"/>
      <c r="G117" s="14"/>
    </row>
    <row r="118" spans="1:10" x14ac:dyDescent="0.25">
      <c r="A118" s="3" t="s">
        <v>145</v>
      </c>
      <c r="F118" s="14"/>
      <c r="G118" s="14"/>
    </row>
    <row r="119" spans="1:10" x14ac:dyDescent="0.25">
      <c r="F119" s="14"/>
      <c r="G119" s="14"/>
    </row>
    <row r="120" spans="1:10" x14ac:dyDescent="0.25">
      <c r="A120" s="52" t="s">
        <v>142</v>
      </c>
      <c r="C120" s="52" t="s">
        <v>139</v>
      </c>
      <c r="G120" s="14"/>
    </row>
    <row r="121" spans="1:10" x14ac:dyDescent="0.25">
      <c r="A121" s="49" t="s">
        <v>140</v>
      </c>
      <c r="C121" s="48" t="s">
        <v>143</v>
      </c>
    </row>
    <row r="122" spans="1:10" ht="35.25" customHeight="1" x14ac:dyDescent="0.25"/>
    <row r="123" spans="1:10" x14ac:dyDescent="0.25">
      <c r="B123" s="51" t="s">
        <v>144</v>
      </c>
    </row>
    <row r="124" spans="1:10" x14ac:dyDescent="0.25">
      <c r="B124" s="50" t="s">
        <v>141</v>
      </c>
    </row>
  </sheetData>
  <mergeCells count="3">
    <mergeCell ref="A2:B2"/>
    <mergeCell ref="A114:B114"/>
    <mergeCell ref="A116:B116"/>
  </mergeCells>
  <pageMargins left="0.43307086614173229" right="0.23622047244094491" top="0.15748031496062992" bottom="0.15748031496062992" header="0.15748031496062992" footer="0.15748031496062992"/>
  <pageSetup paperSize="9" scale="77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 Finanziario</vt:lpstr>
      <vt:lpstr>'Rendiconto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2023-05-31T07:08:40Z</cp:lastPrinted>
  <dcterms:created xsi:type="dcterms:W3CDTF">2023-05-30T15:47:13Z</dcterms:created>
  <dcterms:modified xsi:type="dcterms:W3CDTF">2023-06-09T10:59:15Z</dcterms:modified>
</cp:coreProperties>
</file>