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Ce trimestrali\CE_2024\CE_III_TRIM_24\REGIONE\TAVOLO TECNICO\"/>
    </mc:Choice>
  </mc:AlternateContent>
  <bookViews>
    <workbookView xWindow="0" yWindow="0" windowWidth="28800" windowHeight="11400" activeTab="1"/>
  </bookViews>
  <sheets>
    <sheet name="Raccordo CE" sheetId="1" r:id="rId1"/>
    <sheet name=" Nuovo Modello CE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A" hidden="1">'[1]Raccolta Assegni 22.6.95'!$A$1:$A$1</definedName>
    <definedName name="_ant05">#REF!</definedName>
    <definedName name="_ANTO06">#REF!</definedName>
    <definedName name="_xlnm._FilterDatabase" localSheetId="1" hidden="1">' Nuovo Modello CE'!$C$7:$Q$578</definedName>
    <definedName name="_xlnm._FilterDatabase" localSheetId="0" hidden="1">'Raccordo CE'!$A$2:$V$1538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_xlcn.WorksheetConnection_Rendicontazione_COVID_30_09_2020.v.1.2.xlsxTabella11" hidden="1">[3]!Tabella1[#Data]</definedName>
    <definedName name="_xlcn.WorksheetConnection_Rendicontazione_COVID_30_09_2020.v.1.5.xlsxTabella241" hidden="1">[3]!Tabella24[#Data]</definedName>
    <definedName name="a" localSheetId="1" hidden="1">{#N/A,#N/A,FALSE,"B1";#N/A,#N/A,FALSE,"B2";#N/A,#N/A,FALSE,"B3";#N/A,#N/A,FALSE,"A4";#N/A,#N/A,FALSE,"A3";#N/A,#N/A,FALSE,"A2";#N/A,#N/A,FALSE,"A1";#N/A,#N/A,FALSE,"Indice"}</definedName>
    <definedName name="a">{#N/A,#N/A,FALSE,"B1";#N/A,#N/A,FALSE,"B2";#N/A,#N/A,FALSE,"B3";#N/A,#N/A,FALSE,"A4";#N/A,#N/A,FALSE,"A3";#N/A,#N/A,FALSE,"A2";#N/A,#N/A,FALSE,"A1";#N/A,#N/A,FALSE,"Indice"}</definedName>
    <definedName name="a_1" localSheetId="1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1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1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1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[4]VALORI!$C$45</definedName>
    <definedName name="A_infantile">'[5]TABELLE CALCOLO'!$CW$5:$CW$25</definedName>
    <definedName name="A_infantile_pesi">'[5]TABELLE CALCOLO'!$CU$5:$CU$25</definedName>
    <definedName name="A_KF_1">[5]VALORI!$C$13</definedName>
    <definedName name="A_KF_10">[5]VALORI!$C$14</definedName>
    <definedName name="A_KF_11">[5]VALORI!$C$15</definedName>
    <definedName name="A_KF_12">[5]VALORI!$C$16</definedName>
    <definedName name="A_KF_2">[5]VALORI!$C$20</definedName>
    <definedName name="A_KF_21">[5]VALORI!$C$21</definedName>
    <definedName name="A_KF_22">[5]VALORI!$C$25</definedName>
    <definedName name="A_KF_220">[5]VALORI!$C$26</definedName>
    <definedName name="A_KF_221">[5]VALORI!$C$30</definedName>
    <definedName name="A_KF_2211">[5]VALORI!$C$29</definedName>
    <definedName name="A_KF_222">[5]VALORI!$C$32</definedName>
    <definedName name="A_KF_223">[5]VALORI!$C$31</definedName>
    <definedName name="A_KF_224">[5]VALORI!$C$33</definedName>
    <definedName name="A_KF_23">[5]VALORI!$C$22</definedName>
    <definedName name="A_KF_23C">[5]VALORI!$C$24</definedName>
    <definedName name="A_KF_24">[5]VALORI!$C$35</definedName>
    <definedName name="A_KF_2411">[5]VALORI!$C$34</definedName>
    <definedName name="A_KF_25">[5]VALORI!$C$36</definedName>
    <definedName name="A_KF_26">[5]VALORI!$C$37</definedName>
    <definedName name="A_KF_26C">[5]VALORI!$C$39</definedName>
    <definedName name="A_KF_31">[5]VALORI!$C$43</definedName>
    <definedName name="A_KF_31C">[5]VALORI!$C$45</definedName>
    <definedName name="A_KF_32">[5]VALORI!$C$47</definedName>
    <definedName name="A_KF_320">[5]VALORI!$C$48</definedName>
    <definedName name="A_KF_321">[5]VALORI!$C$49</definedName>
    <definedName name="A_KF_3211">[5]VALORI!$C$52</definedName>
    <definedName name="A_KF_3212">[5]VALORI!$C$55</definedName>
    <definedName name="A_KF_3213">[5]VALORI!$C$58</definedName>
    <definedName name="A_KF_32C1">[5]VALORI!$C$51</definedName>
    <definedName name="A_KF_32C2">[5]VALORI!$C$54</definedName>
    <definedName name="A_KF_32C3">[5]VALORI!$C$57</definedName>
    <definedName name="A_KF_F_pop_25_44_F">[5]VALORI!$C$81</definedName>
    <definedName name="a_ks_224">[4]VALORI!$C$33</definedName>
    <definedName name="A_Perc_farma">'[5]TABELLE CALCOLO'!$FA$5:$FA$25</definedName>
    <definedName name="A_perinatale">'[5]TABELLE CALCOLO'!$CV$5:$CV$25</definedName>
    <definedName name="A_perinatale_pesi">'[5]TABELLE CALCOLO'!$CT$5:$CT$25</definedName>
    <definedName name="A_pop_0_14">'[5]TABELLE CALCOLO'!$F$5:$F$25</definedName>
    <definedName name="A_pop_superf">'[5]TABELLE CALCOLO'!$Q$5:$Q$25</definedName>
    <definedName name="A_pop_TOT">'[5]TABELLE CALCOLO'!$K$5:$K$25</definedName>
    <definedName name="A_popDip">'[5]TABELLE CALCOLO'!$CF$5:$CF$25</definedName>
    <definedName name="A_popDist">'[5]TABELLE CALCOLO'!$BB$5:$BB$25</definedName>
    <definedName name="A_popfarma">'[5]TABELLE CALCOLO'!$M$5:$M$25</definedName>
    <definedName name="A_poposped">'[5]TABELLE CALCOLO'!$B$5:$B$25</definedName>
    <definedName name="A_poposped_abb">'[5]TABELLE CALCOLO'!$D$5:$D$25</definedName>
    <definedName name="A_poposped_over65">'[5]TABELLE CALCOLO'!$C$5:$C$25</definedName>
    <definedName name="A_popriab">'[5]TABELLE CALCOLO'!$BV$5:$BV$25</definedName>
    <definedName name="A_popSalM">'[5]TABELLE CALCOLO'!$BL$5:$BL$25</definedName>
    <definedName name="A_popspec">'[5]TABELLE CALCOLO'!$O$5:$O$25</definedName>
    <definedName name="A_VAL_1">[6]VALORI!#REF!</definedName>
    <definedName name="A_VAL_2">[7]VALORI!#REF!</definedName>
    <definedName name="A_VAL_3">[5]VALORI!$C$8</definedName>
    <definedName name="A_VAL_4">[5]VALORI!$C$9</definedName>
    <definedName name="A_VAL_5">[5]VALORI!$C$10</definedName>
    <definedName name="aa" localSheetId="1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1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1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1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1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1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I">'[8]Supporto Data'!$D$2:$D$7</definedName>
    <definedName name="ACCETTAZIONE">'[9]Supporto Data'!$F$3:$F$5</definedName>
    <definedName name="ACCETTAZIONE?">'[9]Supporto Data'!$F$2:$F$5</definedName>
    <definedName name="AdIrcss00">'[10]Quadro tendenziale 28-6-2005'!#REF!</definedName>
    <definedName name="AdIrcss01">'[10]Quadro tendenziale 28-6-2005'!#REF!</definedName>
    <definedName name="AdIrcss02">'[10]Quadro tendenziale 28-6-2005'!#REF!</definedName>
    <definedName name="AdIrcss03">'[10]Quadro tendenziale 28-6-2005'!#REF!</definedName>
    <definedName name="AdIrcss04">'[10]Quadro tendenziale 28-6-2005'!#REF!</definedName>
    <definedName name="AdIrcss05">'[10]Quadro tendenziale 28-6-2005'!#REF!</definedName>
    <definedName name="AdIrcss06">'[10]Quadro tendenziale 28-6-2005'!#REF!</definedName>
    <definedName name="AdIrcss07">'[10]Quadro tendenziale 28-6-2005'!#REF!</definedName>
    <definedName name="all" localSheetId="1" hidden="1">{#N/A,#N/A,FALSE,"A4";#N/A,#N/A,FALSE,"A3";#N/A,#N/A,FALSE,"A2";#N/A,#N/A,FALSE,"A1"}</definedName>
    <definedName name="all" hidden="1">{#N/A,#N/A,FALSE,"A4";#N/A,#N/A,FALSE,"A3";#N/A,#N/A,FALSE,"A2";#N/A,#N/A,FALSE,"A1"}</definedName>
    <definedName name="altro">#REF!,#REF!,#REF!</definedName>
    <definedName name="AMBULATORI">#REF!</definedName>
    <definedName name="_xlnm.Print_Area" localSheetId="1">' Nuovo Modello CE'!$A$1:$O$593</definedName>
    <definedName name="Area2">#REF!</definedName>
    <definedName name="ASL_2007">#REF!</definedName>
    <definedName name="ASSENTEISMO">[11]DataValidation!$C$2:$C$9</definedName>
    <definedName name="asspa">#REF!</definedName>
    <definedName name="ASSPAc">#REF!</definedName>
    <definedName name="asstot">#REF!</definedName>
    <definedName name="AZI" localSheetId="1">#REF!</definedName>
    <definedName name="AZI">#REF!</definedName>
    <definedName name="AZIENDABA2" localSheetId="1">[12]CEesteso!#REF!</definedName>
    <definedName name="AZIENDABA2">[13]CEesteso!#REF!</definedName>
    <definedName name="AZIENDABA3" localSheetId="1">[12]CEesteso!#REF!</definedName>
    <definedName name="AZIENDABA3">[13]CEesteso!#REF!</definedName>
    <definedName name="AZIENDABA4" localSheetId="1">[12]CEesteso!#REF!</definedName>
    <definedName name="AZIENDABA4">[13]CEesteso!#REF!</definedName>
    <definedName name="AZIENDABA5" localSheetId="1">[12]CEesteso!#REF!</definedName>
    <definedName name="AZIENDABA5">[13]CEesteso!#REF!</definedName>
    <definedName name="AZIENDABR1" localSheetId="1">[12]CEesteso!#REF!</definedName>
    <definedName name="AZIENDABR1">[13]CEesteso!#REF!</definedName>
    <definedName name="AZIENDAFG1" localSheetId="1">[12]CEesteso!#REF!</definedName>
    <definedName name="AZIENDAFG1">[13]CEesteso!#REF!</definedName>
    <definedName name="AZIENDAFG2" localSheetId="1">[12]CEesteso!#REF!</definedName>
    <definedName name="AZIENDAFG2">[13]CEesteso!#REF!</definedName>
    <definedName name="AZIENDAFG3" localSheetId="1">[12]CEesteso!#REF!</definedName>
    <definedName name="AZIENDAFG3">[13]CEesteso!#REF!</definedName>
    <definedName name="AZIENDALE1" localSheetId="1">[12]CEesteso!#REF!</definedName>
    <definedName name="AZIENDALE1">[13]CEesteso!#REF!</definedName>
    <definedName name="AZIENDALE2" localSheetId="1">[12]CEesteso!#REF!</definedName>
    <definedName name="AZIENDALE2">[13]CEesteso!#REF!</definedName>
    <definedName name="AZIENDAOR" localSheetId="1">[12]CEesteso!#REF!</definedName>
    <definedName name="AZIENDAOR">[13]CEesteso!#REF!</definedName>
    <definedName name="AZIENDAPO" localSheetId="1">[12]CEesteso!#REF!</definedName>
    <definedName name="AZIENDAPO">[13]CEesteso!#REF!</definedName>
    <definedName name="AZIENDATA1" localSheetId="1">[12]CEesteso!#REF!</definedName>
    <definedName name="AZIENDATA1">[13]CEesteso!#REF!</definedName>
    <definedName name="Aziende">[14]attivo!#REF!</definedName>
    <definedName name="b">[4]VALORI!$C$30</definedName>
    <definedName name="B_VAL_2">[7]VALORI!#REF!</definedName>
    <definedName name="bari1" localSheetId="1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localSheetId="1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1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1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1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1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1">#REF!</definedName>
    <definedName name="BENEFICI">#REF!</definedName>
    <definedName name="bg" localSheetId="1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1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1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1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1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1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1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1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1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1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1" hidden="1">{#N/A,#N/A,FALSE,"B3";#N/A,#N/A,FALSE,"B2";#N/A,#N/A,FALSE,"B1"}</definedName>
    <definedName name="bilancio_2002" hidden="1">{#N/A,#N/A,FALSE,"B3";#N/A,#N/A,FALSE,"B2";#N/A,#N/A,FALSE,"B1"}</definedName>
    <definedName name="bill" localSheetId="1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LPB1" hidden="1">[15]Bloomberg!#REF!</definedName>
    <definedName name="bnmbm" hidden="1">{#N/A,#N/A,TRUE,"Main Issues";#N/A,#N/A,TRUE,"Income statement ($)"}</definedName>
    <definedName name="Budget_1" localSheetId="1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">#REF!</definedName>
    <definedName name="CARSAP" localSheetId="1">#REF!</definedName>
    <definedName name="CARSAP">#REF!</definedName>
    <definedName name="Cartclin" localSheetId="1">[16]Ricavi!#REF!</definedName>
    <definedName name="Cartclin">[17]Ricavi!#REF!</definedName>
    <definedName name="CAT_INTERV">[18]ELENCHI!$A$2:$A$9</definedName>
    <definedName name="CATEGORIA">[19]TABELLE!$A$1:$B$7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d" localSheetId="1" hidden="1">{#N/A,#N/A,FALSE,"Indice"}</definedName>
    <definedName name="cd" hidden="1">{#N/A,#N/A,FALSE,"Indice"}</definedName>
    <definedName name="cd_1" localSheetId="1" hidden="1">{#N/A,#N/A,FALSE,"Indice"}</definedName>
    <definedName name="cd_1" hidden="1">{#N/A,#N/A,FALSE,"Indice"}</definedName>
    <definedName name="cd_2" localSheetId="1" hidden="1">{#N/A,#N/A,FALSE,"Indice"}</definedName>
    <definedName name="cd_2" hidden="1">{#N/A,#N/A,FALSE,"Indice"}</definedName>
    <definedName name="cd_3" localSheetId="1" hidden="1">{#N/A,#N/A,FALSE,"Indice"}</definedName>
    <definedName name="cd_3" hidden="1">{#N/A,#N/A,FALSE,"Indice"}</definedName>
    <definedName name="cd_4" localSheetId="1" hidden="1">{#N/A,#N/A,FALSE,"Indice"}</definedName>
    <definedName name="cd_4" hidden="1">{#N/A,#N/A,FALSE,"Indice"}</definedName>
    <definedName name="cd_5" localSheetId="1" hidden="1">{#N/A,#N/A,FALSE,"Indice"}</definedName>
    <definedName name="cd_5" hidden="1">{#N/A,#N/A,FALSE,"Indice"}</definedName>
    <definedName name="ceesteso">'[20]tabella 3'!$A:$B</definedName>
    <definedName name="cer" localSheetId="1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1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1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1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1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1" hidden="1">{#N/A,#N/A,FALSE,"B3";#N/A,#N/A,FALSE,"B2";#N/A,#N/A,FALSE,"B1"}</definedName>
    <definedName name="cerd" hidden="1">{#N/A,#N/A,FALSE,"B3";#N/A,#N/A,FALSE,"B2";#N/A,#N/A,FALSE,"B1"}</definedName>
    <definedName name="cerd_1" localSheetId="1" hidden="1">{#N/A,#N/A,FALSE,"B3";#N/A,#N/A,FALSE,"B2";#N/A,#N/A,FALSE,"B1"}</definedName>
    <definedName name="cerd_1" hidden="1">{#N/A,#N/A,FALSE,"B3";#N/A,#N/A,FALSE,"B2";#N/A,#N/A,FALSE,"B1"}</definedName>
    <definedName name="cerd_2" localSheetId="1" hidden="1">{#N/A,#N/A,FALSE,"B3";#N/A,#N/A,FALSE,"B2";#N/A,#N/A,FALSE,"B1"}</definedName>
    <definedName name="cerd_2" hidden="1">{#N/A,#N/A,FALSE,"B3";#N/A,#N/A,FALSE,"B2";#N/A,#N/A,FALSE,"B1"}</definedName>
    <definedName name="cerd_3" localSheetId="1" hidden="1">{#N/A,#N/A,FALSE,"B3";#N/A,#N/A,FALSE,"B2";#N/A,#N/A,FALSE,"B1"}</definedName>
    <definedName name="cerd_3" hidden="1">{#N/A,#N/A,FALSE,"B3";#N/A,#N/A,FALSE,"B2";#N/A,#N/A,FALSE,"B1"}</definedName>
    <definedName name="cerd_4" localSheetId="1" hidden="1">{#N/A,#N/A,FALSE,"B3";#N/A,#N/A,FALSE,"B2";#N/A,#N/A,FALSE,"B1"}</definedName>
    <definedName name="cerd_4" hidden="1">{#N/A,#N/A,FALSE,"B3";#N/A,#N/A,FALSE,"B2";#N/A,#N/A,FALSE,"B1"}</definedName>
    <definedName name="cerd_5" localSheetId="1" hidden="1">{#N/A,#N/A,FALSE,"B3";#N/A,#N/A,FALSE,"B2";#N/A,#N/A,FALSE,"B1"}</definedName>
    <definedName name="cerd_5" hidden="1">{#N/A,#N/A,FALSE,"B3";#N/A,#N/A,FALSE,"B2";#N/A,#N/A,FALSE,"B1"}</definedName>
    <definedName name="cerdo" localSheetId="1" hidden="1">{#N/A,#N/A,FALSE,"B3";#N/A,#N/A,FALSE,"B2";#N/A,#N/A,FALSE,"B1"}</definedName>
    <definedName name="cerdo" hidden="1">{#N/A,#N/A,FALSE,"B3";#N/A,#N/A,FALSE,"B2";#N/A,#N/A,FALSE,"B1"}</definedName>
    <definedName name="cerdo_1" localSheetId="1" hidden="1">{#N/A,#N/A,FALSE,"B3";#N/A,#N/A,FALSE,"B2";#N/A,#N/A,FALSE,"B1"}</definedName>
    <definedName name="cerdo_1" hidden="1">{#N/A,#N/A,FALSE,"B3";#N/A,#N/A,FALSE,"B2";#N/A,#N/A,FALSE,"B1"}</definedName>
    <definedName name="cerdo_2" localSheetId="1" hidden="1">{#N/A,#N/A,FALSE,"B3";#N/A,#N/A,FALSE,"B2";#N/A,#N/A,FALSE,"B1"}</definedName>
    <definedName name="cerdo_2" hidden="1">{#N/A,#N/A,FALSE,"B3";#N/A,#N/A,FALSE,"B2";#N/A,#N/A,FALSE,"B1"}</definedName>
    <definedName name="cerdo_3" localSheetId="1" hidden="1">{#N/A,#N/A,FALSE,"B3";#N/A,#N/A,FALSE,"B2";#N/A,#N/A,FALSE,"B1"}</definedName>
    <definedName name="cerdo_3" hidden="1">{#N/A,#N/A,FALSE,"B3";#N/A,#N/A,FALSE,"B2";#N/A,#N/A,FALSE,"B1"}</definedName>
    <definedName name="cerdo_4" localSheetId="1" hidden="1">{#N/A,#N/A,FALSE,"B3";#N/A,#N/A,FALSE,"B2";#N/A,#N/A,FALSE,"B1"}</definedName>
    <definedName name="cerdo_4" hidden="1">{#N/A,#N/A,FALSE,"B3";#N/A,#N/A,FALSE,"B2";#N/A,#N/A,FALSE,"B1"}</definedName>
    <definedName name="cerdo_5" localSheetId="1" hidden="1">{#N/A,#N/A,FALSE,"B3";#N/A,#N/A,FALSE,"B2";#N/A,#N/A,FALSE,"B1"}</definedName>
    <definedName name="cerdo_5" hidden="1">{#N/A,#N/A,FALSE,"B3";#N/A,#N/A,FALSE,"B2";#N/A,#N/A,FALSE,"B1"}</definedName>
    <definedName name="CERI" localSheetId="1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1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1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1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1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1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1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1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1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1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1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1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1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1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1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1">#REF!</definedName>
    <definedName name="CFRSAP">#REF!</definedName>
    <definedName name="cittaDistretto">[21]elencodistretti!$A:$A</definedName>
    <definedName name="COD_PRIV_ACCR">#REF!</definedName>
    <definedName name="COD_PRIVATI">#REF!</definedName>
    <definedName name="cod_prod_conto" localSheetId="1">#REF!</definedName>
    <definedName name="cod_prod_conto">#REF!</definedName>
    <definedName name="COD_USL" localSheetId="1">#REF!</definedName>
    <definedName name="COD_USL">#REF!</definedName>
    <definedName name="CODI_ISTITUZIONE">#REF!</definedName>
    <definedName name="CODI_ISTITUZIONE2">#REF!</definedName>
    <definedName name="codicebilancio">[20]tabella!$A:$B</definedName>
    <definedName name="CODICI">'[22]IMPUT PER CE'!$A:$B</definedName>
    <definedName name="codici_cdc1">#REF!</definedName>
    <definedName name="codici_cdc2">#REF!</definedName>
    <definedName name="codifica" localSheetId="1">#REF!</definedName>
    <definedName name="codifica">#REF!</definedName>
    <definedName name="codminsal">[20]Foglio1!$A:$B</definedName>
    <definedName name="coeffpa" localSheetId="1">#REF!</definedName>
    <definedName name="coeffpa">#REF!</definedName>
    <definedName name="Coge2016">#REF!</definedName>
    <definedName name="Coge2018ContoAnnuale">#REF!</definedName>
    <definedName name="COLLEGAMENTO">'[9]Supporto Data'!$G$3:$G$5</definedName>
    <definedName name="COLLEGAMENTOFUNZIONALE">'[9]Supporto Data'!$G$2:$G$5</definedName>
    <definedName name="COMPFSAC" localSheetId="1">#REF!</definedName>
    <definedName name="COMPFSAC">#REF!</definedName>
    <definedName name="Concorsi........" localSheetId="1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1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1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1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1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[20]database!$B:$B</definedName>
    <definedName name="CONTO_PROD_PMP" localSheetId="1">#REF!</definedName>
    <definedName name="CONTO_PROD_PMP">#REF!</definedName>
    <definedName name="controllo" localSheetId="1">#REF!</definedName>
    <definedName name="controllo">#REF!</definedName>
    <definedName name="conv" localSheetId="1">#REF!</definedName>
    <definedName name="conv">#REF!</definedName>
    <definedName name="Convalida1" localSheetId="1">#REF!</definedName>
    <definedName name="Convalida1">#REF!</definedName>
    <definedName name="Costi_2018">#REF!</definedName>
    <definedName name="Costo_1__sem_2002" localSheetId="1">#REF!</definedName>
    <definedName name="Costo_1__sem_2002">#REF!</definedName>
    <definedName name="COSTO_2001_AZIENDA" localSheetId="1">#REF!</definedName>
    <definedName name="COSTO_2001_AZIENDA">#REF!</definedName>
    <definedName name="COSTO_2002_comp_2001_PER_PERSONA" localSheetId="1">#REF!</definedName>
    <definedName name="COSTO_2002_comp_2001_PER_PERSONA">#REF!</definedName>
    <definedName name="costola" localSheetId="1" hidden="1">{#N/A,#N/A,FALSE,"Indice"}</definedName>
    <definedName name="costola" hidden="1">{#N/A,#N/A,FALSE,"Indice"}</definedName>
    <definedName name="costola_1" localSheetId="1" hidden="1">{#N/A,#N/A,FALSE,"Indice"}</definedName>
    <definedName name="costola_1" hidden="1">{#N/A,#N/A,FALSE,"Indice"}</definedName>
    <definedName name="costola_2" localSheetId="1" hidden="1">{#N/A,#N/A,FALSE,"Indice"}</definedName>
    <definedName name="costola_2" hidden="1">{#N/A,#N/A,FALSE,"Indice"}</definedName>
    <definedName name="costola_3" localSheetId="1" hidden="1">{#N/A,#N/A,FALSE,"Indice"}</definedName>
    <definedName name="costola_3" hidden="1">{#N/A,#N/A,FALSE,"Indice"}</definedName>
    <definedName name="costola_4" localSheetId="1" hidden="1">{#N/A,#N/A,FALSE,"Indice"}</definedName>
    <definedName name="costola_4" hidden="1">{#N/A,#N/A,FALSE,"Indice"}</definedName>
    <definedName name="costola_5" localSheetId="1" hidden="1">{#N/A,#N/A,FALSE,"Indice"}</definedName>
    <definedName name="costola_5" hidden="1">{#N/A,#N/A,FALSE,"Indice"}</definedName>
    <definedName name="coto" localSheetId="1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1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1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1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1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1">#REF!</definedName>
    <definedName name="CPDELASL">#REF!</definedName>
    <definedName name="CPDELDIP" localSheetId="1">#REF!</definedName>
    <definedName name="CPDELDIP">#REF!</definedName>
    <definedName name="CPSASL" localSheetId="1">#REF!</definedName>
    <definedName name="CPSASL">#REF!</definedName>
    <definedName name="CPSDIP" localSheetId="1">#REF!</definedName>
    <definedName name="CPSDIP">#REF!</definedName>
    <definedName name="CreatoReportDisagio">#REF!</definedName>
    <definedName name="cv" localSheetId="1" hidden="1">{#N/A,#N/A,FALSE,"Indice"}</definedName>
    <definedName name="cv" hidden="1">{#N/A,#N/A,FALSE,"Indice"}</definedName>
    <definedName name="cv_1" localSheetId="1" hidden="1">{#N/A,#N/A,FALSE,"Indice"}</definedName>
    <definedName name="cv_1" hidden="1">{#N/A,#N/A,FALSE,"Indice"}</definedName>
    <definedName name="cv_2" localSheetId="1" hidden="1">{#N/A,#N/A,FALSE,"Indice"}</definedName>
    <definedName name="cv_2" hidden="1">{#N/A,#N/A,FALSE,"Indice"}</definedName>
    <definedName name="cv_3" localSheetId="1" hidden="1">{#N/A,#N/A,FALSE,"Indice"}</definedName>
    <definedName name="cv_3" hidden="1">{#N/A,#N/A,FALSE,"Indice"}</definedName>
    <definedName name="cv_4" localSheetId="1" hidden="1">{#N/A,#N/A,FALSE,"Indice"}</definedName>
    <definedName name="cv_4" hidden="1">{#N/A,#N/A,FALSE,"Indice"}</definedName>
    <definedName name="cv_5" localSheetId="1" hidden="1">{#N/A,#N/A,FALSE,"Indice"}</definedName>
    <definedName name="cv_5" hidden="1">{#N/A,#N/A,FALSE,"Indice"}</definedName>
    <definedName name="d" hidden="1">#REF!</definedName>
    <definedName name="_xlnm.Database" localSheetId="1">#REF!</definedName>
    <definedName name="_xlnm.Database">#REF!</definedName>
    <definedName name="DATI" localSheetId="1">#REF!</definedName>
    <definedName name="DATI">#REF!</definedName>
    <definedName name="Dati_personale_01_02_03_2003" localSheetId="1">#REF!</definedName>
    <definedName name="Dati_personale_01_02_03_2003">#REF!</definedName>
    <definedName name="DB_Per_Conto_Annuale">#REF!</definedName>
    <definedName name="dbo_ba_program">#REF!</definedName>
    <definedName name="DBPerContoAnnuale2013VociNoPersonale">#REF!</definedName>
    <definedName name="ddddd" hidden="1">{#N/A,#N/A,FALSE,"A4";#N/A,#N/A,FALSE,"A3";#N/A,#N/A,FALSE,"A2";#N/A,#N/A,FALSE,"A1"}</definedName>
    <definedName name="de" localSheetId="1" hidden="1">{#N/A,#N/A,FALSE,"B3";#N/A,#N/A,FALSE,"B2";#N/A,#N/A,FALSE,"B1"}</definedName>
    <definedName name="de" hidden="1">{#N/A,#N/A,FALSE,"B3";#N/A,#N/A,FALSE,"B2";#N/A,#N/A,FALSE,"B1"}</definedName>
    <definedName name="de_1" localSheetId="1" hidden="1">{#N/A,#N/A,FALSE,"B3";#N/A,#N/A,FALSE,"B2";#N/A,#N/A,FALSE,"B1"}</definedName>
    <definedName name="de_1" hidden="1">{#N/A,#N/A,FALSE,"B3";#N/A,#N/A,FALSE,"B2";#N/A,#N/A,FALSE,"B1"}</definedName>
    <definedName name="de_2" localSheetId="1" hidden="1">{#N/A,#N/A,FALSE,"B3";#N/A,#N/A,FALSE,"B2";#N/A,#N/A,FALSE,"B1"}</definedName>
    <definedName name="de_2" hidden="1">{#N/A,#N/A,FALSE,"B3";#N/A,#N/A,FALSE,"B2";#N/A,#N/A,FALSE,"B1"}</definedName>
    <definedName name="de_3" localSheetId="1" hidden="1">{#N/A,#N/A,FALSE,"B3";#N/A,#N/A,FALSE,"B2";#N/A,#N/A,FALSE,"B1"}</definedName>
    <definedName name="de_3" hidden="1">{#N/A,#N/A,FALSE,"B3";#N/A,#N/A,FALSE,"B2";#N/A,#N/A,FALSE,"B1"}</definedName>
    <definedName name="de_4" localSheetId="1" hidden="1">{#N/A,#N/A,FALSE,"B3";#N/A,#N/A,FALSE,"B2";#N/A,#N/A,FALSE,"B1"}</definedName>
    <definedName name="de_4" hidden="1">{#N/A,#N/A,FALSE,"B3";#N/A,#N/A,FALSE,"B2";#N/A,#N/A,FALSE,"B1"}</definedName>
    <definedName name="de_5" localSheetId="1" hidden="1">{#N/A,#N/A,FALSE,"B3";#N/A,#N/A,FALSE,"B2";#N/A,#N/A,FALSE,"B1"}</definedName>
    <definedName name="de_5" hidden="1">{#N/A,#N/A,FALSE,"B3";#N/A,#N/A,FALSE,"B2";#N/A,#N/A,FALSE,"B1"}</definedName>
    <definedName name="DEBPERDIP" localSheetId="1">#REF!</definedName>
    <definedName name="DEBPERDIP">#REF!</definedName>
    <definedName name="DELEO" localSheetId="1">#REF!</definedName>
    <definedName name="DELEO">#REF!</definedName>
    <definedName name="demo_ajax">'[23]estrazione edotto'!#REF!</definedName>
    <definedName name="derto" localSheetId="1" hidden="1">{#N/A,#N/A,FALSE,"B3";#N/A,#N/A,FALSE,"B2";#N/A,#N/A,FALSE,"B1"}</definedName>
    <definedName name="derto" hidden="1">{#N/A,#N/A,FALSE,"B3";#N/A,#N/A,FALSE,"B2";#N/A,#N/A,FALSE,"B1"}</definedName>
    <definedName name="derto_1" localSheetId="1" hidden="1">{#N/A,#N/A,FALSE,"B3";#N/A,#N/A,FALSE,"B2";#N/A,#N/A,FALSE,"B1"}</definedName>
    <definedName name="derto_1" hidden="1">{#N/A,#N/A,FALSE,"B3";#N/A,#N/A,FALSE,"B2";#N/A,#N/A,FALSE,"B1"}</definedName>
    <definedName name="derto_2" localSheetId="1" hidden="1">{#N/A,#N/A,FALSE,"B3";#N/A,#N/A,FALSE,"B2";#N/A,#N/A,FALSE,"B1"}</definedName>
    <definedName name="derto_2" hidden="1">{#N/A,#N/A,FALSE,"B3";#N/A,#N/A,FALSE,"B2";#N/A,#N/A,FALSE,"B1"}</definedName>
    <definedName name="derto_3" localSheetId="1" hidden="1">{#N/A,#N/A,FALSE,"B3";#N/A,#N/A,FALSE,"B2";#N/A,#N/A,FALSE,"B1"}</definedName>
    <definedName name="derto_3" hidden="1">{#N/A,#N/A,FALSE,"B3";#N/A,#N/A,FALSE,"B2";#N/A,#N/A,FALSE,"B1"}</definedName>
    <definedName name="derto_4" localSheetId="1" hidden="1">{#N/A,#N/A,FALSE,"B3";#N/A,#N/A,FALSE,"B2";#N/A,#N/A,FALSE,"B1"}</definedName>
    <definedName name="derto_4" hidden="1">{#N/A,#N/A,FALSE,"B3";#N/A,#N/A,FALSE,"B2";#N/A,#N/A,FALSE,"B1"}</definedName>
    <definedName name="derto_5" localSheetId="1" hidden="1">{#N/A,#N/A,FALSE,"B3";#N/A,#N/A,FALSE,"B2";#N/A,#N/A,FALSE,"B1"}</definedName>
    <definedName name="derto_5" hidden="1">{#N/A,#N/A,FALSE,"B3";#N/A,#N/A,FALSE,"B2";#N/A,#N/A,FALSE,"B1"}</definedName>
    <definedName name="DESC_ISTITUZIONE">#REF!</definedName>
    <definedName name="DESC_ISTITUZIONE2">#REF!</definedName>
    <definedName name="dettaglio_crediti">[24]DETT!$D$131,[24]DETT!$D$122,[24]DETT!$D$100,[24]DETT!$D$94,[24]DETT!$D$92,[24]DETT!$D$42,[24]DETT!$D$14,[24]DETT!$D$10,[24]DETT!$D$7</definedName>
    <definedName name="dfasdasdas">#REF!</definedName>
    <definedName name="dflt2">[25]Personalizza!$G$21</definedName>
    <definedName name="di" hidden="1">{#N/A,#N/A,FALSE,"A4";#N/A,#N/A,FALSE,"A3";#N/A,#N/A,FALSE,"A2";#N/A,#N/A,FALSE,"A1"}</definedName>
    <definedName name="DICEMBRE2004">#REF!</definedName>
    <definedName name="DICEMBRE2005">#REF!</definedName>
    <definedName name="Diff6241" localSheetId="1">#REF!</definedName>
    <definedName name="Diff6241">#REF!</definedName>
    <definedName name="DS" hidden="1">{#N/A,#N/A,FALSE,"Indice"}</definedName>
    <definedName name="dsa" localSheetId="1" hidden="1">{#N/A,#N/A,FALSE,"B3";#N/A,#N/A,FALSE,"B2";#N/A,#N/A,FALSE,"B1"}</definedName>
    <definedName name="dsa" hidden="1">{#N/A,#N/A,FALSE,"B3";#N/A,#N/A,FALSE,"B2";#N/A,#N/A,FALSE,"B1"}</definedName>
    <definedName name="dsa_1" localSheetId="1" hidden="1">{#N/A,#N/A,FALSE,"B3";#N/A,#N/A,FALSE,"B2";#N/A,#N/A,FALSE,"B1"}</definedName>
    <definedName name="dsa_1" hidden="1">{#N/A,#N/A,FALSE,"B3";#N/A,#N/A,FALSE,"B2";#N/A,#N/A,FALSE,"B1"}</definedName>
    <definedName name="dsa_2" localSheetId="1" hidden="1">{#N/A,#N/A,FALSE,"B3";#N/A,#N/A,FALSE,"B2";#N/A,#N/A,FALSE,"B1"}</definedName>
    <definedName name="dsa_2" hidden="1">{#N/A,#N/A,FALSE,"B3";#N/A,#N/A,FALSE,"B2";#N/A,#N/A,FALSE,"B1"}</definedName>
    <definedName name="dsa_3" localSheetId="1" hidden="1">{#N/A,#N/A,FALSE,"B3";#N/A,#N/A,FALSE,"B2";#N/A,#N/A,FALSE,"B1"}</definedName>
    <definedName name="dsa_3" hidden="1">{#N/A,#N/A,FALSE,"B3";#N/A,#N/A,FALSE,"B2";#N/A,#N/A,FALSE,"B1"}</definedName>
    <definedName name="dsa_4" localSheetId="1" hidden="1">{#N/A,#N/A,FALSE,"B3";#N/A,#N/A,FALSE,"B2";#N/A,#N/A,FALSE,"B1"}</definedName>
    <definedName name="dsa_4" hidden="1">{#N/A,#N/A,FALSE,"B3";#N/A,#N/A,FALSE,"B2";#N/A,#N/A,FALSE,"B1"}</definedName>
    <definedName name="dsa_5" localSheetId="1" hidden="1">{#N/A,#N/A,FALSE,"B3";#N/A,#N/A,FALSE,"B2";#N/A,#N/A,FALSE,"B1"}</definedName>
    <definedName name="dsa_5" hidden="1">{#N/A,#N/A,FALSE,"B3";#N/A,#N/A,FALSE,"B2";#N/A,#N/A,FALSE,"B1"}</definedName>
    <definedName name="DSS_2">#REF!</definedName>
    <definedName name="edizione97" localSheetId="1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NPAM" localSheetId="1">#REF!</definedName>
    <definedName name="ENPAM">#REF!</definedName>
    <definedName name="ENPAMACC" localSheetId="1">#REF!</definedName>
    <definedName name="ENPAMACC">#REF!</definedName>
    <definedName name="ENPAMASL" localSheetId="1">#REF!</definedName>
    <definedName name="ENPAMASL">#REF!</definedName>
    <definedName name="ENPAMDIP" localSheetId="1">#REF!</definedName>
    <definedName name="ENPAMDIP">#REF!</definedName>
    <definedName name="entr999">#REF!</definedName>
    <definedName name="ESAMERADIO">#REF!</definedName>
    <definedName name="ewq" localSheetId="1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1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1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1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1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1" hidden="1">{#N/A,#N/A,FALSE,"A4";#N/A,#N/A,FALSE,"A3";#N/A,#N/A,FALSE,"A2";#N/A,#N/A,FALSE,"A1"}</definedName>
    <definedName name="f">{#N/A,#N/A,FALSE,"A4";#N/A,#N/A,FALSE,"A3";#N/A,#N/A,FALSE,"A2";#N/A,#N/A,FALSE,"A1"}</definedName>
    <definedName name="f_1" localSheetId="1">{#N/A,#N/A,FALSE,"A4";#N/A,#N/A,FALSE,"A3";#N/A,#N/A,FALSE,"A2";#N/A,#N/A,FALSE,"A1"}</definedName>
    <definedName name="f_1">{#N/A,#N/A,FALSE,"A4";#N/A,#N/A,FALSE,"A3";#N/A,#N/A,FALSE,"A2";#N/A,#N/A,FALSE,"A1"}</definedName>
    <definedName name="f_2" localSheetId="1">{#N/A,#N/A,FALSE,"A4";#N/A,#N/A,FALSE,"A3";#N/A,#N/A,FALSE,"A2";#N/A,#N/A,FALSE,"A1"}</definedName>
    <definedName name="f_2">{#N/A,#N/A,FALSE,"A4";#N/A,#N/A,FALSE,"A3";#N/A,#N/A,FALSE,"A2";#N/A,#N/A,FALSE,"A1"}</definedName>
    <definedName name="f_3" localSheetId="1">{#N/A,#N/A,FALSE,"A4";#N/A,#N/A,FALSE,"A3";#N/A,#N/A,FALSE,"A2";#N/A,#N/A,FALSE,"A1"}</definedName>
    <definedName name="f_3">{#N/A,#N/A,FALSE,"A4";#N/A,#N/A,FALSE,"A3";#N/A,#N/A,FALSE,"A2";#N/A,#N/A,FALSE,"A1"}</definedName>
    <definedName name="f_4" localSheetId="1">{#N/A,#N/A,FALSE,"A4";#N/A,#N/A,FALSE,"A3";#N/A,#N/A,FALSE,"A2";#N/A,#N/A,FALSE,"A1"}</definedName>
    <definedName name="f_4">{#N/A,#N/A,FALSE,"A4";#N/A,#N/A,FALSE,"A3";#N/A,#N/A,FALSE,"A2";#N/A,#N/A,FALSE,"A1"}</definedName>
    <definedName name="f_5" localSheetId="1">{#N/A,#N/A,FALSE,"A4";#N/A,#N/A,FALSE,"A3";#N/A,#N/A,FALSE,"A2";#N/A,#N/A,FALSE,"A1"}</definedName>
    <definedName name="f_5">{#N/A,#N/A,FALSE,"A4";#N/A,#N/A,FALSE,"A3";#N/A,#N/A,FALSE,"A2";#N/A,#N/A,FALSE,"A1"}</definedName>
    <definedName name="F101a95" localSheetId="1">#REF!</definedName>
    <definedName name="F101a95">#REF!</definedName>
    <definedName name="F101a96" localSheetId="1">#REF!</definedName>
    <definedName name="F101a96">#REF!</definedName>
    <definedName name="F101a97" localSheetId="1">#REF!</definedName>
    <definedName name="F101a97">#REF!</definedName>
    <definedName name="F104a95" localSheetId="1">#REF!</definedName>
    <definedName name="F104a95">#REF!</definedName>
    <definedName name="F104a96" localSheetId="1">#REF!</definedName>
    <definedName name="F104a96">#REF!</definedName>
    <definedName name="F104a97" localSheetId="1">#REF!</definedName>
    <definedName name="F104a97">#REF!</definedName>
    <definedName name="F107a95" localSheetId="1">#REF!</definedName>
    <definedName name="F107a95">#REF!</definedName>
    <definedName name="F107a96" localSheetId="1">#REF!</definedName>
    <definedName name="F107a96">#REF!</definedName>
    <definedName name="F107a97" localSheetId="1">#REF!</definedName>
    <definedName name="F107a97">#REF!</definedName>
    <definedName name="F110a95" localSheetId="1">#REF!</definedName>
    <definedName name="F110a95">#REF!</definedName>
    <definedName name="F110a96" localSheetId="1">#REF!</definedName>
    <definedName name="F110a96">#REF!</definedName>
    <definedName name="F110a97" localSheetId="1">#REF!</definedName>
    <definedName name="F110a97">#REF!</definedName>
    <definedName name="F113a95" localSheetId="1">#REF!</definedName>
    <definedName name="F113a95">#REF!</definedName>
    <definedName name="F113a96" localSheetId="1">#REF!</definedName>
    <definedName name="F113a96">#REF!</definedName>
    <definedName name="F113a97" localSheetId="1">#REF!</definedName>
    <definedName name="F113a97">#REF!</definedName>
    <definedName name="F11a95" localSheetId="1">#REF!</definedName>
    <definedName name="F11a95">#REF!</definedName>
    <definedName name="F11a96" localSheetId="1">#REF!</definedName>
    <definedName name="F11a96">#REF!</definedName>
    <definedName name="F11a97" localSheetId="1">#REF!</definedName>
    <definedName name="F11a97">#REF!</definedName>
    <definedName name="F120a95" localSheetId="1">#REF!</definedName>
    <definedName name="F120a95">#REF!</definedName>
    <definedName name="F120a96" localSheetId="1">#REF!</definedName>
    <definedName name="F120a96">#REF!</definedName>
    <definedName name="F120a97" localSheetId="1">#REF!</definedName>
    <definedName name="F120a97">#REF!</definedName>
    <definedName name="F123a95" localSheetId="1">#REF!</definedName>
    <definedName name="F123a95">#REF!</definedName>
    <definedName name="F123a96" localSheetId="1">#REF!</definedName>
    <definedName name="F123a96">#REF!</definedName>
    <definedName name="F123a97" localSheetId="1">#REF!</definedName>
    <definedName name="F123a97">#REF!</definedName>
    <definedName name="F126a95" localSheetId="1">#REF!</definedName>
    <definedName name="F126a95">#REF!</definedName>
    <definedName name="F126a96" localSheetId="1">#REF!</definedName>
    <definedName name="F126a96">#REF!</definedName>
    <definedName name="F126a97" localSheetId="1">#REF!</definedName>
    <definedName name="F126a97">#REF!</definedName>
    <definedName name="F129a95" localSheetId="1">#REF!</definedName>
    <definedName name="F129a95">#REF!</definedName>
    <definedName name="F129a96" localSheetId="1">#REF!</definedName>
    <definedName name="F129a96">#REF!</definedName>
    <definedName name="F129a97" localSheetId="1">#REF!</definedName>
    <definedName name="F129a97">#REF!</definedName>
    <definedName name="F132a95" localSheetId="1">#REF!</definedName>
    <definedName name="F132a95">#REF!</definedName>
    <definedName name="F132a96" localSheetId="1">#REF!</definedName>
    <definedName name="F132a96">#REF!</definedName>
    <definedName name="F132a97" localSheetId="1">#REF!</definedName>
    <definedName name="F132a97">#REF!</definedName>
    <definedName name="F133a95" localSheetId="1">#REF!</definedName>
    <definedName name="F133a95">#REF!</definedName>
    <definedName name="F133a96" localSheetId="1">#REF!</definedName>
    <definedName name="F133a96">#REF!</definedName>
    <definedName name="F133a97" localSheetId="1">#REF!</definedName>
    <definedName name="F133a97">#REF!</definedName>
    <definedName name="F139a95" localSheetId="1">#REF!</definedName>
    <definedName name="F139a95">#REF!</definedName>
    <definedName name="F139a96" localSheetId="1">#REF!</definedName>
    <definedName name="F139a96">#REF!</definedName>
    <definedName name="F139a97" localSheetId="1">#REF!</definedName>
    <definedName name="F139a97">#REF!</definedName>
    <definedName name="F142a95" localSheetId="1">#REF!</definedName>
    <definedName name="F142a95">#REF!</definedName>
    <definedName name="F142a96" localSheetId="1">#REF!</definedName>
    <definedName name="F142a96">#REF!</definedName>
    <definedName name="F142a97" localSheetId="1">#REF!</definedName>
    <definedName name="F142a97">#REF!</definedName>
    <definedName name="F145a95" localSheetId="1">#REF!</definedName>
    <definedName name="F145a95">#REF!</definedName>
    <definedName name="F145a96" localSheetId="1">#REF!</definedName>
    <definedName name="F145a96">#REF!</definedName>
    <definedName name="F145a97" localSheetId="1">#REF!</definedName>
    <definedName name="F145a97">#REF!</definedName>
    <definedName name="F146a95" localSheetId="1">#REF!</definedName>
    <definedName name="F146a95">#REF!</definedName>
    <definedName name="F146a96" localSheetId="1">#REF!</definedName>
    <definedName name="F146a96">#REF!</definedName>
    <definedName name="F146a97" localSheetId="1">#REF!</definedName>
    <definedName name="F146a97">#REF!</definedName>
    <definedName name="F148a95" localSheetId="1">#REF!</definedName>
    <definedName name="F148a95">#REF!</definedName>
    <definedName name="F148a96" localSheetId="1">#REF!</definedName>
    <definedName name="F148a96">#REF!</definedName>
    <definedName name="F148a97" localSheetId="1">#REF!</definedName>
    <definedName name="F148a97">#REF!</definedName>
    <definedName name="F14a95" localSheetId="1">#REF!</definedName>
    <definedName name="F14a95">#REF!</definedName>
    <definedName name="F14a96" localSheetId="1">#REF!</definedName>
    <definedName name="F14a96">#REF!</definedName>
    <definedName name="F14a97" localSheetId="1">#REF!</definedName>
    <definedName name="F14a97">#REF!</definedName>
    <definedName name="F155a95" localSheetId="1">#REF!</definedName>
    <definedName name="F155a95">#REF!</definedName>
    <definedName name="F155a96" localSheetId="1">#REF!</definedName>
    <definedName name="F155a96">#REF!</definedName>
    <definedName name="F155a97" localSheetId="1">#REF!</definedName>
    <definedName name="F155a97">#REF!</definedName>
    <definedName name="F158a95" localSheetId="1">#REF!</definedName>
    <definedName name="F158a95">#REF!</definedName>
    <definedName name="F158a96" localSheetId="1">#REF!</definedName>
    <definedName name="F158a96">#REF!</definedName>
    <definedName name="F158a97" localSheetId="1">#REF!</definedName>
    <definedName name="F158a97">#REF!</definedName>
    <definedName name="F159a95" localSheetId="1">#REF!</definedName>
    <definedName name="F159a95">#REF!</definedName>
    <definedName name="F159a96" localSheetId="1">#REF!</definedName>
    <definedName name="F159a96">#REF!</definedName>
    <definedName name="F159a97" localSheetId="1">#REF!</definedName>
    <definedName name="F159a97">#REF!</definedName>
    <definedName name="F161a95" localSheetId="1">#REF!</definedName>
    <definedName name="F161a95">#REF!</definedName>
    <definedName name="F161a96" localSheetId="1">#REF!</definedName>
    <definedName name="F161a96">#REF!</definedName>
    <definedName name="F161a97" localSheetId="1">#REF!</definedName>
    <definedName name="F161a97">#REF!</definedName>
    <definedName name="F164a95" localSheetId="1">#REF!</definedName>
    <definedName name="F164a95">#REF!</definedName>
    <definedName name="F164a96" localSheetId="1">#REF!</definedName>
    <definedName name="F164a96">#REF!</definedName>
    <definedName name="F164a97" localSheetId="1">#REF!</definedName>
    <definedName name="F164a97">#REF!</definedName>
    <definedName name="F167a95" localSheetId="1">#REF!</definedName>
    <definedName name="F167a95">#REF!</definedName>
    <definedName name="F167a96" localSheetId="1">#REF!</definedName>
    <definedName name="F167a96">#REF!</definedName>
    <definedName name="F167a97" localSheetId="1">#REF!</definedName>
    <definedName name="F167a97">#REF!</definedName>
    <definedName name="F174a95" localSheetId="1">#REF!</definedName>
    <definedName name="F174a95">#REF!</definedName>
    <definedName name="F174a96" localSheetId="1">#REF!</definedName>
    <definedName name="F174a96">#REF!</definedName>
    <definedName name="F174a97" localSheetId="1">#REF!</definedName>
    <definedName name="F174a97">#REF!</definedName>
    <definedName name="F177A95" localSheetId="1">#REF!</definedName>
    <definedName name="F177A95">#REF!</definedName>
    <definedName name="F177A96" localSheetId="1">#REF!</definedName>
    <definedName name="F177A96">#REF!</definedName>
    <definedName name="F177A97" localSheetId="1">#REF!</definedName>
    <definedName name="F177A97">#REF!</definedName>
    <definedName name="F17a95" localSheetId="1">#REF!</definedName>
    <definedName name="F17a95">#REF!</definedName>
    <definedName name="F17a96" localSheetId="1">#REF!</definedName>
    <definedName name="F17a96">#REF!</definedName>
    <definedName name="F17a97" localSheetId="1">#REF!</definedName>
    <definedName name="F17a97">#REF!</definedName>
    <definedName name="F180a95" localSheetId="1">#REF!</definedName>
    <definedName name="F180a95">#REF!</definedName>
    <definedName name="F180a96" localSheetId="1">#REF!</definedName>
    <definedName name="F180a96">#REF!</definedName>
    <definedName name="F180a97" localSheetId="1">#REF!</definedName>
    <definedName name="F180a97">#REF!</definedName>
    <definedName name="F187a95" localSheetId="1">#REF!</definedName>
    <definedName name="F187a95">#REF!</definedName>
    <definedName name="F187a96" localSheetId="1">#REF!</definedName>
    <definedName name="F187a96">#REF!</definedName>
    <definedName name="F187a97" localSheetId="1">#REF!</definedName>
    <definedName name="F187a97">#REF!</definedName>
    <definedName name="F190a95" localSheetId="1">#REF!</definedName>
    <definedName name="F190a95">#REF!</definedName>
    <definedName name="F190a96" localSheetId="1">#REF!</definedName>
    <definedName name="F190a96">#REF!</definedName>
    <definedName name="F190a97" localSheetId="1">#REF!</definedName>
    <definedName name="F190a97">#REF!</definedName>
    <definedName name="f193a95" localSheetId="1">#REF!</definedName>
    <definedName name="f193a95">#REF!</definedName>
    <definedName name="f193a96" localSheetId="1">#REF!</definedName>
    <definedName name="f193a96">#REF!</definedName>
    <definedName name="f193a97" localSheetId="1">#REF!</definedName>
    <definedName name="f193a97">#REF!</definedName>
    <definedName name="F200a95" localSheetId="1">#REF!</definedName>
    <definedName name="F200a95">#REF!</definedName>
    <definedName name="F200a96" localSheetId="1">#REF!</definedName>
    <definedName name="F200a96">#REF!</definedName>
    <definedName name="F200a97" localSheetId="1">#REF!</definedName>
    <definedName name="F200a97">#REF!</definedName>
    <definedName name="F20a95" localSheetId="1">#REF!</definedName>
    <definedName name="F20a95">#REF!</definedName>
    <definedName name="F20a96" localSheetId="1">#REF!</definedName>
    <definedName name="F20a96">#REF!</definedName>
    <definedName name="F20a97" localSheetId="1">#REF!</definedName>
    <definedName name="F20a97">#REF!</definedName>
    <definedName name="F210a95" localSheetId="1">#REF!</definedName>
    <definedName name="F210a95">#REF!</definedName>
    <definedName name="F210a96" localSheetId="1">#REF!</definedName>
    <definedName name="F210a96">#REF!</definedName>
    <definedName name="F210a97" localSheetId="1">#REF!</definedName>
    <definedName name="F210a97">#REF!</definedName>
    <definedName name="F213a95" localSheetId="1">#REF!</definedName>
    <definedName name="F213a95">#REF!</definedName>
    <definedName name="F213a96" localSheetId="1">#REF!</definedName>
    <definedName name="F213a96">#REF!</definedName>
    <definedName name="F213a97" localSheetId="1">#REF!</definedName>
    <definedName name="F213a97">#REF!</definedName>
    <definedName name="F216a95" localSheetId="1">#REF!</definedName>
    <definedName name="F216a95">#REF!</definedName>
    <definedName name="F216a96" localSheetId="1">#REF!</definedName>
    <definedName name="F216a96">#REF!</definedName>
    <definedName name="F216a97" localSheetId="1">#REF!</definedName>
    <definedName name="F216a97">#REF!</definedName>
    <definedName name="F224a95" localSheetId="1">#REF!</definedName>
    <definedName name="F224a95">#REF!</definedName>
    <definedName name="F224a96" localSheetId="1">#REF!</definedName>
    <definedName name="F224a96">#REF!</definedName>
    <definedName name="F224a97" localSheetId="1">#REF!</definedName>
    <definedName name="F224a97">#REF!</definedName>
    <definedName name="F225a95" localSheetId="1">#REF!</definedName>
    <definedName name="F225a95">#REF!</definedName>
    <definedName name="F225a96" localSheetId="1">#REF!</definedName>
    <definedName name="F225a96">#REF!</definedName>
    <definedName name="F225a97" localSheetId="1">#REF!</definedName>
    <definedName name="F225a97">#REF!</definedName>
    <definedName name="F226a95" localSheetId="1">#REF!</definedName>
    <definedName name="F226a95">#REF!</definedName>
    <definedName name="F226a96" localSheetId="1">#REF!</definedName>
    <definedName name="F226a96">#REF!</definedName>
    <definedName name="F226a97" localSheetId="1">#REF!</definedName>
    <definedName name="F226a97">#REF!</definedName>
    <definedName name="F229a95" localSheetId="1">#REF!</definedName>
    <definedName name="F229a95">#REF!</definedName>
    <definedName name="F229a96" localSheetId="1">#REF!</definedName>
    <definedName name="F229a96">#REF!</definedName>
    <definedName name="F229a97" localSheetId="1">#REF!</definedName>
    <definedName name="F229a97">#REF!</definedName>
    <definedName name="F232a95" localSheetId="1">#REF!</definedName>
    <definedName name="F232a95">#REF!</definedName>
    <definedName name="F232a96" localSheetId="1">#REF!</definedName>
    <definedName name="F232a96">#REF!</definedName>
    <definedName name="F232a97" localSheetId="1">#REF!</definedName>
    <definedName name="F232a97">#REF!</definedName>
    <definedName name="F235a95" localSheetId="1">#REF!</definedName>
    <definedName name="F235a95">#REF!</definedName>
    <definedName name="f235a96" localSheetId="1">#REF!</definedName>
    <definedName name="f235a96">#REF!</definedName>
    <definedName name="f235a97" localSheetId="1">#REF!</definedName>
    <definedName name="f235a97">#REF!</definedName>
    <definedName name="F236a95" localSheetId="1">#REF!</definedName>
    <definedName name="F236a95">#REF!</definedName>
    <definedName name="F236a96" localSheetId="1">#REF!</definedName>
    <definedName name="F236a96">#REF!</definedName>
    <definedName name="F236a97" localSheetId="1">#REF!</definedName>
    <definedName name="F236a97">#REF!</definedName>
    <definedName name="F238A95" localSheetId="1">#REF!</definedName>
    <definedName name="F238A95">#REF!</definedName>
    <definedName name="F238A96" localSheetId="1">#REF!</definedName>
    <definedName name="F238A96">#REF!</definedName>
    <definedName name="F238A97" localSheetId="1">#REF!</definedName>
    <definedName name="F238A97">#REF!</definedName>
    <definedName name="F23a95" localSheetId="1">#REF!</definedName>
    <definedName name="F23a95">#REF!</definedName>
    <definedName name="F23a96" localSheetId="1">#REF!</definedName>
    <definedName name="F23a96">#REF!</definedName>
    <definedName name="F23a97" localSheetId="1">#REF!</definedName>
    <definedName name="F23a97">#REF!</definedName>
    <definedName name="F245a95" localSheetId="1">#REF!</definedName>
    <definedName name="F245a95">#REF!</definedName>
    <definedName name="F245a96" localSheetId="1">#REF!</definedName>
    <definedName name="F245a96">#REF!</definedName>
    <definedName name="F245a97" localSheetId="1">#REF!</definedName>
    <definedName name="F245a97">#REF!</definedName>
    <definedName name="F252a95" localSheetId="1">#REF!</definedName>
    <definedName name="F252a95">#REF!</definedName>
    <definedName name="F252a96" localSheetId="1">#REF!</definedName>
    <definedName name="F252a96">#REF!</definedName>
    <definedName name="F252a97" localSheetId="1">#REF!</definedName>
    <definedName name="F252a97">#REF!</definedName>
    <definedName name="F253a95" localSheetId="1">#REF!</definedName>
    <definedName name="F253a95">#REF!</definedName>
    <definedName name="F253a96" localSheetId="1">#REF!</definedName>
    <definedName name="F253a96">#REF!</definedName>
    <definedName name="F253a97" localSheetId="1">#REF!</definedName>
    <definedName name="F253a97">#REF!</definedName>
    <definedName name="F254a95" localSheetId="1">#REF!</definedName>
    <definedName name="F254a95">#REF!</definedName>
    <definedName name="F254a96" localSheetId="1">#REF!</definedName>
    <definedName name="F254a96">#REF!</definedName>
    <definedName name="F254a97" localSheetId="1">#REF!</definedName>
    <definedName name="F254a97">#REF!</definedName>
    <definedName name="F258a95" localSheetId="1">#REF!</definedName>
    <definedName name="F258a95">#REF!</definedName>
    <definedName name="F258a96" localSheetId="1">#REF!</definedName>
    <definedName name="F258a96">#REF!</definedName>
    <definedName name="F258a97" localSheetId="1">#REF!</definedName>
    <definedName name="F258a97">#REF!</definedName>
    <definedName name="F26a95" localSheetId="1">#REF!</definedName>
    <definedName name="F26a95">#REF!</definedName>
    <definedName name="F26a96" localSheetId="1">#REF!</definedName>
    <definedName name="F26a96">#REF!</definedName>
    <definedName name="F26a97" localSheetId="1">#REF!</definedName>
    <definedName name="F26a97">#REF!</definedName>
    <definedName name="F271a95" localSheetId="1">#REF!</definedName>
    <definedName name="F271a95">#REF!</definedName>
    <definedName name="F271a96" localSheetId="1">#REF!</definedName>
    <definedName name="F271a96">#REF!</definedName>
    <definedName name="F271a97" localSheetId="1">#REF!</definedName>
    <definedName name="F271a97">#REF!</definedName>
    <definedName name="F273a95" localSheetId="1">#REF!</definedName>
    <definedName name="F273a95">#REF!</definedName>
    <definedName name="F273a96" localSheetId="1">#REF!</definedName>
    <definedName name="F273a96">#REF!</definedName>
    <definedName name="F273a97" localSheetId="1">#REF!</definedName>
    <definedName name="F273a97">#REF!</definedName>
    <definedName name="F274a95" localSheetId="1">#REF!</definedName>
    <definedName name="F274a95">#REF!</definedName>
    <definedName name="F274a96" localSheetId="1">#REF!</definedName>
    <definedName name="F274a96">#REF!</definedName>
    <definedName name="F274a97" localSheetId="1">#REF!</definedName>
    <definedName name="F274a97">#REF!</definedName>
    <definedName name="F277a95" localSheetId="1">#REF!</definedName>
    <definedName name="F277a95">#REF!</definedName>
    <definedName name="F277a96" localSheetId="1">#REF!</definedName>
    <definedName name="F277a96">#REF!</definedName>
    <definedName name="F277a97" localSheetId="1">#REF!</definedName>
    <definedName name="F277a97">#REF!</definedName>
    <definedName name="f284a95" localSheetId="1">#REF!</definedName>
    <definedName name="f284a95">#REF!</definedName>
    <definedName name="f284a96" localSheetId="1">#REF!</definedName>
    <definedName name="f284a96">#REF!</definedName>
    <definedName name="f284a97" localSheetId="1">#REF!</definedName>
    <definedName name="f284a97">#REF!</definedName>
    <definedName name="F29a95" localSheetId="1">#REF!</definedName>
    <definedName name="F29a95">#REF!</definedName>
    <definedName name="F29a96" localSheetId="1">#REF!</definedName>
    <definedName name="F29a96">#REF!</definedName>
    <definedName name="F29a97" localSheetId="1">#REF!</definedName>
    <definedName name="F29a97">#REF!</definedName>
    <definedName name="F2a95" localSheetId="1">#REF!</definedName>
    <definedName name="F2a95">#REF!</definedName>
    <definedName name="F2a96" localSheetId="1">#REF!</definedName>
    <definedName name="F2a96">#REF!</definedName>
    <definedName name="F2a97" localSheetId="1">#REF!</definedName>
    <definedName name="F2a97">#REF!</definedName>
    <definedName name="F300A95" localSheetId="1">#REF!</definedName>
    <definedName name="F300A95">#REF!</definedName>
    <definedName name="F300A96" localSheetId="1">#REF!</definedName>
    <definedName name="F300A96">#REF!</definedName>
    <definedName name="F300A97" localSheetId="1">#REF!</definedName>
    <definedName name="F300A97">#REF!</definedName>
    <definedName name="F303A95" localSheetId="1">#REF!</definedName>
    <definedName name="F303A95">#REF!</definedName>
    <definedName name="F303A96" localSheetId="1">#REF!</definedName>
    <definedName name="F303A96">#REF!</definedName>
    <definedName name="F303A97" localSheetId="1">#REF!</definedName>
    <definedName name="F303A97">#REF!</definedName>
    <definedName name="F320a95" localSheetId="1">#REF!</definedName>
    <definedName name="F320a95">#REF!</definedName>
    <definedName name="F320A96" localSheetId="1">#REF!</definedName>
    <definedName name="F320A96">#REF!</definedName>
    <definedName name="F320A97" localSheetId="1">#REF!</definedName>
    <definedName name="F320A97">#REF!</definedName>
    <definedName name="F323A95" localSheetId="1">#REF!</definedName>
    <definedName name="F323A95">#REF!</definedName>
    <definedName name="F323A96" localSheetId="1">#REF!</definedName>
    <definedName name="F323A96">#REF!</definedName>
    <definedName name="F323A97" localSheetId="1">#REF!</definedName>
    <definedName name="F323A97">#REF!</definedName>
    <definedName name="F326A95" localSheetId="1">#REF!</definedName>
    <definedName name="F326A95">#REF!</definedName>
    <definedName name="F326A96" localSheetId="1">#REF!</definedName>
    <definedName name="F326A96">#REF!</definedName>
    <definedName name="F326A97" localSheetId="1">#REF!</definedName>
    <definedName name="F326A97">#REF!</definedName>
    <definedName name="F329A95" localSheetId="1">#REF!</definedName>
    <definedName name="F329A95">#REF!</definedName>
    <definedName name="F329A96" localSheetId="1">#REF!</definedName>
    <definedName name="F329A96">#REF!</definedName>
    <definedName name="F329A97" localSheetId="1">#REF!</definedName>
    <definedName name="F329A97">#REF!</definedName>
    <definedName name="F332A95" localSheetId="1">#REF!</definedName>
    <definedName name="F332A95">#REF!</definedName>
    <definedName name="F332A96" localSheetId="1">#REF!</definedName>
    <definedName name="F332A96">#REF!</definedName>
    <definedName name="F332A97" localSheetId="1">#REF!</definedName>
    <definedName name="F332A97">#REF!</definedName>
    <definedName name="F335A95" localSheetId="1">#REF!</definedName>
    <definedName name="F335A95">#REF!</definedName>
    <definedName name="F335A96" localSheetId="1">#REF!</definedName>
    <definedName name="F335A96">#REF!</definedName>
    <definedName name="F335A97" localSheetId="1">#REF!</definedName>
    <definedName name="F335A97">#REF!</definedName>
    <definedName name="F338A95" localSheetId="1">#REF!</definedName>
    <definedName name="F338A95">#REF!</definedName>
    <definedName name="F338A96" localSheetId="1">#REF!</definedName>
    <definedName name="F338A96">#REF!</definedName>
    <definedName name="F338A97" localSheetId="1">#REF!</definedName>
    <definedName name="F338A97">#REF!</definedName>
    <definedName name="F35a95" localSheetId="1">#REF!</definedName>
    <definedName name="F35a95">#REF!</definedName>
    <definedName name="F35a96" localSheetId="1">#REF!</definedName>
    <definedName name="F35a96">#REF!</definedName>
    <definedName name="F35a97" localSheetId="1">#REF!</definedName>
    <definedName name="F35a97">#REF!</definedName>
    <definedName name="F37a95" localSheetId="1">#REF!</definedName>
    <definedName name="F37a95">#REF!</definedName>
    <definedName name="F37a96" localSheetId="1">#REF!</definedName>
    <definedName name="F37a96">#REF!</definedName>
    <definedName name="F37a97" localSheetId="1">#REF!</definedName>
    <definedName name="F37a97">#REF!</definedName>
    <definedName name="F3a95" localSheetId="1">#REF!</definedName>
    <definedName name="F3a95">#REF!</definedName>
    <definedName name="F3a96" localSheetId="1">#REF!</definedName>
    <definedName name="F3a96">#REF!</definedName>
    <definedName name="F3a97" localSheetId="1">#REF!</definedName>
    <definedName name="F3a97">#REF!</definedName>
    <definedName name="F42a95" localSheetId="1">#REF!</definedName>
    <definedName name="F42a95">#REF!</definedName>
    <definedName name="F42a96" localSheetId="1">#REF!</definedName>
    <definedName name="F42a96">#REF!</definedName>
    <definedName name="F42a97" localSheetId="1">#REF!</definedName>
    <definedName name="F42a97">#REF!</definedName>
    <definedName name="F48a95" localSheetId="1">#REF!</definedName>
    <definedName name="F48a95">#REF!</definedName>
    <definedName name="F48a96" localSheetId="1">#REF!</definedName>
    <definedName name="F48a96">#REF!</definedName>
    <definedName name="F48a97" localSheetId="1">#REF!</definedName>
    <definedName name="F48a97">#REF!</definedName>
    <definedName name="F51a95" localSheetId="1">#REF!</definedName>
    <definedName name="F51a95">#REF!</definedName>
    <definedName name="F51a96" localSheetId="1">#REF!</definedName>
    <definedName name="F51a96">#REF!</definedName>
    <definedName name="F51a97" localSheetId="1">#REF!</definedName>
    <definedName name="F51a97">#REF!</definedName>
    <definedName name="F54a95" localSheetId="1">#REF!</definedName>
    <definedName name="F54a95">#REF!</definedName>
    <definedName name="F54a96" localSheetId="1">#REF!</definedName>
    <definedName name="F54a96">#REF!</definedName>
    <definedName name="F54a97" localSheetId="1">#REF!</definedName>
    <definedName name="F54a97">#REF!</definedName>
    <definedName name="F57a95" localSheetId="1">#REF!</definedName>
    <definedName name="F57a95">#REF!</definedName>
    <definedName name="F57a96" localSheetId="1">#REF!</definedName>
    <definedName name="F57a96">#REF!</definedName>
    <definedName name="F57a97" localSheetId="1">#REF!</definedName>
    <definedName name="F57a97">#REF!</definedName>
    <definedName name="F60a95" localSheetId="1">#REF!</definedName>
    <definedName name="F60a95">#REF!</definedName>
    <definedName name="F60a96" localSheetId="1">#REF!</definedName>
    <definedName name="F60a96">#REF!</definedName>
    <definedName name="F60a97" localSheetId="1">#REF!</definedName>
    <definedName name="F60a97">#REF!</definedName>
    <definedName name="F61a95" localSheetId="1">#REF!</definedName>
    <definedName name="F61a95">#REF!</definedName>
    <definedName name="F61a96" localSheetId="1">#REF!</definedName>
    <definedName name="F61a96">#REF!</definedName>
    <definedName name="F61a97" localSheetId="1">#REF!</definedName>
    <definedName name="F61a97">#REF!</definedName>
    <definedName name="F62a95" localSheetId="1">#REF!</definedName>
    <definedName name="F62a95">#REF!</definedName>
    <definedName name="F62a96" localSheetId="1">#REF!</definedName>
    <definedName name="F62a96">#REF!</definedName>
    <definedName name="F62a97" localSheetId="1">#REF!</definedName>
    <definedName name="F62a97">#REF!</definedName>
    <definedName name="F63a95" localSheetId="1">#REF!</definedName>
    <definedName name="F63a95">#REF!</definedName>
    <definedName name="F63a96" localSheetId="1">#REF!</definedName>
    <definedName name="F63a96">#REF!</definedName>
    <definedName name="F63a97" localSheetId="1">#REF!</definedName>
    <definedName name="F63a97">#REF!</definedName>
    <definedName name="F64a95" localSheetId="1">#REF!</definedName>
    <definedName name="F64a95">#REF!</definedName>
    <definedName name="F64a96" localSheetId="1">#REF!</definedName>
    <definedName name="F64a96">#REF!</definedName>
    <definedName name="F64a97" localSheetId="1">#REF!</definedName>
    <definedName name="F64a97">#REF!</definedName>
    <definedName name="F75a95" localSheetId="1">#REF!</definedName>
    <definedName name="F75a95">#REF!</definedName>
    <definedName name="F75a96" localSheetId="1">#REF!</definedName>
    <definedName name="F75a96">#REF!</definedName>
    <definedName name="F75a97" localSheetId="1">#REF!</definedName>
    <definedName name="F75a97">#REF!</definedName>
    <definedName name="F85a95" localSheetId="1">#REF!</definedName>
    <definedName name="F85a95">#REF!</definedName>
    <definedName name="F85a96" localSheetId="1">#REF!</definedName>
    <definedName name="F85a96">#REF!</definedName>
    <definedName name="F85a97" localSheetId="1">#REF!</definedName>
    <definedName name="F85a97">#REF!</definedName>
    <definedName name="F8a95" localSheetId="1">#REF!</definedName>
    <definedName name="F8a95">#REF!</definedName>
    <definedName name="F8a96" localSheetId="1">#REF!</definedName>
    <definedName name="F8a96">#REF!</definedName>
    <definedName name="F8a97" localSheetId="1">#REF!</definedName>
    <definedName name="F8a97">#REF!</definedName>
    <definedName name="F91a95" localSheetId="1">#REF!</definedName>
    <definedName name="F91a95">#REF!</definedName>
    <definedName name="F91a96" localSheetId="1">#REF!</definedName>
    <definedName name="F91a96">#REF!</definedName>
    <definedName name="F91a97" localSheetId="1">#REF!</definedName>
    <definedName name="F91a97">#REF!</definedName>
    <definedName name="F93a95" localSheetId="1">#REF!</definedName>
    <definedName name="F93a95">#REF!</definedName>
    <definedName name="F93a96" localSheetId="1">#REF!</definedName>
    <definedName name="F93a96">#REF!</definedName>
    <definedName name="F93a97" localSheetId="1">#REF!</definedName>
    <definedName name="F93a97">#REF!</definedName>
    <definedName name="F98a95" localSheetId="1">#REF!</definedName>
    <definedName name="F98a95">#REF!</definedName>
    <definedName name="F98a96" localSheetId="1">#REF!</definedName>
    <definedName name="F98a96">#REF!</definedName>
    <definedName name="F98a97" localSheetId="1">#REF!</definedName>
    <definedName name="F98a97">#REF!</definedName>
    <definedName name="FEBBRAIO2005">#REF!</definedName>
    <definedName name="fert" localSheetId="1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1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1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1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1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">[26]CEesteso!#REF!</definedName>
    <definedName name="fffff" hidden="1">{#N/A,#N/A,FALSE,"A4";#N/A,#N/A,FALSE,"A3";#N/A,#N/A,FALSE,"A2";#N/A,#N/A,FALSE,"A1"}</definedName>
    <definedName name="FIORE" localSheetId="1">#REF!</definedName>
    <definedName name="FIORE">#REF!</definedName>
    <definedName name="FONDOCREDITO" localSheetId="1">#REF!</definedName>
    <definedName name="FONDOCREDITO">#REF!</definedName>
    <definedName name="fr" localSheetId="1" hidden="1">{#N/A,#N/A,FALSE,"Indice"}</definedName>
    <definedName name="fr" hidden="1">{#N/A,#N/A,FALSE,"Indice"}</definedName>
    <definedName name="fr_1" localSheetId="1" hidden="1">{#N/A,#N/A,FALSE,"Indice"}</definedName>
    <definedName name="fr_1" hidden="1">{#N/A,#N/A,FALSE,"Indice"}</definedName>
    <definedName name="fr_2" localSheetId="1" hidden="1">{#N/A,#N/A,FALSE,"Indice"}</definedName>
    <definedName name="fr_2" hidden="1">{#N/A,#N/A,FALSE,"Indice"}</definedName>
    <definedName name="fr_3" localSheetId="1" hidden="1">{#N/A,#N/A,FALSE,"Indice"}</definedName>
    <definedName name="fr_3" hidden="1">{#N/A,#N/A,FALSE,"Indice"}</definedName>
    <definedName name="fr_4" localSheetId="1" hidden="1">{#N/A,#N/A,FALSE,"Indice"}</definedName>
    <definedName name="fr_4" hidden="1">{#N/A,#N/A,FALSE,"Indice"}</definedName>
    <definedName name="fr_5" localSheetId="1" hidden="1">{#N/A,#N/A,FALSE,"Indice"}</definedName>
    <definedName name="fr_5" hidden="1">{#N/A,#N/A,FALSE,"Indice"}</definedName>
    <definedName name="FRANCO" hidden="1">{#N/A,#N/A,FALSE,"B3";#N/A,#N/A,FALSE,"B2";#N/A,#N/A,FALSE,"B1"}</definedName>
    <definedName name="FT" hidden="1">{#N/A,#N/A,FALSE,"A4";#N/A,#N/A,FALSE,"A3";#N/A,#N/A,FALSE,"A2";#N/A,#N/A,FALSE,"A1"}</definedName>
    <definedName name="funzionied98" localSheetId="1">#REF!</definedName>
    <definedName name="funzionied98">#REF!</definedName>
    <definedName name="GENNAIO2002">#REF!</definedName>
    <definedName name="GENNAIO2003">#REF!</definedName>
    <definedName name="GENNAIO2004">#REF!</definedName>
    <definedName name="GENNAIO2005">#REF!</definedName>
    <definedName name="ger" localSheetId="1" hidden="1">{#N/A,#N/A,FALSE,"Indice"}</definedName>
    <definedName name="ger" hidden="1">{#N/A,#N/A,FALSE,"Indice"}</definedName>
    <definedName name="ger_1" localSheetId="1" hidden="1">{#N/A,#N/A,FALSE,"Indice"}</definedName>
    <definedName name="ger_1" hidden="1">{#N/A,#N/A,FALSE,"Indice"}</definedName>
    <definedName name="ger_2" localSheetId="1" hidden="1">{#N/A,#N/A,FALSE,"Indice"}</definedName>
    <definedName name="ger_2" hidden="1">{#N/A,#N/A,FALSE,"Indice"}</definedName>
    <definedName name="ger_3" localSheetId="1" hidden="1">{#N/A,#N/A,FALSE,"Indice"}</definedName>
    <definedName name="ger_3" hidden="1">{#N/A,#N/A,FALSE,"Indice"}</definedName>
    <definedName name="ger_4" localSheetId="1" hidden="1">{#N/A,#N/A,FALSE,"Indice"}</definedName>
    <definedName name="ger_4" hidden="1">{#N/A,#N/A,FALSE,"Indice"}</definedName>
    <definedName name="ger_5" localSheetId="1" hidden="1">{#N/A,#N/A,FALSE,"Indice"}</definedName>
    <definedName name="ger_5" hidden="1">{#N/A,#N/A,FALSE,"Indice"}</definedName>
    <definedName name="germo" localSheetId="1" hidden="1">{#N/A,#N/A,FALSE,"Indice"}</definedName>
    <definedName name="germo" hidden="1">{#N/A,#N/A,FALSE,"Indice"}</definedName>
    <definedName name="germo_1" localSheetId="1" hidden="1">{#N/A,#N/A,FALSE,"Indice"}</definedName>
    <definedName name="germo_1" hidden="1">{#N/A,#N/A,FALSE,"Indice"}</definedName>
    <definedName name="germo_2" localSheetId="1" hidden="1">{#N/A,#N/A,FALSE,"Indice"}</definedName>
    <definedName name="germo_2" hidden="1">{#N/A,#N/A,FALSE,"Indice"}</definedName>
    <definedName name="germo_3" localSheetId="1" hidden="1">{#N/A,#N/A,FALSE,"Indice"}</definedName>
    <definedName name="germo_3" hidden="1">{#N/A,#N/A,FALSE,"Indice"}</definedName>
    <definedName name="germo_4" localSheetId="1" hidden="1">{#N/A,#N/A,FALSE,"Indice"}</definedName>
    <definedName name="germo_4" hidden="1">{#N/A,#N/A,FALSE,"Indice"}</definedName>
    <definedName name="germo_5" localSheetId="1" hidden="1">{#N/A,#N/A,FALSE,"Indice"}</definedName>
    <definedName name="germo_5" hidden="1">{#N/A,#N/A,FALSE,"Indice"}</definedName>
    <definedName name="GESENCO_CGTMO2R1_Query_Query" localSheetId="1">#REF!</definedName>
    <definedName name="GESENCO_CGTMO2R1_Query_Query">#REF!</definedName>
    <definedName name="gg_2020_ok">#REF!</definedName>
    <definedName name="ggg" hidden="1">{#N/A,#N/A,FALSE,"A4";#N/A,#N/A,FALSE,"A3";#N/A,#N/A,FALSE,"A2";#N/A,#N/A,FALSE,"A1"}</definedName>
    <definedName name="gino" localSheetId="1" hidden="1">{#N/A,#N/A,FALSE,"Indice"}</definedName>
    <definedName name="gino" hidden="1">{#N/A,#N/A,FALSE,"Indice"}</definedName>
    <definedName name="gino_1" localSheetId="1" hidden="1">{#N/A,#N/A,FALSE,"Indice"}</definedName>
    <definedName name="gino_1" hidden="1">{#N/A,#N/A,FALSE,"Indice"}</definedName>
    <definedName name="gino_2" localSheetId="1" hidden="1">{#N/A,#N/A,FALSE,"Indice"}</definedName>
    <definedName name="gino_2" hidden="1">{#N/A,#N/A,FALSE,"Indice"}</definedName>
    <definedName name="gino_3" localSheetId="1" hidden="1">{#N/A,#N/A,FALSE,"Indice"}</definedName>
    <definedName name="gino_3" hidden="1">{#N/A,#N/A,FALSE,"Indice"}</definedName>
    <definedName name="gino_4" localSheetId="1" hidden="1">{#N/A,#N/A,FALSE,"Indice"}</definedName>
    <definedName name="gino_4" hidden="1">{#N/A,#N/A,FALSE,"Indice"}</definedName>
    <definedName name="gino_5" localSheetId="1" hidden="1">{#N/A,#N/A,FALSE,"Indice"}</definedName>
    <definedName name="gino_5" hidden="1">{#N/A,#N/A,FALSE,"Indice"}</definedName>
    <definedName name="hgfdr" hidden="1">{#N/A,#N/A,FALSE,"Indice"}</definedName>
    <definedName name="hiu" localSheetId="1" hidden="1">{#N/A,#N/A,FALSE,"Indice"}</definedName>
    <definedName name="hiu" hidden="1">{#N/A,#N/A,FALSE,"Indice"}</definedName>
    <definedName name="hiu_1" localSheetId="1" hidden="1">{#N/A,#N/A,FALSE,"Indice"}</definedName>
    <definedName name="hiu_1" hidden="1">{#N/A,#N/A,FALSE,"Indice"}</definedName>
    <definedName name="hiu_2" localSheetId="1" hidden="1">{#N/A,#N/A,FALSE,"Indice"}</definedName>
    <definedName name="hiu_2" hidden="1">{#N/A,#N/A,FALSE,"Indice"}</definedName>
    <definedName name="hiu_3" localSheetId="1" hidden="1">{#N/A,#N/A,FALSE,"Indice"}</definedName>
    <definedName name="hiu_3" hidden="1">{#N/A,#N/A,FALSE,"Indice"}</definedName>
    <definedName name="hiu_4" localSheetId="1" hidden="1">{#N/A,#N/A,FALSE,"Indice"}</definedName>
    <definedName name="hiu_4" hidden="1">{#N/A,#N/A,FALSE,"Indice"}</definedName>
    <definedName name="hiu_5" localSheetId="1" hidden="1">{#N/A,#N/A,FALSE,"Indice"}</definedName>
    <definedName name="hiu_5" hidden="1">{#N/A,#N/A,FALSE,"Indice"}</definedName>
    <definedName name="INADELASL" localSheetId="1">#REF!</definedName>
    <definedName name="INADELASL">#REF!</definedName>
    <definedName name="INADELDIP" localSheetId="1">#REF!</definedName>
    <definedName name="INADELDIP">#REF!</definedName>
    <definedName name="INADELFCASL" localSheetId="1">#REF!</definedName>
    <definedName name="INADELFCASL">#REF!</definedName>
    <definedName name="INADELFCDIP" localSheetId="1">#REF!</definedName>
    <definedName name="INADELFCDIP">#REF!</definedName>
    <definedName name="incr04" localSheetId="1">#REF!</definedName>
    <definedName name="incr04">#REF!</definedName>
    <definedName name="incr05" localSheetId="1">#REF!</definedName>
    <definedName name="incr05">#REF!</definedName>
    <definedName name="INDICICE" localSheetId="1">#REF!</definedName>
    <definedName name="INDICICE">#REF!</definedName>
    <definedName name="INPSASL" localSheetId="1">#REF!</definedName>
    <definedName name="INPSASL">#REF!</definedName>
    <definedName name="INPSDIP" localSheetId="1">#REF!</definedName>
    <definedName name="INPSDIP">#REF!</definedName>
    <definedName name="inserimento">'[27]Elenco Personale'!#REF!</definedName>
    <definedName name="insert10" localSheetId="1">#REF!</definedName>
    <definedName name="insert10">#REF!</definedName>
    <definedName name="Inventario1998" localSheetId="1">#REF!</definedName>
    <definedName name="Inventario1998">#REF!</definedName>
    <definedName name="INVIODATI">'[8]Supporto Data'!$E$3:$E$5</definedName>
    <definedName name="INVIODATIEMUR">'[8]Supporto Data'!$E$2:$E$5</definedName>
    <definedName name="io" localSheetId="1" hidden="1">{#N/A,#N/A,FALSE,"Indice"}</definedName>
    <definedName name="io" hidden="1">{#N/A,#N/A,FALSE,"Indice"}</definedName>
    <definedName name="io_1" localSheetId="1" hidden="1">{#N/A,#N/A,FALSE,"Indice"}</definedName>
    <definedName name="io_1" hidden="1">{#N/A,#N/A,FALSE,"Indice"}</definedName>
    <definedName name="io_2" localSheetId="1" hidden="1">{#N/A,#N/A,FALSE,"Indice"}</definedName>
    <definedName name="io_2" hidden="1">{#N/A,#N/A,FALSE,"Indice"}</definedName>
    <definedName name="io_3" localSheetId="1" hidden="1">{#N/A,#N/A,FALSE,"Indice"}</definedName>
    <definedName name="io_3" hidden="1">{#N/A,#N/A,FALSE,"Indice"}</definedName>
    <definedName name="io_4" localSheetId="1" hidden="1">{#N/A,#N/A,FALSE,"Indice"}</definedName>
    <definedName name="io_4" hidden="1">{#N/A,#N/A,FALSE,"Indice"}</definedName>
    <definedName name="io_5" localSheetId="1" hidden="1">{#N/A,#N/A,FALSE,"Indice"}</definedName>
    <definedName name="io_5" hidden="1">{#N/A,#N/A,FALSE,"Indice"}</definedName>
    <definedName name="iou" localSheetId="1" hidden="1">{#N/A,#N/A,FALSE,"B3";#N/A,#N/A,FALSE,"B2";#N/A,#N/A,FALSE,"B1"}</definedName>
    <definedName name="iou" hidden="1">{#N/A,#N/A,FALSE,"B3";#N/A,#N/A,FALSE,"B2";#N/A,#N/A,FALSE,"B1"}</definedName>
    <definedName name="iou_1" localSheetId="1" hidden="1">{#N/A,#N/A,FALSE,"B3";#N/A,#N/A,FALSE,"B2";#N/A,#N/A,FALSE,"B1"}</definedName>
    <definedName name="iou_1" hidden="1">{#N/A,#N/A,FALSE,"B3";#N/A,#N/A,FALSE,"B2";#N/A,#N/A,FALSE,"B1"}</definedName>
    <definedName name="iou_2" localSheetId="1" hidden="1">{#N/A,#N/A,FALSE,"B3";#N/A,#N/A,FALSE,"B2";#N/A,#N/A,FALSE,"B1"}</definedName>
    <definedName name="iou_2" hidden="1">{#N/A,#N/A,FALSE,"B3";#N/A,#N/A,FALSE,"B2";#N/A,#N/A,FALSE,"B1"}</definedName>
    <definedName name="iou_3" localSheetId="1" hidden="1">{#N/A,#N/A,FALSE,"B3";#N/A,#N/A,FALSE,"B2";#N/A,#N/A,FALSE,"B1"}</definedName>
    <definedName name="iou_3" hidden="1">{#N/A,#N/A,FALSE,"B3";#N/A,#N/A,FALSE,"B2";#N/A,#N/A,FALSE,"B1"}</definedName>
    <definedName name="iou_4" localSheetId="1" hidden="1">{#N/A,#N/A,FALSE,"B3";#N/A,#N/A,FALSE,"B2";#N/A,#N/A,FALSE,"B1"}</definedName>
    <definedName name="iou_4" hidden="1">{#N/A,#N/A,FALSE,"B3";#N/A,#N/A,FALSE,"B2";#N/A,#N/A,FALSE,"B1"}</definedName>
    <definedName name="iou_5" localSheetId="1" hidden="1">{#N/A,#N/A,FALSE,"B3";#N/A,#N/A,FALSE,"B2";#N/A,#N/A,FALSE,"B1"}</definedName>
    <definedName name="iou_5" hidden="1">{#N/A,#N/A,FALSE,"B3";#N/A,#N/A,FALSE,"B2";#N/A,#N/A,FALSE,"B1"}</definedName>
    <definedName name="IRAPACC" localSheetId="1">#REF!</definedName>
    <definedName name="IRAPACC">#REF!</definedName>
    <definedName name="irappu04" localSheetId="1">#REF!</definedName>
    <definedName name="irappu04">#REF!</definedName>
    <definedName name="ISTITUTI_2010">#REF!</definedName>
    <definedName name="jh" localSheetId="1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1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1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1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1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1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1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1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1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1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1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1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1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1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1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h" hidden="1">{#N/A,#N/A,FALSE,"B1";#N/A,#N/A,FALSE,"B2";#N/A,#N/A,FALSE,"B3";#N/A,#N/A,FALSE,"A4";#N/A,#N/A,FALSE,"A3";#N/A,#N/A,FALSE,"A2";#N/A,#N/A,FALSE,"A1";#N/A,#N/A,FALSE,"Indice"}</definedName>
    <definedName name="ki" localSheetId="1" hidden="1">{#N/A,#N/A,FALSE,"Indice"}</definedName>
    <definedName name="ki" hidden="1">{#N/A,#N/A,FALSE,"Indice"}</definedName>
    <definedName name="ki_1" localSheetId="1" hidden="1">{#N/A,#N/A,FALSE,"Indice"}</definedName>
    <definedName name="ki_1" hidden="1">{#N/A,#N/A,FALSE,"Indice"}</definedName>
    <definedName name="ki_2" localSheetId="1" hidden="1">{#N/A,#N/A,FALSE,"Indice"}</definedName>
    <definedName name="ki_2" hidden="1">{#N/A,#N/A,FALSE,"Indice"}</definedName>
    <definedName name="ki_3" localSheetId="1" hidden="1">{#N/A,#N/A,FALSE,"Indice"}</definedName>
    <definedName name="ki_3" hidden="1">{#N/A,#N/A,FALSE,"Indice"}</definedName>
    <definedName name="ki_4" localSheetId="1" hidden="1">{#N/A,#N/A,FALSE,"Indice"}</definedName>
    <definedName name="ki_4" hidden="1">{#N/A,#N/A,FALSE,"Indice"}</definedName>
    <definedName name="ki_5" localSheetId="1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localSheetId="1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1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1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1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1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1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1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1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1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1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1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1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1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1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1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1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1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1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1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1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1" hidden="1">{#N/A,#N/A,FALSE,"Indice"}</definedName>
    <definedName name="lkjh" hidden="1">{#N/A,#N/A,FALSE,"Indice"}</definedName>
    <definedName name="lkjh_1" localSheetId="1" hidden="1">{#N/A,#N/A,FALSE,"Indice"}</definedName>
    <definedName name="lkjh_1" hidden="1">{#N/A,#N/A,FALSE,"Indice"}</definedName>
    <definedName name="lkjh_2" localSheetId="1" hidden="1">{#N/A,#N/A,FALSE,"Indice"}</definedName>
    <definedName name="lkjh_2" hidden="1">{#N/A,#N/A,FALSE,"Indice"}</definedName>
    <definedName name="lkjh_3" localSheetId="1" hidden="1">{#N/A,#N/A,FALSE,"Indice"}</definedName>
    <definedName name="lkjh_3" hidden="1">{#N/A,#N/A,FALSE,"Indice"}</definedName>
    <definedName name="lkjh_4" localSheetId="1" hidden="1">{#N/A,#N/A,FALSE,"Indice"}</definedName>
    <definedName name="lkjh_4" hidden="1">{#N/A,#N/A,FALSE,"Indice"}</definedName>
    <definedName name="lkjh_5" localSheetId="1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localSheetId="1" hidden="1">{#N/A,#N/A,FALSE,"B3";#N/A,#N/A,FALSE,"B2";#N/A,#N/A,FALSE,"B1"}</definedName>
    <definedName name="lo" hidden="1">{#N/A,#N/A,FALSE,"B3";#N/A,#N/A,FALSE,"B2";#N/A,#N/A,FALSE,"B1"}</definedName>
    <definedName name="lo_1" localSheetId="1" hidden="1">{#N/A,#N/A,FALSE,"B3";#N/A,#N/A,FALSE,"B2";#N/A,#N/A,FALSE,"B1"}</definedName>
    <definedName name="lo_1" hidden="1">{#N/A,#N/A,FALSE,"B3";#N/A,#N/A,FALSE,"B2";#N/A,#N/A,FALSE,"B1"}</definedName>
    <definedName name="lo_2" localSheetId="1" hidden="1">{#N/A,#N/A,FALSE,"B3";#N/A,#N/A,FALSE,"B2";#N/A,#N/A,FALSE,"B1"}</definedName>
    <definedName name="lo_2" hidden="1">{#N/A,#N/A,FALSE,"B3";#N/A,#N/A,FALSE,"B2";#N/A,#N/A,FALSE,"B1"}</definedName>
    <definedName name="lo_3" localSheetId="1" hidden="1">{#N/A,#N/A,FALSE,"B3";#N/A,#N/A,FALSE,"B2";#N/A,#N/A,FALSE,"B1"}</definedName>
    <definedName name="lo_3" hidden="1">{#N/A,#N/A,FALSE,"B3";#N/A,#N/A,FALSE,"B2";#N/A,#N/A,FALSE,"B1"}</definedName>
    <definedName name="lo_4" localSheetId="1" hidden="1">{#N/A,#N/A,FALSE,"B3";#N/A,#N/A,FALSE,"B2";#N/A,#N/A,FALSE,"B1"}</definedName>
    <definedName name="lo_4" hidden="1">{#N/A,#N/A,FALSE,"B3";#N/A,#N/A,FALSE,"B2";#N/A,#N/A,FALSE,"B1"}</definedName>
    <definedName name="lo_5" localSheetId="1" hidden="1">{#N/A,#N/A,FALSE,"B3";#N/A,#N/A,FALSE,"B2";#N/A,#N/A,FALSE,"B1"}</definedName>
    <definedName name="lo_5" hidden="1">{#N/A,#N/A,FALSE,"B3";#N/A,#N/A,FALSE,"B2";#N/A,#N/A,FALSE,"B1"}</definedName>
    <definedName name="looo" localSheetId="1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1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1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1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1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1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>#REF!</definedName>
    <definedName name="MAGGIO2004">#REF!</definedName>
    <definedName name="MARZO2004">#REF!</definedName>
    <definedName name="MASTRI_PER_CE" localSheetId="1">#REF!</definedName>
    <definedName name="MASTRI_PER_CE">#REF!</definedName>
    <definedName name="mastrini" localSheetId="1">#REF!</definedName>
    <definedName name="mastrini">#REF!</definedName>
    <definedName name="MASTRO_CONTO_FATTURA" localSheetId="1">#REF!</definedName>
    <definedName name="MASTRO_CONTO_FATTURA">#REF!</definedName>
    <definedName name="MATT" hidden="1">{#N/A,#N/A,TRUE,"Main Issues";#N/A,#N/A,TRUE,"Income statement ($)"}</definedName>
    <definedName name="min" localSheetId="1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1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1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1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1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1" hidden="1">{#N/A,#N/A,FALSE,"Indice"}</definedName>
    <definedName name="mio" hidden="1">{#N/A,#N/A,FALSE,"Indice"}</definedName>
    <definedName name="mio_1" localSheetId="1" hidden="1">{#N/A,#N/A,FALSE,"Indice"}</definedName>
    <definedName name="mio_1" hidden="1">{#N/A,#N/A,FALSE,"Indice"}</definedName>
    <definedName name="mio_2" localSheetId="1" hidden="1">{#N/A,#N/A,FALSE,"Indice"}</definedName>
    <definedName name="mio_2" hidden="1">{#N/A,#N/A,FALSE,"Indice"}</definedName>
    <definedName name="mio_3" localSheetId="1" hidden="1">{#N/A,#N/A,FALSE,"Indice"}</definedName>
    <definedName name="mio_3" hidden="1">{#N/A,#N/A,FALSE,"Indice"}</definedName>
    <definedName name="mio_4" localSheetId="1" hidden="1">{#N/A,#N/A,FALSE,"Indice"}</definedName>
    <definedName name="mio_4" hidden="1">{#N/A,#N/A,FALSE,"Indice"}</definedName>
    <definedName name="mio_5" localSheetId="1" hidden="1">{#N/A,#N/A,FALSE,"Indice"}</definedName>
    <definedName name="mio_5" hidden="1">{#N/A,#N/A,FALSE,"Indice"}</definedName>
    <definedName name="MM" hidden="1">"44C8UP11OVL48441OUUQDU1OM"</definedName>
    <definedName name="mmm" localSheetId="1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1" hidden="1">{#N/A,#N/A,FALSE,"Indice"}</definedName>
    <definedName name="mn" hidden="1">{#N/A,#N/A,FALSE,"Indice"}</definedName>
    <definedName name="mn_1" localSheetId="1" hidden="1">{#N/A,#N/A,FALSE,"Indice"}</definedName>
    <definedName name="mn_1" hidden="1">{#N/A,#N/A,FALSE,"Indice"}</definedName>
    <definedName name="mn_2" localSheetId="1" hidden="1">{#N/A,#N/A,FALSE,"Indice"}</definedName>
    <definedName name="mn_2" hidden="1">{#N/A,#N/A,FALSE,"Indice"}</definedName>
    <definedName name="mn_3" localSheetId="1" hidden="1">{#N/A,#N/A,FALSE,"Indice"}</definedName>
    <definedName name="mn_3" hidden="1">{#N/A,#N/A,FALSE,"Indice"}</definedName>
    <definedName name="mn_4" localSheetId="1" hidden="1">{#N/A,#N/A,FALSE,"Indice"}</definedName>
    <definedName name="mn_4" hidden="1">{#N/A,#N/A,FALSE,"Indice"}</definedName>
    <definedName name="mn_5" localSheetId="1" hidden="1">{#N/A,#N/A,FALSE,"Indice"}</definedName>
    <definedName name="mn_5" hidden="1">{#N/A,#N/A,FALSE,"Indice"}</definedName>
    <definedName name="Mod1BisAziende" localSheetId="1">#REF!</definedName>
    <definedName name="Mod1BisAziende">#REF!</definedName>
    <definedName name="mode" localSheetId="1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1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1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1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1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1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1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1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1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1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1" hidden="1">{#N/A,#N/A,FALSE,"Indice"}</definedName>
    <definedName name="modell" hidden="1">{#N/A,#N/A,FALSE,"Indice"}</definedName>
    <definedName name="modell_1" localSheetId="1" hidden="1">{#N/A,#N/A,FALSE,"Indice"}</definedName>
    <definedName name="modell_1" hidden="1">{#N/A,#N/A,FALSE,"Indice"}</definedName>
    <definedName name="modell_2" localSheetId="1" hidden="1">{#N/A,#N/A,FALSE,"Indice"}</definedName>
    <definedName name="modell_2" hidden="1">{#N/A,#N/A,FALSE,"Indice"}</definedName>
    <definedName name="modell_3" localSheetId="1" hidden="1">{#N/A,#N/A,FALSE,"Indice"}</definedName>
    <definedName name="modell_3" hidden="1">{#N/A,#N/A,FALSE,"Indice"}</definedName>
    <definedName name="modell_4" localSheetId="1" hidden="1">{#N/A,#N/A,FALSE,"Indice"}</definedName>
    <definedName name="modell_4" hidden="1">{#N/A,#N/A,FALSE,"Indice"}</definedName>
    <definedName name="modell_5" localSheetId="1" hidden="1">{#N/A,#N/A,FALSE,"Indice"}</definedName>
    <definedName name="modell_5" hidden="1">{#N/A,#N/A,FALSE,"Indice"}</definedName>
    <definedName name="modello" localSheetId="1" hidden="1">{#N/A,#N/A,FALSE,"Indice"}</definedName>
    <definedName name="modello" hidden="1">{#N/A,#N/A,FALSE,"Indice"}</definedName>
    <definedName name="modello_1" localSheetId="1" hidden="1">{#N/A,#N/A,FALSE,"Indice"}</definedName>
    <definedName name="modello_1" hidden="1">{#N/A,#N/A,FALSE,"Indice"}</definedName>
    <definedName name="modello_2" localSheetId="1" hidden="1">{#N/A,#N/A,FALSE,"Indice"}</definedName>
    <definedName name="modello_2" hidden="1">{#N/A,#N/A,FALSE,"Indice"}</definedName>
    <definedName name="modello_3" localSheetId="1" hidden="1">{#N/A,#N/A,FALSE,"Indice"}</definedName>
    <definedName name="modello_3" hidden="1">{#N/A,#N/A,FALSE,"Indice"}</definedName>
    <definedName name="modello_4" localSheetId="1" hidden="1">{#N/A,#N/A,FALSE,"Indice"}</definedName>
    <definedName name="modello_4" hidden="1">{#N/A,#N/A,FALSE,"Indice"}</definedName>
    <definedName name="modello_5" localSheetId="1" hidden="1">{#N/A,#N/A,FALSE,"Indice"}</definedName>
    <definedName name="modello_5" hidden="1">{#N/A,#N/A,FALSE,"Indice"}</definedName>
    <definedName name="moi" localSheetId="1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1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1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1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1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1" hidden="1">{#N/A,#N/A,FALSE,"B3";#N/A,#N/A,FALSE,"B2";#N/A,#N/A,FALSE,"B1"}</definedName>
    <definedName name="muy" hidden="1">{#N/A,#N/A,FALSE,"B3";#N/A,#N/A,FALSE,"B2";#N/A,#N/A,FALSE,"B1"}</definedName>
    <definedName name="muy_1" localSheetId="1" hidden="1">{#N/A,#N/A,FALSE,"B3";#N/A,#N/A,FALSE,"B2";#N/A,#N/A,FALSE,"B1"}</definedName>
    <definedName name="muy_1" hidden="1">{#N/A,#N/A,FALSE,"B3";#N/A,#N/A,FALSE,"B2";#N/A,#N/A,FALSE,"B1"}</definedName>
    <definedName name="muy_2" localSheetId="1" hidden="1">{#N/A,#N/A,FALSE,"B3";#N/A,#N/A,FALSE,"B2";#N/A,#N/A,FALSE,"B1"}</definedName>
    <definedName name="muy_2" hidden="1">{#N/A,#N/A,FALSE,"B3";#N/A,#N/A,FALSE,"B2";#N/A,#N/A,FALSE,"B1"}</definedName>
    <definedName name="muy_3" localSheetId="1" hidden="1">{#N/A,#N/A,FALSE,"B3";#N/A,#N/A,FALSE,"B2";#N/A,#N/A,FALSE,"B1"}</definedName>
    <definedName name="muy_3" hidden="1">{#N/A,#N/A,FALSE,"B3";#N/A,#N/A,FALSE,"B2";#N/A,#N/A,FALSE,"B1"}</definedName>
    <definedName name="muy_4" localSheetId="1" hidden="1">{#N/A,#N/A,FALSE,"B3";#N/A,#N/A,FALSE,"B2";#N/A,#N/A,FALSE,"B1"}</definedName>
    <definedName name="muy_4" hidden="1">{#N/A,#N/A,FALSE,"B3";#N/A,#N/A,FALSE,"B2";#N/A,#N/A,FALSE,"B1"}</definedName>
    <definedName name="muy_5" localSheetId="1" hidden="1">{#N/A,#N/A,FALSE,"B3";#N/A,#N/A,FALSE,"B2";#N/A,#N/A,FALSE,"B1"}</definedName>
    <definedName name="muy_5" hidden="1">{#N/A,#N/A,FALSE,"B3";#N/A,#N/A,FALSE,"B2";#N/A,#N/A,FALSE,"B1"}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nnn" localSheetId="1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1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1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1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1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meDistretto">#REF!</definedName>
    <definedName name="NUOVO" hidden="1">#REF!</definedName>
    <definedName name="PA">#REF!</definedName>
    <definedName name="padAcqBen00" localSheetId="1">#REF!</definedName>
    <definedName name="padAcqBen00">#REF!</definedName>
    <definedName name="padAcqBen01" localSheetId="1">#REF!</definedName>
    <definedName name="padAcqBen01">#REF!</definedName>
    <definedName name="padAcqBen02" localSheetId="1">#REF!</definedName>
    <definedName name="padAcqBen02">#REF!</definedName>
    <definedName name="padAcqBen03" localSheetId="1">#REF!</definedName>
    <definedName name="padAcqBen03">#REF!</definedName>
    <definedName name="padAcqBen04" localSheetId="1">#REF!</definedName>
    <definedName name="padAcqBen04">#REF!</definedName>
    <definedName name="padAcqBen05">'[28]parametri progr'!$I$20</definedName>
    <definedName name="padAcqBen06">'[28]parametri progr'!$J$20</definedName>
    <definedName name="padAcqBen07">'[28]parametri progr'!$K$20</definedName>
    <definedName name="padAltrEnti00" localSheetId="1">#REF!</definedName>
    <definedName name="padAltrEnti00">#REF!</definedName>
    <definedName name="padAltrEnti01" localSheetId="1">#REF!</definedName>
    <definedName name="padAltrEnti01">#REF!</definedName>
    <definedName name="padAltrEnti02" localSheetId="1">#REF!</definedName>
    <definedName name="padAltrEnti02">#REF!</definedName>
    <definedName name="padAltrEnti03" localSheetId="1">#REF!</definedName>
    <definedName name="padAltrEnti03">#REF!</definedName>
    <definedName name="padAltrEnti04" localSheetId="1">#REF!</definedName>
    <definedName name="padAltrEnti04">#REF!</definedName>
    <definedName name="padAltrEnti05" localSheetId="1">#REF!</definedName>
    <definedName name="padAltrEnti05">#REF!</definedName>
    <definedName name="padAltrEnti06" localSheetId="1">#REF!</definedName>
    <definedName name="padAltrEnti06">#REF!</definedName>
    <definedName name="padAltrEnti07" localSheetId="1">#REF!</definedName>
    <definedName name="padAltrEnti07">#REF!</definedName>
    <definedName name="padAltrServ00" localSheetId="1">#REF!</definedName>
    <definedName name="padAltrServ00">#REF!</definedName>
    <definedName name="padAltrServ01" localSheetId="1">#REF!</definedName>
    <definedName name="padAltrServ01">#REF!</definedName>
    <definedName name="padAltrServ02" localSheetId="1">#REF!</definedName>
    <definedName name="padAltrServ02">#REF!</definedName>
    <definedName name="padAltrServ03" localSheetId="1">#REF!</definedName>
    <definedName name="padAltrServ03">#REF!</definedName>
    <definedName name="padAltrServ04" localSheetId="1">#REF!</definedName>
    <definedName name="padAltrServ04">#REF!</definedName>
    <definedName name="padAltrServ05" localSheetId="1">#REF!</definedName>
    <definedName name="padAltrServ05">#REF!</definedName>
    <definedName name="padAltrServ06" localSheetId="1">#REF!</definedName>
    <definedName name="padAltrServ06">#REF!</definedName>
    <definedName name="padAltrServ07" localSheetId="1">#REF!</definedName>
    <definedName name="padAltrServ07">#REF!</definedName>
    <definedName name="padAmmGen00" localSheetId="1">#REF!</definedName>
    <definedName name="padAmmGen00">#REF!</definedName>
    <definedName name="padAmmGen01" localSheetId="1">#REF!</definedName>
    <definedName name="padAmmGen01">#REF!</definedName>
    <definedName name="padAmmGen02" localSheetId="1">#REF!</definedName>
    <definedName name="padAmmGen02">#REF!</definedName>
    <definedName name="padAmmGen03" localSheetId="1">#REF!</definedName>
    <definedName name="padAmmGen03">#REF!</definedName>
    <definedName name="padAmmGen04" localSheetId="1">#REF!</definedName>
    <definedName name="padAmmGen04">#REF!</definedName>
    <definedName name="padAmmGen05" localSheetId="1">#REF!</definedName>
    <definedName name="padAmmGen05">#REF!</definedName>
    <definedName name="padAmmGen06" localSheetId="1">#REF!</definedName>
    <definedName name="padAmmGen06">#REF!</definedName>
    <definedName name="padAmmGen07" localSheetId="1">#REF!</definedName>
    <definedName name="padAmmGen07">#REF!</definedName>
    <definedName name="padExtrFsn00" localSheetId="1">#REF!</definedName>
    <definedName name="padExtrFsn00">#REF!</definedName>
    <definedName name="padExtrFsn01" localSheetId="1">#REF!</definedName>
    <definedName name="padExtrFsn01">#REF!</definedName>
    <definedName name="padExtrFsn02" localSheetId="1">#REF!</definedName>
    <definedName name="padExtrFsn02">#REF!</definedName>
    <definedName name="padExtrFsn03" localSheetId="1">#REF!</definedName>
    <definedName name="padExtrFsn03">#REF!</definedName>
    <definedName name="padExtrFsn04" localSheetId="1">#REF!</definedName>
    <definedName name="padExtrFsn04">#REF!</definedName>
    <definedName name="padExtrFsn05" localSheetId="1">#REF!</definedName>
    <definedName name="padExtrFsn05">#REF!</definedName>
    <definedName name="padExtrFsn06" localSheetId="1">#REF!</definedName>
    <definedName name="padExtrFsn06">#REF!</definedName>
    <definedName name="padExtrFsn07" localSheetId="1">#REF!</definedName>
    <definedName name="padExtrFsn07">#REF!</definedName>
    <definedName name="padImpTax00" localSheetId="1">#REF!</definedName>
    <definedName name="padImpTax00">#REF!</definedName>
    <definedName name="padImpTax01" localSheetId="1">#REF!</definedName>
    <definedName name="padImpTax01">#REF!</definedName>
    <definedName name="padImpTax02" localSheetId="1">#REF!</definedName>
    <definedName name="padImpTax02">#REF!</definedName>
    <definedName name="padImpTax03" localSheetId="1">#REF!</definedName>
    <definedName name="padImpTax03">#REF!</definedName>
    <definedName name="padImpTax04" localSheetId="1">#REF!</definedName>
    <definedName name="padImpTax04">#REF!</definedName>
    <definedName name="padImpTax05" localSheetId="1">#REF!</definedName>
    <definedName name="padImpTax05">#REF!</definedName>
    <definedName name="padImpTax06" localSheetId="1">#REF!</definedName>
    <definedName name="padImpTax06">#REF!</definedName>
    <definedName name="padImpTax07" localSheetId="1">#REF!</definedName>
    <definedName name="padImpTax07">#REF!</definedName>
    <definedName name="padIrcss00" localSheetId="1">#REF!</definedName>
    <definedName name="padIrcss00">#REF!</definedName>
    <definedName name="padIrcss01" localSheetId="1">#REF!</definedName>
    <definedName name="padIrcss01">#REF!</definedName>
    <definedName name="padIrcss02" localSheetId="1">#REF!</definedName>
    <definedName name="padIrcss02">#REF!</definedName>
    <definedName name="padIrcss03" localSheetId="1">#REF!</definedName>
    <definedName name="padIrcss03">#REF!</definedName>
    <definedName name="padIrcss04" localSheetId="1">#REF!</definedName>
    <definedName name="padIrcss04">#REF!</definedName>
    <definedName name="padIrcss05" localSheetId="1">#REF!</definedName>
    <definedName name="padIrcss05">#REF!</definedName>
    <definedName name="padIrcss06" localSheetId="1">#REF!</definedName>
    <definedName name="padIrcss06">#REF!</definedName>
    <definedName name="padIrcss07" localSheetId="1">#REF!</definedName>
    <definedName name="padIrcss07">#REF!</definedName>
    <definedName name="padManutenz00" localSheetId="1">#REF!</definedName>
    <definedName name="padManutenz00">#REF!</definedName>
    <definedName name="padManutenz01" localSheetId="1">#REF!</definedName>
    <definedName name="padManutenz01">#REF!</definedName>
    <definedName name="padManutenz02" localSheetId="1">#REF!</definedName>
    <definedName name="padManutenz02">#REF!</definedName>
    <definedName name="padManutenz03" localSheetId="1">#REF!</definedName>
    <definedName name="padManutenz03">#REF!</definedName>
    <definedName name="padManutenz04" localSheetId="1">#REF!</definedName>
    <definedName name="padManutenz04">#REF!</definedName>
    <definedName name="padManutenz05" localSheetId="1">#REF!</definedName>
    <definedName name="padManutenz05">#REF!</definedName>
    <definedName name="padManutenz06" localSheetId="1">#REF!</definedName>
    <definedName name="padManutenz06">#REF!</definedName>
    <definedName name="padManutenz07" localSheetId="1">#REF!</definedName>
    <definedName name="padManutenz07">#REF!</definedName>
    <definedName name="padmedgen00" localSheetId="1">#REF!</definedName>
    <definedName name="padmedgen00">#REF!</definedName>
    <definedName name="padmedgen01" localSheetId="1">#REF!</definedName>
    <definedName name="padmedgen01">#REF!</definedName>
    <definedName name="padmedgen02" localSheetId="1">#REF!</definedName>
    <definedName name="padmedgen02">#REF!</definedName>
    <definedName name="padmedgen03" localSheetId="1">#REF!</definedName>
    <definedName name="padmedgen03">#REF!</definedName>
    <definedName name="padmedgen04" localSheetId="1">#REF!</definedName>
    <definedName name="padmedgen04">#REF!</definedName>
    <definedName name="padmedgen05">'[28]parametri progr'!$I$11</definedName>
    <definedName name="padmedgen06">'[28]parametri progr'!$J$11</definedName>
    <definedName name="padmedgen07">'[28]parametri progr'!$K$11</definedName>
    <definedName name="padOnFin00" localSheetId="1">#REF!</definedName>
    <definedName name="padOnFin00">#REF!</definedName>
    <definedName name="padOnFin01" localSheetId="1">#REF!</definedName>
    <definedName name="padOnFin01">#REF!</definedName>
    <definedName name="padOnFin02" localSheetId="1">#REF!</definedName>
    <definedName name="padOnFin02">#REF!</definedName>
    <definedName name="padOnFin03" localSheetId="1">#REF!</definedName>
    <definedName name="padOnFin03">#REF!</definedName>
    <definedName name="padOnFin04" localSheetId="1">#REF!</definedName>
    <definedName name="padOnFin04">#REF!</definedName>
    <definedName name="padOnFin05" localSheetId="1">#REF!</definedName>
    <definedName name="padOnFin05">#REF!</definedName>
    <definedName name="padOnFin06" localSheetId="1">#REF!</definedName>
    <definedName name="padOnFin06">#REF!</definedName>
    <definedName name="padOnFin07" localSheetId="1">#REF!</definedName>
    <definedName name="padOnFin07">#REF!</definedName>
    <definedName name="padOspPriv00" localSheetId="1">#REF!</definedName>
    <definedName name="padOspPriv00">#REF!</definedName>
    <definedName name="padOspPriv01" localSheetId="1">#REF!</definedName>
    <definedName name="padOspPriv01">#REF!</definedName>
    <definedName name="padOspPriv02" localSheetId="1">#REF!</definedName>
    <definedName name="padOspPriv02">#REF!</definedName>
    <definedName name="padOspPriv03" localSheetId="1">#REF!</definedName>
    <definedName name="padOspPriv03">#REF!</definedName>
    <definedName name="padOspPriv04" localSheetId="1">#REF!</definedName>
    <definedName name="padOspPriv04">#REF!</definedName>
    <definedName name="padOspPriv05" localSheetId="1">#REF!</definedName>
    <definedName name="padOspPriv05">#REF!</definedName>
    <definedName name="padOspPriv06" localSheetId="1">#REF!</definedName>
    <definedName name="padOspPriv06">#REF!</definedName>
    <definedName name="padOspPriv07" localSheetId="1">#REF!</definedName>
    <definedName name="padOspPriv07">#REF!</definedName>
    <definedName name="padOspPubb00" localSheetId="1">#REF!</definedName>
    <definedName name="padOspPubb00">#REF!</definedName>
    <definedName name="padOspPubb01" localSheetId="1">#REF!</definedName>
    <definedName name="padOspPubb01">#REF!</definedName>
    <definedName name="padOspPubb02" localSheetId="1">#REF!</definedName>
    <definedName name="padOspPubb02">#REF!</definedName>
    <definedName name="padOspPubb03" localSheetId="1">#REF!</definedName>
    <definedName name="padOspPubb03">#REF!</definedName>
    <definedName name="padOspPubb04" localSheetId="1">#REF!</definedName>
    <definedName name="padOspPubb04">#REF!</definedName>
    <definedName name="padOspPubb05" localSheetId="1">#REF!</definedName>
    <definedName name="padOspPubb05">#REF!</definedName>
    <definedName name="padOspPubb06" localSheetId="1">#REF!</definedName>
    <definedName name="padOspPubb06">#REF!</definedName>
    <definedName name="padOspPubb07" localSheetId="1">#REF!</definedName>
    <definedName name="padOspPubb07">#REF!</definedName>
    <definedName name="padServApp00" localSheetId="1">#REF!</definedName>
    <definedName name="padServApp00">#REF!</definedName>
    <definedName name="padServApp01" localSheetId="1">#REF!</definedName>
    <definedName name="padServApp01">#REF!</definedName>
    <definedName name="padServApp02" localSheetId="1">#REF!</definedName>
    <definedName name="padServApp02">#REF!</definedName>
    <definedName name="padServApp03" localSheetId="1">#REF!</definedName>
    <definedName name="padServApp03">#REF!</definedName>
    <definedName name="padServApp04" localSheetId="1">#REF!</definedName>
    <definedName name="padServApp04">#REF!</definedName>
    <definedName name="padServApp05" localSheetId="1">#REF!</definedName>
    <definedName name="padServApp05">#REF!</definedName>
    <definedName name="padServApp06" localSheetId="1">#REF!</definedName>
    <definedName name="padServApp06">#REF!</definedName>
    <definedName name="padServApp07" localSheetId="1">#REF!</definedName>
    <definedName name="padServApp07">#REF!</definedName>
    <definedName name="padSpecPriv00" localSheetId="1">#REF!</definedName>
    <definedName name="padSpecPriv00">#REF!</definedName>
    <definedName name="padSpecPriv01" localSheetId="1">#REF!</definedName>
    <definedName name="padSpecPriv01">#REF!</definedName>
    <definedName name="padSpecPriv02" localSheetId="1">#REF!</definedName>
    <definedName name="padSpecPriv02">#REF!</definedName>
    <definedName name="padSpecPriv03" localSheetId="1">#REF!</definedName>
    <definedName name="padSpecPriv03">#REF!</definedName>
    <definedName name="padSpecPriv04" localSheetId="1">#REF!</definedName>
    <definedName name="padSpecPriv04">#REF!</definedName>
    <definedName name="padSpecPriv05" localSheetId="1">#REF!</definedName>
    <definedName name="padSpecPriv05">#REF!</definedName>
    <definedName name="padSpecPriv06" localSheetId="1">#REF!</definedName>
    <definedName name="padSpecPriv06">#REF!</definedName>
    <definedName name="padSpecPriv07" localSheetId="1">#REF!</definedName>
    <definedName name="padSpecPriv07">#REF!</definedName>
    <definedName name="padSpecPubb00" localSheetId="1">#REF!</definedName>
    <definedName name="padSpecPubb00">#REF!</definedName>
    <definedName name="padSpecPubb01" localSheetId="1">#REF!</definedName>
    <definedName name="padSpecPubb01">#REF!</definedName>
    <definedName name="padSpecPubb02" localSheetId="1">#REF!</definedName>
    <definedName name="padSpecPubb02">#REF!</definedName>
    <definedName name="padSpecPubb03" localSheetId="1">#REF!</definedName>
    <definedName name="padSpecPubb03">#REF!</definedName>
    <definedName name="padSpecPubb04" localSheetId="1">#REF!</definedName>
    <definedName name="padSpecPubb04">#REF!</definedName>
    <definedName name="padSpecPubb05" localSheetId="1">#REF!</definedName>
    <definedName name="padSpecPubb05">#REF!</definedName>
    <definedName name="padSpecPubb06" localSheetId="1">#REF!</definedName>
    <definedName name="padSpecPubb06">#REF!</definedName>
    <definedName name="padSpecPubb07" localSheetId="1">#REF!</definedName>
    <definedName name="padSpecPubb07">#REF!</definedName>
    <definedName name="partsardegna">'[29]Quadro macro'!$C$14</definedName>
    <definedName name="partsicilia">'[29]Quadro macro'!$C$13</definedName>
    <definedName name="PDCESS" localSheetId="1">#REF!</definedName>
    <definedName name="PDCESS">#REF!</definedName>
    <definedName name="PDCESS2" localSheetId="1">#REF!</definedName>
    <definedName name="PDCESS2">#REF!</definedName>
    <definedName name="PDENPAM" localSheetId="1">#REF!</definedName>
    <definedName name="PDENPAM">#REF!</definedName>
    <definedName name="PDINPDAP" localSheetId="1">#REF!</definedName>
    <definedName name="PDINPDAP">#REF!</definedName>
    <definedName name="PDINPDAPVOLONT" localSheetId="1">#REF!</definedName>
    <definedName name="PDINPDAPVOLONT">#REF!</definedName>
    <definedName name="PDINPS" localSheetId="1">#REF!</definedName>
    <definedName name="PDINPS">#REF!</definedName>
    <definedName name="PDSINDAC" localSheetId="1">#REF!</definedName>
    <definedName name="PDSINDAC">#REF!</definedName>
    <definedName name="PDSTIP" localSheetId="1">#REF!</definedName>
    <definedName name="PDSTIP">#REF!</definedName>
    <definedName name="PER" localSheetId="1">#REF!</definedName>
    <definedName name="PER">#REF!</definedName>
    <definedName name="permute" localSheetId="1">#REF!</definedName>
    <definedName name="permute">#REF!</definedName>
    <definedName name="piln07">'[30]Quadro Macro'!$L$7</definedName>
    <definedName name="pilt05">'[30]Quadro Macro'!$L$9</definedName>
    <definedName name="pilt06">'[30]Quadro Macro'!$L$10</definedName>
    <definedName name="pilt07">'[30]Quadro Macro'!$L$11</definedName>
    <definedName name="pilt08">'[31]Quadro Macro'!$L$12</definedName>
    <definedName name="pinflprev00" localSheetId="1">#REF!</definedName>
    <definedName name="pinflprev00">#REF!</definedName>
    <definedName name="pinflprev01" localSheetId="1">#REF!</definedName>
    <definedName name="pinflprev01">#REF!</definedName>
    <definedName name="pinflprev02" localSheetId="1">#REF!</definedName>
    <definedName name="pinflprev02">#REF!</definedName>
    <definedName name="pinflprev03" localSheetId="1">#REF!</definedName>
    <definedName name="pinflprev03">#REF!</definedName>
    <definedName name="pinflprev04" localSheetId="1">#REF!</definedName>
    <definedName name="pinflprev04">#REF!</definedName>
    <definedName name="pinflprev05" localSheetId="1">#REF!</definedName>
    <definedName name="pinflprev05">#REF!</definedName>
    <definedName name="pinflprev06" localSheetId="1">#REF!</definedName>
    <definedName name="pinflprev06">#REF!</definedName>
    <definedName name="pinflprev07" localSheetId="1">#REF!</definedName>
    <definedName name="pinflprev07">#REF!</definedName>
    <definedName name="pinflprog00" localSheetId="1">#REF!</definedName>
    <definedName name="pinflprog00">#REF!</definedName>
    <definedName name="pinflprog01" localSheetId="1">#REF!</definedName>
    <definedName name="pinflprog01">#REF!</definedName>
    <definedName name="pinflprog02" localSheetId="1">#REF!</definedName>
    <definedName name="pinflprog02">#REF!</definedName>
    <definedName name="pinflprog03" localSheetId="1">#REF!</definedName>
    <definedName name="pinflprog03">#REF!</definedName>
    <definedName name="pinflprog04" localSheetId="1">#REF!</definedName>
    <definedName name="pinflprog04">#REF!</definedName>
    <definedName name="pinflprog05" localSheetId="1">#REF!</definedName>
    <definedName name="pinflprog05">#REF!</definedName>
    <definedName name="pinflprog06" localSheetId="1">#REF!</definedName>
    <definedName name="pinflprog06">#REF!</definedName>
    <definedName name="pinflprog07" localSheetId="1">#REF!</definedName>
    <definedName name="pinflprog07">#REF!</definedName>
    <definedName name="pino" localSheetId="1" hidden="1">{#N/A,#N/A,FALSE,"Indice"}</definedName>
    <definedName name="pino" hidden="1">{#N/A,#N/A,FALSE,"Indice"}</definedName>
    <definedName name="pino_1" localSheetId="1" hidden="1">{#N/A,#N/A,FALSE,"Indice"}</definedName>
    <definedName name="pino_1" hidden="1">{#N/A,#N/A,FALSE,"Indice"}</definedName>
    <definedName name="pino_2" localSheetId="1" hidden="1">{#N/A,#N/A,FALSE,"Indice"}</definedName>
    <definedName name="pino_2" hidden="1">{#N/A,#N/A,FALSE,"Indice"}</definedName>
    <definedName name="pino_3" localSheetId="1" hidden="1">{#N/A,#N/A,FALSE,"Indice"}</definedName>
    <definedName name="pino_3" hidden="1">{#N/A,#N/A,FALSE,"Indice"}</definedName>
    <definedName name="pino_4" localSheetId="1" hidden="1">{#N/A,#N/A,FALSE,"Indice"}</definedName>
    <definedName name="pino_4" hidden="1">{#N/A,#N/A,FALSE,"Indice"}</definedName>
    <definedName name="pino_5" localSheetId="1" hidden="1">{#N/A,#N/A,FALSE,"Indice"}</definedName>
    <definedName name="pino_5" hidden="1">{#N/A,#N/A,FALSE,"Indice"}</definedName>
    <definedName name="pippo" localSheetId="1" hidden="1">{#N/A,#N/A,FALSE,"Indice"}</definedName>
    <definedName name="pippo" hidden="1">{#N/A,#N/A,FALSE,"Indice"}</definedName>
    <definedName name="pippo_1" localSheetId="1" hidden="1">{#N/A,#N/A,FALSE,"Indice"}</definedName>
    <definedName name="pippo_1" hidden="1">{#N/A,#N/A,FALSE,"Indice"}</definedName>
    <definedName name="pippo_2" localSheetId="1" hidden="1">{#N/A,#N/A,FALSE,"Indice"}</definedName>
    <definedName name="pippo_2" hidden="1">{#N/A,#N/A,FALSE,"Indice"}</definedName>
    <definedName name="pippo_3" localSheetId="1" hidden="1">{#N/A,#N/A,FALSE,"Indice"}</definedName>
    <definedName name="pippo_3" hidden="1">{#N/A,#N/A,FALSE,"Indice"}</definedName>
    <definedName name="pippo_4" localSheetId="1" hidden="1">{#N/A,#N/A,FALSE,"Indice"}</definedName>
    <definedName name="pippo_4" hidden="1">{#N/A,#N/A,FALSE,"Indice"}</definedName>
    <definedName name="pippo_5" localSheetId="1" hidden="1">{#N/A,#N/A,FALSE,"Indice"}</definedName>
    <definedName name="pippo_5" hidden="1">{#N/A,#N/A,FALSE,"Indice"}</definedName>
    <definedName name="pippo2">'[32]Quadro tendenziale 28-6-2005'!#REF!</definedName>
    <definedName name="pippo3">#REF!</definedName>
    <definedName name="PIVOT" localSheetId="1">#REF!</definedName>
    <definedName name="PIVOT">#REF!</definedName>
    <definedName name="PIVOT_1997" localSheetId="1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1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1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1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1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1">#REF!</definedName>
    <definedName name="pop_0">#REF!</definedName>
    <definedName name="pop_1_4" localSheetId="1">#REF!</definedName>
    <definedName name="pop_1_4">#REF!</definedName>
    <definedName name="pop_15_24" localSheetId="1">#REF!</definedName>
    <definedName name="pop_15_24">#REF!</definedName>
    <definedName name="pop_15_24_F" localSheetId="1">#REF!</definedName>
    <definedName name="pop_15_24_F">#REF!</definedName>
    <definedName name="pop_15_24_M" localSheetId="1">#REF!</definedName>
    <definedName name="pop_15_24_M">#REF!</definedName>
    <definedName name="pop_25_44" localSheetId="1">#REF!</definedName>
    <definedName name="pop_25_44">#REF!</definedName>
    <definedName name="pop_25_44_F" localSheetId="1">#REF!</definedName>
    <definedName name="pop_25_44_F">#REF!</definedName>
    <definedName name="pop_25_44_M" localSheetId="1">#REF!</definedName>
    <definedName name="pop_25_44_M">#REF!</definedName>
    <definedName name="pop_45_64" localSheetId="1">#REF!</definedName>
    <definedName name="pop_45_64">#REF!</definedName>
    <definedName name="pop_5_14" localSheetId="1">#REF!</definedName>
    <definedName name="pop_5_14">#REF!</definedName>
    <definedName name="pop_65_74" localSheetId="1">#REF!</definedName>
    <definedName name="pop_65_74">#REF!</definedName>
    <definedName name="pop_over_75" localSheetId="1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localSheetId="1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1">[16]Ricavi!#REF!</definedName>
    <definedName name="Prestaz">[17]Ricavi!#REF!</definedName>
    <definedName name="PRESTAZIONI__SOCIALI______________________R64" localSheetId="1">#REF!</definedName>
    <definedName name="PRESTAZIONI__SOCIALI______________________R64">#REF!</definedName>
    <definedName name="prestfunzed98" localSheetId="1">#REF!</definedName>
    <definedName name="prestfunzed98">#REF!</definedName>
    <definedName name="previsione" localSheetId="1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_0">#REF!</definedName>
    <definedName name="Print_Area_5">#REF!</definedName>
    <definedName name="prova" localSheetId="1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1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1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1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1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1">#REF!</definedName>
    <definedName name="PUGLIA_1_TRIM_2001">#REF!</definedName>
    <definedName name="PUGLIA_2_TRIM_2001" localSheetId="1">#REF!</definedName>
    <definedName name="PUGLIA_2_TRIM_2001">#REF!</definedName>
    <definedName name="PUGLIA_3_TRIM_2001" localSheetId="1">#REF!</definedName>
    <definedName name="PUGLIA_3_TRIM_2001">#REF!</definedName>
    <definedName name="PUGLIA_4_TRIM_2001" localSheetId="1">#REF!</definedName>
    <definedName name="PUGLIA_4_TRIM_2001">#REF!</definedName>
    <definedName name="PUGLIA_PREVENTIVO_2001_xls" localSheetId="1">#REF!</definedName>
    <definedName name="PUGLIA_PREVENTIVO_2001_xls">#REF!</definedName>
    <definedName name="PUGLIA_PREVENTIVO_2002" localSheetId="1">#REF!</definedName>
    <definedName name="PUGLIA_PREVENTIVO_2002">#REF!</definedName>
    <definedName name="pvarPIL00" localSheetId="1">#REF!</definedName>
    <definedName name="pvarPIL00">#REF!</definedName>
    <definedName name="pvarPIL01" localSheetId="1">#REF!</definedName>
    <definedName name="pvarPIL01">#REF!</definedName>
    <definedName name="pvarPIL02" localSheetId="1">#REF!</definedName>
    <definedName name="pvarPIL02">#REF!</definedName>
    <definedName name="pvarPIL03" localSheetId="1">#REF!</definedName>
    <definedName name="pvarPIL03">#REF!</definedName>
    <definedName name="pvarPIL04" localSheetId="1">#REF!</definedName>
    <definedName name="pvarPIL04">#REF!</definedName>
    <definedName name="pvarPIL05">'[28]parametri progr'!$I$16</definedName>
    <definedName name="pvarPIL06">'[28]parametri progr'!$J$16</definedName>
    <definedName name="pvarPIL07">'[28]parametri progr'!$K$16</definedName>
    <definedName name="pvarPILrgs04" localSheetId="1">#REF!</definedName>
    <definedName name="pvarPILrgs04">#REF!</definedName>
    <definedName name="pvarPILrgs05" localSheetId="1">#REF!</definedName>
    <definedName name="pvarPILrgs05">#REF!</definedName>
    <definedName name="pvarPILrgs06" localSheetId="1">#REF!</definedName>
    <definedName name="pvarPILrgs06">#REF!</definedName>
    <definedName name="pvarPILrgs07" localSheetId="1">#REF!</definedName>
    <definedName name="pvarPILrgs07">#REF!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{#N/A,#N/A,FALSE,"B3";#N/A,#N/A,FALSE,"B2";#N/A,#N/A,FALSE,"B1"}</definedName>
    <definedName name="qmeserif" localSheetId="1">#REF!</definedName>
    <definedName name="qmeserif">#REF!</definedName>
    <definedName name="qqqq" localSheetId="1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1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1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1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1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1" hidden="1">{#N/A,#N/A,FALSE,"Indice"}</definedName>
    <definedName name="qqqqq" hidden="1">{#N/A,#N/A,FALSE,"Indice"}</definedName>
    <definedName name="qqqqq_1" localSheetId="1" hidden="1">{#N/A,#N/A,FALSE,"Indice"}</definedName>
    <definedName name="qqqqq_1" hidden="1">{#N/A,#N/A,FALSE,"Indice"}</definedName>
    <definedName name="qqqqq_2" localSheetId="1" hidden="1">{#N/A,#N/A,FALSE,"Indice"}</definedName>
    <definedName name="qqqqq_2" hidden="1">{#N/A,#N/A,FALSE,"Indice"}</definedName>
    <definedName name="qqqqq_3" localSheetId="1" hidden="1">{#N/A,#N/A,FALSE,"Indice"}</definedName>
    <definedName name="qqqqq_3" hidden="1">{#N/A,#N/A,FALSE,"Indice"}</definedName>
    <definedName name="qqqqq_4" localSheetId="1" hidden="1">{#N/A,#N/A,FALSE,"Indice"}</definedName>
    <definedName name="qqqqq_4" hidden="1">{#N/A,#N/A,FALSE,"Indice"}</definedName>
    <definedName name="qqqqq_5" localSheetId="1" hidden="1">{#N/A,#N/A,FALSE,"Indice"}</definedName>
    <definedName name="qqqqq_5" hidden="1">{#N/A,#N/A,FALSE,"Indice"}</definedName>
    <definedName name="qqqqqa" localSheetId="1" hidden="1">{#N/A,#N/A,FALSE,"B3";#N/A,#N/A,FALSE,"B2";#N/A,#N/A,FALSE,"B1"}</definedName>
    <definedName name="qqqqqa" hidden="1">{#N/A,#N/A,FALSE,"B3";#N/A,#N/A,FALSE,"B2";#N/A,#N/A,FALSE,"B1"}</definedName>
    <definedName name="qqqqqa_1" localSheetId="1" hidden="1">{#N/A,#N/A,FALSE,"B3";#N/A,#N/A,FALSE,"B2";#N/A,#N/A,FALSE,"B1"}</definedName>
    <definedName name="qqqqqa_1" hidden="1">{#N/A,#N/A,FALSE,"B3";#N/A,#N/A,FALSE,"B2";#N/A,#N/A,FALSE,"B1"}</definedName>
    <definedName name="qqqqqa_2" localSheetId="1" hidden="1">{#N/A,#N/A,FALSE,"B3";#N/A,#N/A,FALSE,"B2";#N/A,#N/A,FALSE,"B1"}</definedName>
    <definedName name="qqqqqa_2" hidden="1">{#N/A,#N/A,FALSE,"B3";#N/A,#N/A,FALSE,"B2";#N/A,#N/A,FALSE,"B1"}</definedName>
    <definedName name="qqqqqa_3" localSheetId="1" hidden="1">{#N/A,#N/A,FALSE,"B3";#N/A,#N/A,FALSE,"B2";#N/A,#N/A,FALSE,"B1"}</definedName>
    <definedName name="qqqqqa_3" hidden="1">{#N/A,#N/A,FALSE,"B3";#N/A,#N/A,FALSE,"B2";#N/A,#N/A,FALSE,"B1"}</definedName>
    <definedName name="qqqqqa_4" localSheetId="1" hidden="1">{#N/A,#N/A,FALSE,"B3";#N/A,#N/A,FALSE,"B2";#N/A,#N/A,FALSE,"B1"}</definedName>
    <definedName name="qqqqqa_4" hidden="1">{#N/A,#N/A,FALSE,"B3";#N/A,#N/A,FALSE,"B2";#N/A,#N/A,FALSE,"B1"}</definedName>
    <definedName name="qqqqqa_5" localSheetId="1" hidden="1">{#N/A,#N/A,FALSE,"B3";#N/A,#N/A,FALSE,"B2";#N/A,#N/A,FALSE,"B1"}</definedName>
    <definedName name="qqqqqa_5" hidden="1">{#N/A,#N/A,FALSE,"B3";#N/A,#N/A,FALSE,"B2";#N/A,#N/A,FALSE,"B1"}</definedName>
    <definedName name="QW" localSheetId="1" hidden="1">{#N/A,#N/A,FALSE,"Indice"}</definedName>
    <definedName name="QW" hidden="1">{#N/A,#N/A,FALSE,"Indice"}</definedName>
    <definedName name="QW_1" localSheetId="1" hidden="1">{#N/A,#N/A,FALSE,"Indice"}</definedName>
    <definedName name="QW_1" hidden="1">{#N/A,#N/A,FALSE,"Indice"}</definedName>
    <definedName name="QW_2" localSheetId="1" hidden="1">{#N/A,#N/A,FALSE,"Indice"}</definedName>
    <definedName name="QW_2" hidden="1">{#N/A,#N/A,FALSE,"Indice"}</definedName>
    <definedName name="QW_3" localSheetId="1" hidden="1">{#N/A,#N/A,FALSE,"Indice"}</definedName>
    <definedName name="QW_3" hidden="1">{#N/A,#N/A,FALSE,"Indice"}</definedName>
    <definedName name="QW_4" localSheetId="1" hidden="1">{#N/A,#N/A,FALSE,"Indice"}</definedName>
    <definedName name="QW_4" hidden="1">{#N/A,#N/A,FALSE,"Indice"}</definedName>
    <definedName name="QW_5" localSheetId="1" hidden="1">{#N/A,#N/A,FALSE,"Indice"}</definedName>
    <definedName name="QW_5" hidden="1">{#N/A,#N/A,FALSE,"Indice"}</definedName>
    <definedName name="R_KF_25">[4]VALORI!$C$36</definedName>
    <definedName name="RADIOGRAFIA">#REF!</definedName>
    <definedName name="raffronto" localSheetId="1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1">#REF!</definedName>
    <definedName name="rappirccs98">#REF!</definedName>
    <definedName name="rappusl98" localSheetId="1">#REF!</definedName>
    <definedName name="rappusl98">#REF!</definedName>
    <definedName name="RDCPDEL" localSheetId="1">#REF!</definedName>
    <definedName name="RDCPDEL">#REF!</definedName>
    <definedName name="RDCPDELACC" localSheetId="1">#REF!</definedName>
    <definedName name="RDCPDELACC">#REF!</definedName>
    <definedName name="RDCPS" localSheetId="1">#REF!</definedName>
    <definedName name="RDCPS">#REF!</definedName>
    <definedName name="RDCPSACC" localSheetId="1">#REF!</definedName>
    <definedName name="RDCPSACC">#REF!</definedName>
    <definedName name="rdenpamacc" localSheetId="1">#REF!</definedName>
    <definedName name="rdenpamacc">#REF!</definedName>
    <definedName name="RDINADEL" localSheetId="1">#REF!</definedName>
    <definedName name="RDINADEL">#REF!</definedName>
    <definedName name="RDINADELACC" localSheetId="1">#REF!</definedName>
    <definedName name="RDINADELACC">#REF!</definedName>
    <definedName name="RDINADELASL" localSheetId="1">#REF!</definedName>
    <definedName name="RDINADELASL">#REF!</definedName>
    <definedName name="RDINPS" localSheetId="1">#REF!</definedName>
    <definedName name="RDINPS">#REF!</definedName>
    <definedName name="RDINPSACC" localSheetId="1">#REF!</definedName>
    <definedName name="RDINPSACC">#REF!</definedName>
    <definedName name="RDIRAP" localSheetId="1">#REF!</definedName>
    <definedName name="RDIRAP">#REF!</definedName>
    <definedName name="RDIRAPACC" localSheetId="1">#REF!</definedName>
    <definedName name="RDIRAPACC">#REF!</definedName>
    <definedName name="RDRSTIP" localSheetId="1">#REF!</definedName>
    <definedName name="RDRSTIP">#REF!</definedName>
    <definedName name="RDSTIP" localSheetId="1">#REF!</definedName>
    <definedName name="RDSTIP">#REF!</definedName>
    <definedName name="RDSTIPACC" localSheetId="1">#REF!</definedName>
    <definedName name="RDSTIPACC">#REF!</definedName>
    <definedName name="Regione">#REF!</definedName>
    <definedName name="REGIONI">'[5]TABELLE CALCOLO'!$A$5:$A$25</definedName>
    <definedName name="regola1">'[33]Quadro macro'!$C$12</definedName>
    <definedName name="Report_Fondi">#REF!</definedName>
    <definedName name="resa" localSheetId="1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1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1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1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1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1">#REF!</definedName>
    <definedName name="Results">#REF!</definedName>
    <definedName name="rettifiche">'[20]tabella rettifiche'!$A:$B</definedName>
    <definedName name="RIABILITAZIONE">#REF!</definedName>
    <definedName name="ricavink" localSheetId="1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1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1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1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1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1">#REF!</definedName>
    <definedName name="RICONGIUNZIONI">#REF!</definedName>
    <definedName name="RICONVERSIONE">'[9]Supporto Data'!$C$2:$C$3</definedName>
    <definedName name="riepilogo" localSheetId="1">#REF!</definedName>
    <definedName name="riepilogo">#REF!</definedName>
    <definedName name="RIT._IRPEF_C_DIPENDENTI_COM._3816___ANTE" localSheetId="1">#REF!</definedName>
    <definedName name="RIT._IRPEF_C_DIPENDENTI_COM._3816___ANTE">#REF!</definedName>
    <definedName name="RITSINDAC" localSheetId="1">#REF!</definedName>
    <definedName name="RITSINDAC">#REF!</definedName>
    <definedName name="s">#REF!</definedName>
    <definedName name="sa" localSheetId="1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1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1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1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1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1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1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1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1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1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1" hidden="1">{#N/A,#N/A,FALSE,"Indice"}</definedName>
    <definedName name="sae" hidden="1">{#N/A,#N/A,FALSE,"Indice"}</definedName>
    <definedName name="sae_1" localSheetId="1" hidden="1">{#N/A,#N/A,FALSE,"Indice"}</definedName>
    <definedName name="sae_1" hidden="1">{#N/A,#N/A,FALSE,"Indice"}</definedName>
    <definedName name="sae_2" localSheetId="1" hidden="1">{#N/A,#N/A,FALSE,"Indice"}</definedName>
    <definedName name="sae_2" hidden="1">{#N/A,#N/A,FALSE,"Indice"}</definedName>
    <definedName name="sae_3" localSheetId="1" hidden="1">{#N/A,#N/A,FALSE,"Indice"}</definedName>
    <definedName name="sae_3" hidden="1">{#N/A,#N/A,FALSE,"Indice"}</definedName>
    <definedName name="sae_4" localSheetId="1" hidden="1">{#N/A,#N/A,FALSE,"Indice"}</definedName>
    <definedName name="sae_4" hidden="1">{#N/A,#N/A,FALSE,"Indice"}</definedName>
    <definedName name="sae_5" localSheetId="1" hidden="1">{#N/A,#N/A,FALSE,"Indice"}</definedName>
    <definedName name="sae_5" hidden="1">{#N/A,#N/A,FALSE,"Indice"}</definedName>
    <definedName name="saldo">[20]database!$B:$C</definedName>
    <definedName name="sanpa">#REF!</definedName>
    <definedName name="sanpac">#REF!</definedName>
    <definedName name="SAPBEXdnldView" hidden="1">"44C8UP11OVL48441OUUQDU1OM"</definedName>
    <definedName name="SAPBEXsysID" hidden="1">"BWP"</definedName>
    <definedName name="sdo_2010">#REF!</definedName>
    <definedName name="se" localSheetId="1" hidden="1">{#N/A,#N/A,FALSE,"B3";#N/A,#N/A,FALSE,"B2";#N/A,#N/A,FALSE,"B1"}</definedName>
    <definedName name="se" hidden="1">{#N/A,#N/A,FALSE,"B3";#N/A,#N/A,FALSE,"B2";#N/A,#N/A,FALSE,"B1"}</definedName>
    <definedName name="se_1" localSheetId="1" hidden="1">{#N/A,#N/A,FALSE,"B3";#N/A,#N/A,FALSE,"B2";#N/A,#N/A,FALSE,"B1"}</definedName>
    <definedName name="se_1" hidden="1">{#N/A,#N/A,FALSE,"B3";#N/A,#N/A,FALSE,"B2";#N/A,#N/A,FALSE,"B1"}</definedName>
    <definedName name="se_2" localSheetId="1" hidden="1">{#N/A,#N/A,FALSE,"B3";#N/A,#N/A,FALSE,"B2";#N/A,#N/A,FALSE,"B1"}</definedName>
    <definedName name="se_2" hidden="1">{#N/A,#N/A,FALSE,"B3";#N/A,#N/A,FALSE,"B2";#N/A,#N/A,FALSE,"B1"}</definedName>
    <definedName name="se_3" localSheetId="1" hidden="1">{#N/A,#N/A,FALSE,"B3";#N/A,#N/A,FALSE,"B2";#N/A,#N/A,FALSE,"B1"}</definedName>
    <definedName name="se_3" hidden="1">{#N/A,#N/A,FALSE,"B3";#N/A,#N/A,FALSE,"B2";#N/A,#N/A,FALSE,"B1"}</definedName>
    <definedName name="se_4" localSheetId="1" hidden="1">{#N/A,#N/A,FALSE,"B3";#N/A,#N/A,FALSE,"B2";#N/A,#N/A,FALSE,"B1"}</definedName>
    <definedName name="se_4" hidden="1">{#N/A,#N/A,FALSE,"B3";#N/A,#N/A,FALSE,"B2";#N/A,#N/A,FALSE,"B1"}</definedName>
    <definedName name="se_5" localSheetId="1" hidden="1">{#N/A,#N/A,FALSE,"B3";#N/A,#N/A,FALSE,"B2";#N/A,#N/A,FALSE,"B1"}</definedName>
    <definedName name="se_5" hidden="1">{#N/A,#N/A,FALSE,"B3";#N/A,#N/A,FALSE,"B2";#N/A,#N/A,FALSE,"B1"}</definedName>
    <definedName name="SED" localSheetId="1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1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1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1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1" hidden="1">{#N/A,#N/A,FALSE,"A4";#N/A,#N/A,FALSE,"A3";#N/A,#N/A,FALSE,"A2";#N/A,#N/A,FALSE,"A1"}</definedName>
    <definedName name="SED_5" hidden="1">{#N/A,#N/A,FALSE,"A4";#N/A,#N/A,FALSE,"A3";#N/A,#N/A,FALSE,"A2";#N/A,#N/A,FALSE,"A1"}</definedName>
    <definedName name="SFRIDI">[11]DataValidation!$D$2:$D$12</definedName>
    <definedName name="SINDACALI" localSheetId="1">#REF!</definedName>
    <definedName name="SINDACALI">#REF!</definedName>
    <definedName name="Sintetico_fondi_2002" localSheetId="1">#REF!</definedName>
    <definedName name="Sintetico_fondi_2002">#REF!</definedName>
    <definedName name="SOLO_TITOLI_CORRETTI_5">#REF!</definedName>
    <definedName name="SOTTOCAT_1">[18]ELENCHI!$C$13:$C$21</definedName>
    <definedName name="SOTTOCAT_2">[18]ELENCHI!$C$24:$C$28</definedName>
    <definedName name="SOTTOCAT_3">[18]ELENCHI!$C$31:$C$32</definedName>
    <definedName name="SOTTOCAT_OSP">[18]ELENCHI!$A$20:$A$24</definedName>
    <definedName name="spese" localSheetId="1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1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1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1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1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1" hidden="1">{#N/A,#N/A,FALSE,"Indice"}</definedName>
    <definedName name="sq" hidden="1">{#N/A,#N/A,FALSE,"Indice"}</definedName>
    <definedName name="sq_1" localSheetId="1" hidden="1">{#N/A,#N/A,FALSE,"Indice"}</definedName>
    <definedName name="sq_1" hidden="1">{#N/A,#N/A,FALSE,"Indice"}</definedName>
    <definedName name="sq_2" localSheetId="1" hidden="1">{#N/A,#N/A,FALSE,"Indice"}</definedName>
    <definedName name="sq_2" hidden="1">{#N/A,#N/A,FALSE,"Indice"}</definedName>
    <definedName name="sq_3" localSheetId="1" hidden="1">{#N/A,#N/A,FALSE,"Indice"}</definedName>
    <definedName name="sq_3" hidden="1">{#N/A,#N/A,FALSE,"Indice"}</definedName>
    <definedName name="sq_4" localSheetId="1" hidden="1">{#N/A,#N/A,FALSE,"Indice"}</definedName>
    <definedName name="sq_4" hidden="1">{#N/A,#N/A,FALSE,"Indice"}</definedName>
    <definedName name="sq_5" localSheetId="1" hidden="1">{#N/A,#N/A,FALSE,"Indice"}</definedName>
    <definedName name="sq_5" hidden="1">{#N/A,#N/A,FALSE,"Indice"}</definedName>
    <definedName name="ss">#REF!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AB_2007">#REF!</definedName>
    <definedName name="stima96" localSheetId="1">#REF!</definedName>
    <definedName name="stima96">#REF!</definedName>
    <definedName name="STRALCIO" localSheetId="1">#REF!</definedName>
    <definedName name="STRALCIO">#REF!</definedName>
    <definedName name="suore" localSheetId="1">[16]Ricavi!#REF!</definedName>
    <definedName name="suore">[17]Ricavi!#REF!</definedName>
    <definedName name="sw" localSheetId="1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1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1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1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1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1">#REF!</definedName>
    <definedName name="TABELLA_ANAGRAFICA_Gen_Giu_2003">#REF!</definedName>
    <definedName name="TabellaContoAnnuale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>'[10]Quadro tendenziale 28-6-2005'!#REF!</definedName>
    <definedName name="tadAcqBen01">'[10]Quadro tendenziale 28-6-2005'!#REF!</definedName>
    <definedName name="tadAcqBen02">'[10]Quadro tendenziale 28-6-2005'!#REF!</definedName>
    <definedName name="tadAcqBen03">'[10]Quadro tendenziale 28-6-2005'!#REF!</definedName>
    <definedName name="tadAcqBen04">'[10]Quadro tendenziale 28-6-2005'!#REF!</definedName>
    <definedName name="tadAcqBen05">'[10]Quadro tendenziale 28-6-2005'!#REF!</definedName>
    <definedName name="tadAcqBen06">'[10]Quadro tendenziale 28-6-2005'!#REF!</definedName>
    <definedName name="tadAcqBen07">'[10]Quadro tendenziale 28-6-2005'!#REF!</definedName>
    <definedName name="tadAcqBen08">'[10]Quadro tendenziale 28-6-2005'!#REF!</definedName>
    <definedName name="tadAltrEnti00">'[10]Quadro tendenziale 28-6-2005'!#REF!</definedName>
    <definedName name="tadAltrEnti01">'[10]Quadro tendenziale 28-6-2005'!#REF!</definedName>
    <definedName name="tadAltrEnti02">'[10]Quadro tendenziale 28-6-2005'!#REF!</definedName>
    <definedName name="tadAltrEnti03">'[10]Quadro tendenziale 28-6-2005'!#REF!</definedName>
    <definedName name="tadAltrEnti04">'[10]Quadro tendenziale 28-6-2005'!#REF!</definedName>
    <definedName name="tadAltrEnti05">'[10]Quadro tendenziale 28-6-2005'!#REF!</definedName>
    <definedName name="tadAltrEnti06">'[10]Quadro tendenziale 28-6-2005'!#REF!</definedName>
    <definedName name="tadAltrEnti07">'[10]Quadro tendenziale 28-6-2005'!#REF!</definedName>
    <definedName name="tadAltrEnti08">'[10]Quadro tendenziale 28-6-2005'!#REF!</definedName>
    <definedName name="tadAltrServ00">'[10]Quadro tendenziale 28-6-2005'!#REF!</definedName>
    <definedName name="tadAltrServ01">'[10]Quadro tendenziale 28-6-2005'!#REF!</definedName>
    <definedName name="tadAltrServ02">'[10]Quadro tendenziale 28-6-2005'!#REF!</definedName>
    <definedName name="tadAltrServ03">'[10]Quadro tendenziale 28-6-2005'!#REF!</definedName>
    <definedName name="tadAltrServ04">'[10]Quadro tendenziale 28-6-2005'!#REF!</definedName>
    <definedName name="tadAltrServ05">'[10]Quadro tendenziale 28-6-2005'!#REF!</definedName>
    <definedName name="tadAltrServ06">'[10]Quadro tendenziale 28-6-2005'!#REF!</definedName>
    <definedName name="tadAltrServ07">'[10]Quadro tendenziale 28-6-2005'!#REF!</definedName>
    <definedName name="tadAltrServ08">'[10]Quadro tendenziale 28-6-2005'!#REF!</definedName>
    <definedName name="tadAmmGen00">'[10]Quadro tendenziale 28-6-2005'!#REF!</definedName>
    <definedName name="tadAmmGen01">'[10]Quadro tendenziale 28-6-2005'!#REF!</definedName>
    <definedName name="tadAmmGen02">'[10]Quadro tendenziale 28-6-2005'!#REF!</definedName>
    <definedName name="tadAmmGen03">'[10]Quadro tendenziale 28-6-2005'!#REF!</definedName>
    <definedName name="tadAmmGen04">'[10]Quadro tendenziale 28-6-2005'!#REF!</definedName>
    <definedName name="tadAmmGen05">'[10]Quadro tendenziale 28-6-2005'!#REF!</definedName>
    <definedName name="tadAmmGen06">'[10]Quadro tendenziale 28-6-2005'!#REF!</definedName>
    <definedName name="tadAmmGen07">'[10]Quadro tendenziale 28-6-2005'!#REF!</definedName>
    <definedName name="tadAmmGen08">'[10]Quadro tendenziale 28-6-2005'!#REF!</definedName>
    <definedName name="tadExtrFsn00">'[10]Quadro tendenziale 28-6-2005'!#REF!</definedName>
    <definedName name="tadExtrFsn01">'[10]Quadro tendenziale 28-6-2005'!#REF!</definedName>
    <definedName name="tadExtrFsn02">'[10]Quadro tendenziale 28-6-2005'!#REF!</definedName>
    <definedName name="tadExtrFsn03">'[10]Quadro tendenziale 28-6-2005'!#REF!</definedName>
    <definedName name="tadExtrFsn04">'[10]Quadro tendenziale 28-6-2005'!#REF!</definedName>
    <definedName name="tadExtrFsn05">'[10]Quadro tendenziale 28-6-2005'!#REF!</definedName>
    <definedName name="tadExtrFsn06">'[10]Quadro tendenziale 28-6-2005'!#REF!</definedName>
    <definedName name="tadExtrFsn07">'[10]Quadro tendenziale 28-6-2005'!#REF!</definedName>
    <definedName name="tadExtrFsn08">'[10]Quadro tendenziale 28-6-2005'!#REF!</definedName>
    <definedName name="tadImpTax00">'[10]Quadro tendenziale 28-6-2005'!#REF!</definedName>
    <definedName name="tadImpTax01">'[10]Quadro tendenziale 28-6-2005'!#REF!</definedName>
    <definedName name="tadImpTax02">'[10]Quadro tendenziale 28-6-2005'!#REF!</definedName>
    <definedName name="tadImpTax03">'[10]Quadro tendenziale 28-6-2005'!#REF!</definedName>
    <definedName name="tadImpTax04">'[10]Quadro tendenziale 28-6-2005'!#REF!</definedName>
    <definedName name="tadImpTax05">'[10]Quadro tendenziale 28-6-2005'!#REF!</definedName>
    <definedName name="tadImpTax06">'[10]Quadro tendenziale 28-6-2005'!#REF!</definedName>
    <definedName name="tadImpTax07">'[10]Quadro tendenziale 28-6-2005'!#REF!</definedName>
    <definedName name="tadImpTax08">'[10]Quadro tendenziale 28-6-2005'!#REF!</definedName>
    <definedName name="tadIrcss00">'[10]Quadro tendenziale 28-6-2005'!#REF!</definedName>
    <definedName name="tadIrcss01">'[10]Quadro tendenziale 28-6-2005'!#REF!</definedName>
    <definedName name="tadIrcss02">'[10]Quadro tendenziale 28-6-2005'!#REF!</definedName>
    <definedName name="tadIrcss03">'[10]Quadro tendenziale 28-6-2005'!#REF!</definedName>
    <definedName name="tadIrcss04">'[10]Quadro tendenziale 28-6-2005'!#REF!</definedName>
    <definedName name="tadIrcss05">'[10]Quadro tendenziale 28-6-2005'!#REF!</definedName>
    <definedName name="tadIrcss06">'[10]Quadro tendenziale 28-6-2005'!#REF!</definedName>
    <definedName name="tadIrcss07">'[10]Quadro tendenziale 28-6-2005'!#REF!</definedName>
    <definedName name="tadIrcss08">'[10]Quadro tendenziale 28-6-2005'!#REF!</definedName>
    <definedName name="tadManutenz00">'[10]Quadro tendenziale 28-6-2005'!#REF!</definedName>
    <definedName name="tadManutenz01">'[10]Quadro tendenziale 28-6-2005'!#REF!</definedName>
    <definedName name="tadManutenz02">'[10]Quadro tendenziale 28-6-2005'!#REF!</definedName>
    <definedName name="tadManutenz03">'[10]Quadro tendenziale 28-6-2005'!#REF!</definedName>
    <definedName name="tadManutenz04">'[10]Quadro tendenziale 28-6-2005'!#REF!</definedName>
    <definedName name="tadManutenz05">'[10]Quadro tendenziale 28-6-2005'!#REF!</definedName>
    <definedName name="tadManutenz06">'[10]Quadro tendenziale 28-6-2005'!#REF!</definedName>
    <definedName name="tadManutenz07">'[10]Quadro tendenziale 28-6-2005'!#REF!</definedName>
    <definedName name="tadManutenz08">'[10]Quadro tendenziale 28-6-2005'!#REF!</definedName>
    <definedName name="tadmedgen00">'[10]Quadro tendenziale 28-6-2005'!#REF!</definedName>
    <definedName name="tadmedgen01">'[10]Quadro tendenziale 28-6-2005'!#REF!</definedName>
    <definedName name="tadmedgen02">'[10]Quadro tendenziale 28-6-2005'!#REF!</definedName>
    <definedName name="tadmedgen03">'[10]Quadro tendenziale 28-6-2005'!#REF!</definedName>
    <definedName name="tadmedgen04">'[10]Quadro tendenziale 28-6-2005'!#REF!</definedName>
    <definedName name="tadmedgen05">'[10]Quadro tendenziale 28-6-2005'!#REF!</definedName>
    <definedName name="tadmedgen06">'[10]Quadro tendenziale 28-6-2005'!#REF!</definedName>
    <definedName name="tadmedgen07">'[10]Quadro tendenziale 28-6-2005'!#REF!</definedName>
    <definedName name="tadmedgen08">'[10]Quadro tendenziale 28-6-2005'!#REF!</definedName>
    <definedName name="tadOnFin00">'[10]Quadro tendenziale 28-6-2005'!#REF!</definedName>
    <definedName name="tadOnFin01">'[10]Quadro tendenziale 28-6-2005'!#REF!</definedName>
    <definedName name="tadOnFin02">'[10]Quadro tendenziale 28-6-2005'!#REF!</definedName>
    <definedName name="tadOnFin03">'[10]Quadro tendenziale 28-6-2005'!#REF!</definedName>
    <definedName name="tadOnFin04">'[10]Quadro tendenziale 28-6-2005'!#REF!</definedName>
    <definedName name="tadOnFin05">'[10]Quadro tendenziale 28-6-2005'!#REF!</definedName>
    <definedName name="tadOnFin06">'[10]Quadro tendenziale 28-6-2005'!#REF!</definedName>
    <definedName name="tadOnFin07">'[10]Quadro tendenziale 28-6-2005'!#REF!</definedName>
    <definedName name="tadOnFin08">'[10]Quadro tendenziale 28-6-2005'!#REF!</definedName>
    <definedName name="tadOspPriv00">'[10]Quadro tendenziale 28-6-2005'!#REF!</definedName>
    <definedName name="tadOspPriv01">'[10]Quadro tendenziale 28-6-2005'!#REF!</definedName>
    <definedName name="tadOspPriv02">'[10]Quadro tendenziale 28-6-2005'!#REF!</definedName>
    <definedName name="tadOspPriv03">'[10]Quadro tendenziale 28-6-2005'!#REF!</definedName>
    <definedName name="tadOspPriv04">'[10]Quadro tendenziale 28-6-2005'!#REF!</definedName>
    <definedName name="tadOspPriv05">'[10]Quadro tendenziale 28-6-2005'!#REF!</definedName>
    <definedName name="tadOspPriv06">'[10]Quadro tendenziale 28-6-2005'!#REF!</definedName>
    <definedName name="tadOspPriv07">'[10]Quadro tendenziale 28-6-2005'!#REF!</definedName>
    <definedName name="tadOspPriv08">'[10]Quadro tendenziale 28-6-2005'!#REF!</definedName>
    <definedName name="tadOspPubb00">'[10]Quadro tendenziale 28-6-2005'!#REF!</definedName>
    <definedName name="tadOspPubb01">'[10]Quadro tendenziale 28-6-2005'!#REF!</definedName>
    <definedName name="tadOspPubb02">'[10]Quadro tendenziale 28-6-2005'!#REF!</definedName>
    <definedName name="tadOspPubb03">'[10]Quadro tendenziale 28-6-2005'!#REF!</definedName>
    <definedName name="tadOspPubb04">'[10]Quadro tendenziale 28-6-2005'!#REF!</definedName>
    <definedName name="tadOspPubb05">'[10]Quadro tendenziale 28-6-2005'!#REF!</definedName>
    <definedName name="tadOspPubb06">'[10]Quadro tendenziale 28-6-2005'!#REF!</definedName>
    <definedName name="tadOspPubb07">'[10]Quadro tendenziale 28-6-2005'!#REF!</definedName>
    <definedName name="tadOspPubb08">'[10]Quadro tendenziale 28-6-2005'!#REF!</definedName>
    <definedName name="tadServApp00">'[10]Quadro tendenziale 28-6-2005'!#REF!</definedName>
    <definedName name="tadServApp01">'[10]Quadro tendenziale 28-6-2005'!#REF!</definedName>
    <definedName name="tadServApp02">'[10]Quadro tendenziale 28-6-2005'!#REF!</definedName>
    <definedName name="tadServApp03">'[10]Quadro tendenziale 28-6-2005'!#REF!</definedName>
    <definedName name="tadServApp04">'[10]Quadro tendenziale 28-6-2005'!#REF!</definedName>
    <definedName name="tadServApp05">'[10]Quadro tendenziale 28-6-2005'!#REF!</definedName>
    <definedName name="tadServApp06">'[10]Quadro tendenziale 28-6-2005'!#REF!</definedName>
    <definedName name="tadServApp07">'[10]Quadro tendenziale 28-6-2005'!#REF!</definedName>
    <definedName name="tadServApp08">'[10]Quadro tendenziale 28-6-2005'!#REF!</definedName>
    <definedName name="tadSpecPriv00">'[10]Quadro tendenziale 28-6-2005'!#REF!</definedName>
    <definedName name="tadSpecPriv01">'[10]Quadro tendenziale 28-6-2005'!#REF!</definedName>
    <definedName name="tadSpecPriv02">'[10]Quadro tendenziale 28-6-2005'!#REF!</definedName>
    <definedName name="tadSpecPriv03">'[10]Quadro tendenziale 28-6-2005'!#REF!</definedName>
    <definedName name="tadSpecPriv04">'[10]Quadro tendenziale 28-6-2005'!#REF!</definedName>
    <definedName name="tadSpecPriv05">'[10]Quadro tendenziale 28-6-2005'!#REF!</definedName>
    <definedName name="tadSpecPriv06">'[10]Quadro tendenziale 28-6-2005'!#REF!</definedName>
    <definedName name="tadSpecPriv07">'[10]Quadro tendenziale 28-6-2005'!#REF!</definedName>
    <definedName name="tadSpecPriv08">'[10]Quadro tendenziale 28-6-2005'!#REF!</definedName>
    <definedName name="tadSpecPubb00">'[10]Quadro tendenziale 28-6-2005'!#REF!</definedName>
    <definedName name="tadSpecPubb01">'[10]Quadro tendenziale 28-6-2005'!#REF!</definedName>
    <definedName name="tadSpecPubb02">'[10]Quadro tendenziale 28-6-2005'!#REF!</definedName>
    <definedName name="tadSpecPubb03">'[10]Quadro tendenziale 28-6-2005'!#REF!</definedName>
    <definedName name="tadSpecPubb04">'[10]Quadro tendenziale 28-6-2005'!#REF!</definedName>
    <definedName name="tadSpecPubb05">'[10]Quadro tendenziale 28-6-2005'!#REF!</definedName>
    <definedName name="tadSpecPubb06">'[10]Quadro tendenziale 28-6-2005'!#REF!</definedName>
    <definedName name="tadSpecPubb07">'[10]Quadro tendenziale 28-6-2005'!#REF!</definedName>
    <definedName name="tadSpecPubb08">'[10]Quadro tendenziale 28-6-2005'!#REF!</definedName>
    <definedName name="TassoDH" localSheetId="1">[16]Ricavi!#REF!</definedName>
    <definedName name="TassoDH">[17]Ricavi!#REF!</definedName>
    <definedName name="TassoDRG" localSheetId="1">[16]Ricavi!#REF!</definedName>
    <definedName name="TassoDRG">[17]Ricavi!#REF!</definedName>
    <definedName name="TassoPrestazioni" localSheetId="1">[16]Ricavi!#REF!</definedName>
    <definedName name="TassoPrestazioni">[17]Ricavi!#REF!</definedName>
    <definedName name="td" localSheetId="1" hidden="1">{#N/A,#N/A,FALSE,"Indice"}</definedName>
    <definedName name="td" hidden="1">{#N/A,#N/A,FALSE,"Indice"}</definedName>
    <definedName name="td_1" localSheetId="1" hidden="1">{#N/A,#N/A,FALSE,"Indice"}</definedName>
    <definedName name="td_1" hidden="1">{#N/A,#N/A,FALSE,"Indice"}</definedName>
    <definedName name="td_2" localSheetId="1" hidden="1">{#N/A,#N/A,FALSE,"Indice"}</definedName>
    <definedName name="td_2" hidden="1">{#N/A,#N/A,FALSE,"Indice"}</definedName>
    <definedName name="td_3" localSheetId="1" hidden="1">{#N/A,#N/A,FALSE,"Indice"}</definedName>
    <definedName name="td_3" hidden="1">{#N/A,#N/A,FALSE,"Indice"}</definedName>
    <definedName name="td_4" localSheetId="1" hidden="1">{#N/A,#N/A,FALSE,"Indice"}</definedName>
    <definedName name="td_4" hidden="1">{#N/A,#N/A,FALSE,"Indice"}</definedName>
    <definedName name="td_5" localSheetId="1" hidden="1">{#N/A,#N/A,FALSE,"Indice"}</definedName>
    <definedName name="td_5" hidden="1">{#N/A,#N/A,FALSE,"Indice"}</definedName>
    <definedName name="TDATIDEF2">#REF!</definedName>
    <definedName name="TemparaneoScritture">#REF!</definedName>
    <definedName name="TimbratureMese_Sede">#REF!</definedName>
    <definedName name="tinflprev00">'[34]Quadro programmatico 19-9-2005'!$D$8</definedName>
    <definedName name="tinflprev01">'[34]Quadro programmatico 19-9-2005'!$E$8</definedName>
    <definedName name="tinflprev02">'[34]Quadro programmatico 19-9-2005'!$F$8</definedName>
    <definedName name="tinflprev03">'[34]Quadro programmatico 19-9-2005'!$G$8</definedName>
    <definedName name="tinflprev04">'[34]Quadro programmatico 19-9-2005'!$H$8</definedName>
    <definedName name="tinflprev05">'[34]Quadro programmatico 19-9-2005'!$I$8</definedName>
    <definedName name="tinflprev06">'[34]Quadro programmatico 19-9-2005'!$J$8</definedName>
    <definedName name="tinflprev07">'[34]Quadro programmatico 19-9-2005'!$K$8</definedName>
    <definedName name="tinflprev08">'[34]Quadro programmatico 19-9-2005'!$L$8</definedName>
    <definedName name="tinflprog00">'[34]Quadro programmatico 19-9-2005'!$D$6</definedName>
    <definedName name="tinflprog01">'[34]Quadro programmatico 19-9-2005'!$E$6</definedName>
    <definedName name="tinflprog02">'[34]Quadro programmatico 19-9-2005'!$F$6</definedName>
    <definedName name="tinflprog03">'[34]Quadro programmatico 19-9-2005'!$G$6</definedName>
    <definedName name="tinflprog04">'[34]Quadro programmatico 19-9-2005'!$H$6</definedName>
    <definedName name="tinflprog05">'[34]Quadro programmatico 19-9-2005'!$I$6</definedName>
    <definedName name="tinflprog06">'[34]Quadro programmatico 19-9-2005'!$J$6</definedName>
    <definedName name="tinflprog07">'[34]Quadro programmatico 19-9-2005'!$K$6</definedName>
    <definedName name="tinflprog08">'[34]Quadro programmatico 19-9-2005'!$L$6</definedName>
    <definedName name="tinflprog09">'[34]Quadro programmatico 19-9-2005'!$M$6</definedName>
    <definedName name="TIPOLOGIA">'[8]Supporto Data'!$B$2:$B$3</definedName>
    <definedName name="_xlnm.Print_Titles" localSheetId="1">' Nuovo Modello CE'!$2:$7</definedName>
    <definedName name="_xlnm.Print_Titles" localSheetId="0">'Raccordo CE'!$2:$2</definedName>
    <definedName name="tot">[35]Delibere1!$D$132</definedName>
    <definedName name="Tot101a95" localSheetId="1">#REF!</definedName>
    <definedName name="Tot101a95">#REF!</definedName>
    <definedName name="Tot101a96" localSheetId="1">#REF!</definedName>
    <definedName name="Tot101a96">#REF!</definedName>
    <definedName name="Tot101a97" localSheetId="1">#REF!</definedName>
    <definedName name="Tot101a97">#REF!</definedName>
    <definedName name="Tot104a95" localSheetId="1">#REF!</definedName>
    <definedName name="Tot104a95">#REF!</definedName>
    <definedName name="Tot104a96" localSheetId="1">#REF!</definedName>
    <definedName name="Tot104a96">#REF!</definedName>
    <definedName name="Tot104a97" localSheetId="1">#REF!</definedName>
    <definedName name="Tot104a97">#REF!</definedName>
    <definedName name="Tot107a95" localSheetId="1">#REF!</definedName>
    <definedName name="Tot107a95">#REF!</definedName>
    <definedName name="Tot107a96" localSheetId="1">#REF!</definedName>
    <definedName name="Tot107a96">#REF!</definedName>
    <definedName name="Tot107a97" localSheetId="1">#REF!</definedName>
    <definedName name="Tot107a97">#REF!</definedName>
    <definedName name="Tot110a95" localSheetId="1">#REF!</definedName>
    <definedName name="Tot110a95">#REF!</definedName>
    <definedName name="Tot110a96" localSheetId="1">#REF!</definedName>
    <definedName name="Tot110a96">#REF!</definedName>
    <definedName name="Tot110a97" localSheetId="1">#REF!</definedName>
    <definedName name="Tot110a97">#REF!</definedName>
    <definedName name="Tot113a95" localSheetId="1">#REF!</definedName>
    <definedName name="Tot113a95">#REF!</definedName>
    <definedName name="Tot113a96" localSheetId="1">#REF!</definedName>
    <definedName name="Tot113a96">#REF!</definedName>
    <definedName name="Tot113a97" localSheetId="1">#REF!</definedName>
    <definedName name="Tot113a97">#REF!</definedName>
    <definedName name="Tot11a95" localSheetId="1">#REF!</definedName>
    <definedName name="Tot11a95">#REF!</definedName>
    <definedName name="Tot11a96" localSheetId="1">#REF!</definedName>
    <definedName name="Tot11a96">#REF!</definedName>
    <definedName name="Tot11a97" localSheetId="1">#REF!</definedName>
    <definedName name="Tot11a97">#REF!</definedName>
    <definedName name="Tot120a95" localSheetId="1">#REF!</definedName>
    <definedName name="Tot120a95">#REF!</definedName>
    <definedName name="Tot120a96" localSheetId="1">#REF!</definedName>
    <definedName name="Tot120a96">#REF!</definedName>
    <definedName name="Tot120a97" localSheetId="1">#REF!</definedName>
    <definedName name="Tot120a97">#REF!</definedName>
    <definedName name="Tot123a95" localSheetId="1">#REF!</definedName>
    <definedName name="Tot123a95">#REF!</definedName>
    <definedName name="Tot123a96" localSheetId="1">#REF!</definedName>
    <definedName name="Tot123a96">#REF!</definedName>
    <definedName name="Tot123a97" localSheetId="1">#REF!</definedName>
    <definedName name="Tot123a97">#REF!</definedName>
    <definedName name="Tot126a95" localSheetId="1">#REF!</definedName>
    <definedName name="Tot126a95">#REF!</definedName>
    <definedName name="Tot126a96" localSheetId="1">#REF!</definedName>
    <definedName name="Tot126a96">#REF!</definedName>
    <definedName name="Tot126a97" localSheetId="1">#REF!</definedName>
    <definedName name="Tot126a97">#REF!</definedName>
    <definedName name="Tot129a95" localSheetId="1">#REF!</definedName>
    <definedName name="Tot129a95">#REF!</definedName>
    <definedName name="Tot129a96" localSheetId="1">#REF!</definedName>
    <definedName name="Tot129a96">#REF!</definedName>
    <definedName name="Tot129a97" localSheetId="1">#REF!</definedName>
    <definedName name="Tot129a97">#REF!</definedName>
    <definedName name="Tot132a95" localSheetId="1">#REF!</definedName>
    <definedName name="Tot132a95">#REF!</definedName>
    <definedName name="Tot132a96" localSheetId="1">#REF!</definedName>
    <definedName name="Tot132a96">#REF!</definedName>
    <definedName name="Tot132a97" localSheetId="1">#REF!</definedName>
    <definedName name="Tot132a97">#REF!</definedName>
    <definedName name="Tot133a95" localSheetId="1">#REF!</definedName>
    <definedName name="Tot133a95">#REF!</definedName>
    <definedName name="Tot133a96" localSheetId="1">#REF!</definedName>
    <definedName name="Tot133a96">#REF!</definedName>
    <definedName name="Tot133a97" localSheetId="1">#REF!</definedName>
    <definedName name="Tot133a97">#REF!</definedName>
    <definedName name="Tot139a95" localSheetId="1">#REF!</definedName>
    <definedName name="Tot139a95">#REF!</definedName>
    <definedName name="Tot139a96" localSheetId="1">#REF!</definedName>
    <definedName name="Tot139a96">#REF!</definedName>
    <definedName name="Tot139a97" localSheetId="1">#REF!</definedName>
    <definedName name="Tot139a97">#REF!</definedName>
    <definedName name="Tot142a95" localSheetId="1">#REF!</definedName>
    <definedName name="Tot142a95">#REF!</definedName>
    <definedName name="Tot142a96" localSheetId="1">#REF!</definedName>
    <definedName name="Tot142a96">#REF!</definedName>
    <definedName name="Tot142a97" localSheetId="1">#REF!</definedName>
    <definedName name="Tot142a97">#REF!</definedName>
    <definedName name="Tot145a95" localSheetId="1">#REF!</definedName>
    <definedName name="Tot145a95">#REF!</definedName>
    <definedName name="Tot145a96" localSheetId="1">#REF!</definedName>
    <definedName name="Tot145a96">#REF!</definedName>
    <definedName name="Tot145a97" localSheetId="1">#REF!</definedName>
    <definedName name="Tot145a97">#REF!</definedName>
    <definedName name="Tot146a95" localSheetId="1">#REF!</definedName>
    <definedName name="Tot146a95">#REF!</definedName>
    <definedName name="Tot146a96" localSheetId="1">#REF!</definedName>
    <definedName name="Tot146a96">#REF!</definedName>
    <definedName name="Tot146a97" localSheetId="1">#REF!</definedName>
    <definedName name="Tot146a97">#REF!</definedName>
    <definedName name="Tot148a95" localSheetId="1">#REF!</definedName>
    <definedName name="Tot148a95">#REF!</definedName>
    <definedName name="Tot148a96" localSheetId="1">#REF!</definedName>
    <definedName name="Tot148a96">#REF!</definedName>
    <definedName name="Tot148a97" localSheetId="1">#REF!</definedName>
    <definedName name="Tot148a97">#REF!</definedName>
    <definedName name="Tot14a95" localSheetId="1">#REF!</definedName>
    <definedName name="Tot14a95">#REF!</definedName>
    <definedName name="Tot14a96" localSheetId="1">#REF!</definedName>
    <definedName name="Tot14a96">#REF!</definedName>
    <definedName name="Tot14a97" localSheetId="1">#REF!</definedName>
    <definedName name="Tot14a97">#REF!</definedName>
    <definedName name="Tot155a95" localSheetId="1">#REF!</definedName>
    <definedName name="Tot155a95">#REF!</definedName>
    <definedName name="Tot155a96" localSheetId="1">#REF!</definedName>
    <definedName name="Tot155a96">#REF!</definedName>
    <definedName name="Tot155a97" localSheetId="1">#REF!</definedName>
    <definedName name="Tot155a97">#REF!</definedName>
    <definedName name="Tot158a95" localSheetId="1">#REF!</definedName>
    <definedName name="Tot158a95">#REF!</definedName>
    <definedName name="Tot158a96" localSheetId="1">#REF!</definedName>
    <definedName name="Tot158a96">#REF!</definedName>
    <definedName name="Tot158a97" localSheetId="1">#REF!</definedName>
    <definedName name="Tot158a97">#REF!</definedName>
    <definedName name="Tot159a95" localSheetId="1">#REF!</definedName>
    <definedName name="Tot159a95">#REF!</definedName>
    <definedName name="Tot159a96" localSheetId="1">#REF!</definedName>
    <definedName name="Tot159a96">#REF!</definedName>
    <definedName name="Tot159a97" localSheetId="1">#REF!</definedName>
    <definedName name="Tot159a97">#REF!</definedName>
    <definedName name="Tot161a95" localSheetId="1">#REF!</definedName>
    <definedName name="Tot161a95">#REF!</definedName>
    <definedName name="Tot161a96" localSheetId="1">#REF!</definedName>
    <definedName name="Tot161a96">#REF!</definedName>
    <definedName name="Tot161a97" localSheetId="1">#REF!</definedName>
    <definedName name="Tot161a97">#REF!</definedName>
    <definedName name="Tot164a95" localSheetId="1">#REF!</definedName>
    <definedName name="Tot164a95">#REF!</definedName>
    <definedName name="Tot164a96" localSheetId="1">#REF!</definedName>
    <definedName name="Tot164a96">#REF!</definedName>
    <definedName name="Tot164a97" localSheetId="1">#REF!</definedName>
    <definedName name="Tot164a97">#REF!</definedName>
    <definedName name="Tot167a95" localSheetId="1">#REF!</definedName>
    <definedName name="Tot167a95">#REF!</definedName>
    <definedName name="Tot167a96" localSheetId="1">#REF!</definedName>
    <definedName name="Tot167a96">#REF!</definedName>
    <definedName name="Tot167a97" localSheetId="1">#REF!</definedName>
    <definedName name="Tot167a97">#REF!</definedName>
    <definedName name="Tot174a95" localSheetId="1">#REF!</definedName>
    <definedName name="Tot174a95">#REF!</definedName>
    <definedName name="Tot174a96" localSheetId="1">#REF!</definedName>
    <definedName name="Tot174a96">#REF!</definedName>
    <definedName name="Tot174a97" localSheetId="1">#REF!</definedName>
    <definedName name="Tot174a97">#REF!</definedName>
    <definedName name="TOT177A95" localSheetId="1">#REF!</definedName>
    <definedName name="TOT177A95">#REF!</definedName>
    <definedName name="TOT177A96" localSheetId="1">#REF!</definedName>
    <definedName name="TOT177A96">#REF!</definedName>
    <definedName name="TOT177A97" localSheetId="1">#REF!</definedName>
    <definedName name="TOT177A97">#REF!</definedName>
    <definedName name="Tot17a95" localSheetId="1">#REF!</definedName>
    <definedName name="Tot17a95">#REF!</definedName>
    <definedName name="Tot17a96" localSheetId="1">#REF!</definedName>
    <definedName name="Tot17a96">#REF!</definedName>
    <definedName name="Tot17a97" localSheetId="1">#REF!</definedName>
    <definedName name="Tot17a97">#REF!</definedName>
    <definedName name="Tot180a95" localSheetId="1">#REF!</definedName>
    <definedName name="Tot180a95">#REF!</definedName>
    <definedName name="Tot180a96" localSheetId="1">#REF!</definedName>
    <definedName name="Tot180a96">#REF!</definedName>
    <definedName name="Tot180a97" localSheetId="1">#REF!</definedName>
    <definedName name="Tot180a97">#REF!</definedName>
    <definedName name="Tot187a95" localSheetId="1">#REF!</definedName>
    <definedName name="Tot187a95">#REF!</definedName>
    <definedName name="Tot187a96" localSheetId="1">#REF!</definedName>
    <definedName name="Tot187a96">#REF!</definedName>
    <definedName name="Tot187a97" localSheetId="1">#REF!</definedName>
    <definedName name="Tot187a97">#REF!</definedName>
    <definedName name="Tot190a95" localSheetId="1">#REF!</definedName>
    <definedName name="Tot190a95">#REF!</definedName>
    <definedName name="Tot190a96" localSheetId="1">#REF!</definedName>
    <definedName name="Tot190a96">#REF!</definedName>
    <definedName name="Tot190a97" localSheetId="1">#REF!</definedName>
    <definedName name="Tot190a97">#REF!</definedName>
    <definedName name="tot193a95" localSheetId="1">#REF!</definedName>
    <definedName name="tot193a95">#REF!</definedName>
    <definedName name="tot193a96" localSheetId="1">#REF!</definedName>
    <definedName name="tot193a96">#REF!</definedName>
    <definedName name="tot193a97" localSheetId="1">#REF!</definedName>
    <definedName name="tot193a97">#REF!</definedName>
    <definedName name="Tot200a95" localSheetId="1">#REF!</definedName>
    <definedName name="Tot200a95">#REF!</definedName>
    <definedName name="Tot200a96" localSheetId="1">#REF!</definedName>
    <definedName name="Tot200a96">#REF!</definedName>
    <definedName name="Tot200a97" localSheetId="1">#REF!</definedName>
    <definedName name="Tot200a97">#REF!</definedName>
    <definedName name="Tot20a95" localSheetId="1">#REF!</definedName>
    <definedName name="Tot20a95">#REF!</definedName>
    <definedName name="Tot20a96" localSheetId="1">#REF!</definedName>
    <definedName name="Tot20a96">#REF!</definedName>
    <definedName name="Tot20a97" localSheetId="1">#REF!</definedName>
    <definedName name="Tot20a97">#REF!</definedName>
    <definedName name="Tot210a95" localSheetId="1">#REF!</definedName>
    <definedName name="Tot210a95">#REF!</definedName>
    <definedName name="Tot210a96" localSheetId="1">#REF!</definedName>
    <definedName name="Tot210a96">#REF!</definedName>
    <definedName name="Tot210a97" localSheetId="1">#REF!</definedName>
    <definedName name="Tot210a97">#REF!</definedName>
    <definedName name="Tot213a95" localSheetId="1">#REF!</definedName>
    <definedName name="Tot213a95">#REF!</definedName>
    <definedName name="Tot213a96" localSheetId="1">#REF!</definedName>
    <definedName name="Tot213a96">#REF!</definedName>
    <definedName name="Tot213a97" localSheetId="1">#REF!</definedName>
    <definedName name="Tot213a97">#REF!</definedName>
    <definedName name="Tot216a95" localSheetId="1">#REF!</definedName>
    <definedName name="Tot216a95">#REF!</definedName>
    <definedName name="Tot216a96" localSheetId="1">#REF!</definedName>
    <definedName name="Tot216a96">#REF!</definedName>
    <definedName name="Tot216a97" localSheetId="1">#REF!</definedName>
    <definedName name="Tot216a97">#REF!</definedName>
    <definedName name="Tot224a95" localSheetId="1">#REF!</definedName>
    <definedName name="Tot224a95">#REF!</definedName>
    <definedName name="Tot224a96" localSheetId="1">#REF!</definedName>
    <definedName name="Tot224a96">#REF!</definedName>
    <definedName name="Tot224a97" localSheetId="1">#REF!</definedName>
    <definedName name="Tot224a97">#REF!</definedName>
    <definedName name="Tot225a95" localSheetId="1">#REF!</definedName>
    <definedName name="Tot225a95">#REF!</definedName>
    <definedName name="Tot225a96" localSheetId="1">#REF!</definedName>
    <definedName name="Tot225a96">#REF!</definedName>
    <definedName name="Tot225a97" localSheetId="1">#REF!</definedName>
    <definedName name="Tot225a97">#REF!</definedName>
    <definedName name="Tot226a95" localSheetId="1">#REF!</definedName>
    <definedName name="Tot226a95">#REF!</definedName>
    <definedName name="Tot226a96" localSheetId="1">#REF!</definedName>
    <definedName name="Tot226a96">#REF!</definedName>
    <definedName name="Tot226a97" localSheetId="1">#REF!</definedName>
    <definedName name="Tot226a97">#REF!</definedName>
    <definedName name="Tot229a95" localSheetId="1">#REF!</definedName>
    <definedName name="Tot229a95">#REF!</definedName>
    <definedName name="Tot229a96" localSheetId="1">#REF!</definedName>
    <definedName name="Tot229a96">#REF!</definedName>
    <definedName name="Tot229a97" localSheetId="1">#REF!</definedName>
    <definedName name="Tot229a97">#REF!</definedName>
    <definedName name="Tot232a95" localSheetId="1">#REF!</definedName>
    <definedName name="Tot232a95">#REF!</definedName>
    <definedName name="Tot232a96" localSheetId="1">#REF!</definedName>
    <definedName name="Tot232a96">#REF!</definedName>
    <definedName name="Tot232a97" localSheetId="1">#REF!</definedName>
    <definedName name="Tot232a97">#REF!</definedName>
    <definedName name="Tot235a95" localSheetId="1">#REF!</definedName>
    <definedName name="Tot235a95">#REF!</definedName>
    <definedName name="Tot235a96" localSheetId="1">#REF!</definedName>
    <definedName name="Tot235a96">#REF!</definedName>
    <definedName name="Tot235a97" localSheetId="1">#REF!</definedName>
    <definedName name="Tot235a97">#REF!</definedName>
    <definedName name="Tot236a95" localSheetId="1">#REF!</definedName>
    <definedName name="Tot236a95">#REF!</definedName>
    <definedName name="Tot236a96" localSheetId="1">#REF!</definedName>
    <definedName name="Tot236a96">#REF!</definedName>
    <definedName name="Tot236a97" localSheetId="1">#REF!</definedName>
    <definedName name="Tot236a97">#REF!</definedName>
    <definedName name="Tot238a95" localSheetId="1">#REF!</definedName>
    <definedName name="Tot238a95">#REF!</definedName>
    <definedName name="TOT238A96" localSheetId="1">#REF!</definedName>
    <definedName name="TOT238A96">#REF!</definedName>
    <definedName name="TOT238A97" localSheetId="1">#REF!</definedName>
    <definedName name="TOT238A97">#REF!</definedName>
    <definedName name="Tot23a95" localSheetId="1">#REF!</definedName>
    <definedName name="Tot23a95">#REF!</definedName>
    <definedName name="Tot23a96" localSheetId="1">#REF!</definedName>
    <definedName name="Tot23a96">#REF!</definedName>
    <definedName name="Tot23a97" localSheetId="1">#REF!</definedName>
    <definedName name="Tot23a97">#REF!</definedName>
    <definedName name="Tot245a95" localSheetId="1">#REF!</definedName>
    <definedName name="Tot245a95">#REF!</definedName>
    <definedName name="Tot245a96" localSheetId="1">#REF!</definedName>
    <definedName name="Tot245a96">#REF!</definedName>
    <definedName name="Tot245a97" localSheetId="1">#REF!</definedName>
    <definedName name="Tot245a97">#REF!</definedName>
    <definedName name="Tot252a95" localSheetId="1">#REF!</definedName>
    <definedName name="Tot252a95">#REF!</definedName>
    <definedName name="Tot252a96" localSheetId="1">#REF!</definedName>
    <definedName name="Tot252a96">#REF!</definedName>
    <definedName name="Tot252a97" localSheetId="1">#REF!</definedName>
    <definedName name="Tot252a97">#REF!</definedName>
    <definedName name="Tot253a95" localSheetId="1">#REF!</definedName>
    <definedName name="Tot253a95">#REF!</definedName>
    <definedName name="Tot253a96" localSheetId="1">#REF!</definedName>
    <definedName name="Tot253a96">#REF!</definedName>
    <definedName name="Tot253a97" localSheetId="1">#REF!</definedName>
    <definedName name="Tot253a97">#REF!</definedName>
    <definedName name="Tot254a95" localSheetId="1">#REF!</definedName>
    <definedName name="Tot254a95">#REF!</definedName>
    <definedName name="Tot254a96" localSheetId="1">#REF!</definedName>
    <definedName name="Tot254a96">#REF!</definedName>
    <definedName name="Tot254a97" localSheetId="1">#REF!</definedName>
    <definedName name="Tot254a97">#REF!</definedName>
    <definedName name="Tot258a95" localSheetId="1">#REF!</definedName>
    <definedName name="Tot258a95">#REF!</definedName>
    <definedName name="Tot258a96" localSheetId="1">#REF!</definedName>
    <definedName name="Tot258a96">#REF!</definedName>
    <definedName name="Tot258a97" localSheetId="1">#REF!</definedName>
    <definedName name="Tot258a97">#REF!</definedName>
    <definedName name="Tot26a95" localSheetId="1">#REF!</definedName>
    <definedName name="Tot26a95">#REF!</definedName>
    <definedName name="Tot26a96" localSheetId="1">#REF!</definedName>
    <definedName name="Tot26a96">#REF!</definedName>
    <definedName name="Tot26a97" localSheetId="1">#REF!</definedName>
    <definedName name="Tot26a97">#REF!</definedName>
    <definedName name="Tot271a95" localSheetId="1">#REF!</definedName>
    <definedName name="Tot271a95">#REF!</definedName>
    <definedName name="Tot271a96" localSheetId="1">#REF!</definedName>
    <definedName name="Tot271a96">#REF!</definedName>
    <definedName name="Tot271a97" localSheetId="1">#REF!</definedName>
    <definedName name="Tot271a97">#REF!</definedName>
    <definedName name="Tot273a95" localSheetId="1">#REF!</definedName>
    <definedName name="Tot273a95">#REF!</definedName>
    <definedName name="Tot273a96" localSheetId="1">#REF!</definedName>
    <definedName name="Tot273a96">#REF!</definedName>
    <definedName name="Tot273a97" localSheetId="1">#REF!</definedName>
    <definedName name="Tot273a97">#REF!</definedName>
    <definedName name="Tot274a95" localSheetId="1">#REF!</definedName>
    <definedName name="Tot274a95">#REF!</definedName>
    <definedName name="Tot274a96" localSheetId="1">#REF!</definedName>
    <definedName name="Tot274a96">#REF!</definedName>
    <definedName name="Tot274a97" localSheetId="1">#REF!</definedName>
    <definedName name="Tot274a97">#REF!</definedName>
    <definedName name="Tot277a95" localSheetId="1">#REF!</definedName>
    <definedName name="Tot277a95">#REF!</definedName>
    <definedName name="Tot277a96" localSheetId="1">#REF!</definedName>
    <definedName name="Tot277a96">#REF!</definedName>
    <definedName name="Tot277a97" localSheetId="1">#REF!</definedName>
    <definedName name="Tot277a97">#REF!</definedName>
    <definedName name="tot284a95" localSheetId="1">#REF!</definedName>
    <definedName name="tot284a95">#REF!</definedName>
    <definedName name="tot284a96" localSheetId="1">#REF!</definedName>
    <definedName name="tot284a96">#REF!</definedName>
    <definedName name="tot284a97" localSheetId="1">#REF!</definedName>
    <definedName name="tot284a97">#REF!</definedName>
    <definedName name="Tot29a95" localSheetId="1">#REF!</definedName>
    <definedName name="Tot29a95">#REF!</definedName>
    <definedName name="Tot29a96" localSheetId="1">#REF!</definedName>
    <definedName name="Tot29a96">#REF!</definedName>
    <definedName name="Tot29a97" localSheetId="1">#REF!</definedName>
    <definedName name="Tot29a97">#REF!</definedName>
    <definedName name="Tot2a95" localSheetId="1">#REF!</definedName>
    <definedName name="Tot2a95">#REF!</definedName>
    <definedName name="Tot2a96" localSheetId="1">#REF!</definedName>
    <definedName name="Tot2a96">#REF!</definedName>
    <definedName name="Tot2a97" localSheetId="1">#REF!</definedName>
    <definedName name="Tot2a97">#REF!</definedName>
    <definedName name="Tot300a95" localSheetId="1">#REF!</definedName>
    <definedName name="Tot300a95">#REF!</definedName>
    <definedName name="Tot300a96" localSheetId="1">#REF!</definedName>
    <definedName name="Tot300a96">#REF!</definedName>
    <definedName name="Tot300a97" localSheetId="1">#REF!</definedName>
    <definedName name="Tot300a97">#REF!</definedName>
    <definedName name="Tot303a95" localSheetId="1">#REF!</definedName>
    <definedName name="Tot303a95">#REF!</definedName>
    <definedName name="Tot303a96" localSheetId="1">#REF!</definedName>
    <definedName name="Tot303a96">#REF!</definedName>
    <definedName name="Tot303a97" localSheetId="1">#REF!</definedName>
    <definedName name="Tot303a97">#REF!</definedName>
    <definedName name="Tot320a95" localSheetId="1">#REF!</definedName>
    <definedName name="Tot320a95">#REF!</definedName>
    <definedName name="Tot320a96" localSheetId="1">#REF!</definedName>
    <definedName name="Tot320a96">#REF!</definedName>
    <definedName name="Tot320a97" localSheetId="1">#REF!</definedName>
    <definedName name="Tot320a97">#REF!</definedName>
    <definedName name="Tot323a95" localSheetId="1">#REF!</definedName>
    <definedName name="Tot323a95">#REF!</definedName>
    <definedName name="Tot323a96" localSheetId="1">#REF!</definedName>
    <definedName name="Tot323a96">#REF!</definedName>
    <definedName name="Tot323a97" localSheetId="1">#REF!</definedName>
    <definedName name="Tot323a97">#REF!</definedName>
    <definedName name="Tot326a95" localSheetId="1">#REF!</definedName>
    <definedName name="Tot326a95">#REF!</definedName>
    <definedName name="Tot326a96" localSheetId="1">#REF!</definedName>
    <definedName name="Tot326a96">#REF!</definedName>
    <definedName name="Tot326a97" localSheetId="1">#REF!</definedName>
    <definedName name="Tot326a97">#REF!</definedName>
    <definedName name="Tot329a95" localSheetId="1">#REF!</definedName>
    <definedName name="Tot329a95">#REF!</definedName>
    <definedName name="Tot329a96" localSheetId="1">#REF!</definedName>
    <definedName name="Tot329a96">#REF!</definedName>
    <definedName name="Tot329a97" localSheetId="1">#REF!</definedName>
    <definedName name="Tot329a97">#REF!</definedName>
    <definedName name="Tot332a95" localSheetId="1">#REF!</definedName>
    <definedName name="Tot332a95">#REF!</definedName>
    <definedName name="Tot332a96" localSheetId="1">#REF!</definedName>
    <definedName name="Tot332a96">#REF!</definedName>
    <definedName name="Tot332a97" localSheetId="1">#REF!</definedName>
    <definedName name="Tot332a97">#REF!</definedName>
    <definedName name="Tot335a95" localSheetId="1">#REF!</definedName>
    <definedName name="Tot335a95">#REF!</definedName>
    <definedName name="Tot335a96" localSheetId="1">#REF!</definedName>
    <definedName name="Tot335a96">#REF!</definedName>
    <definedName name="Tot335a97" localSheetId="1">#REF!</definedName>
    <definedName name="Tot335a97">#REF!</definedName>
    <definedName name="Tot338a95" localSheetId="1">#REF!</definedName>
    <definedName name="Tot338a95">#REF!</definedName>
    <definedName name="Tot338a96" localSheetId="1">#REF!</definedName>
    <definedName name="Tot338a96">#REF!</definedName>
    <definedName name="Tot338a97" localSheetId="1">#REF!</definedName>
    <definedName name="Tot338a97">#REF!</definedName>
    <definedName name="Tot35a95" localSheetId="1">#REF!</definedName>
    <definedName name="Tot35a95">#REF!</definedName>
    <definedName name="Tot35a96" localSheetId="1">#REF!</definedName>
    <definedName name="Tot35a96">#REF!</definedName>
    <definedName name="Tot35a97" localSheetId="1">#REF!</definedName>
    <definedName name="Tot35a97">#REF!</definedName>
    <definedName name="Tot37a95" localSheetId="1">#REF!</definedName>
    <definedName name="Tot37a95">#REF!</definedName>
    <definedName name="Tot37a96" localSheetId="1">#REF!</definedName>
    <definedName name="Tot37a96">#REF!</definedName>
    <definedName name="Tot37a97" localSheetId="1">#REF!</definedName>
    <definedName name="Tot37a97">#REF!</definedName>
    <definedName name="Tot3a95" localSheetId="1">#REF!</definedName>
    <definedName name="Tot3a95">#REF!</definedName>
    <definedName name="Tot3a96" localSheetId="1">#REF!</definedName>
    <definedName name="Tot3a96">#REF!</definedName>
    <definedName name="Tot3a97" localSheetId="1">#REF!</definedName>
    <definedName name="Tot3a97">#REF!</definedName>
    <definedName name="Tot42a95" localSheetId="1">#REF!</definedName>
    <definedName name="Tot42a95">#REF!</definedName>
    <definedName name="Tot42a96" localSheetId="1">#REF!</definedName>
    <definedName name="Tot42a96">#REF!</definedName>
    <definedName name="Tot42a97" localSheetId="1">#REF!</definedName>
    <definedName name="Tot42a97">#REF!</definedName>
    <definedName name="Tot48a95" localSheetId="1">#REF!</definedName>
    <definedName name="Tot48a95">#REF!</definedName>
    <definedName name="Tot48a96" localSheetId="1">#REF!</definedName>
    <definedName name="Tot48a96">#REF!</definedName>
    <definedName name="Tot48a97" localSheetId="1">#REF!</definedName>
    <definedName name="Tot48a97">#REF!</definedName>
    <definedName name="Tot51a95" localSheetId="1">#REF!</definedName>
    <definedName name="Tot51a95">#REF!</definedName>
    <definedName name="Tot51a96" localSheetId="1">#REF!</definedName>
    <definedName name="Tot51a96">#REF!</definedName>
    <definedName name="Tot51a97" localSheetId="1">#REF!</definedName>
    <definedName name="Tot51a97">#REF!</definedName>
    <definedName name="Tot54a95" localSheetId="1">#REF!</definedName>
    <definedName name="Tot54a95">#REF!</definedName>
    <definedName name="Tot54a96" localSheetId="1">#REF!</definedName>
    <definedName name="Tot54a96">#REF!</definedName>
    <definedName name="Tot54a97" localSheetId="1">#REF!</definedName>
    <definedName name="Tot54a97">#REF!</definedName>
    <definedName name="Tot57a95" localSheetId="1">#REF!</definedName>
    <definedName name="Tot57a95">#REF!</definedName>
    <definedName name="Tot57a96" localSheetId="1">#REF!</definedName>
    <definedName name="Tot57a96">#REF!</definedName>
    <definedName name="Tot57a97" localSheetId="1">#REF!</definedName>
    <definedName name="Tot57a97">#REF!</definedName>
    <definedName name="Tot60a95" localSheetId="1">#REF!</definedName>
    <definedName name="Tot60a95">#REF!</definedName>
    <definedName name="Tot60a96" localSheetId="1">#REF!</definedName>
    <definedName name="Tot60a96">#REF!</definedName>
    <definedName name="Tot60a97" localSheetId="1">#REF!</definedName>
    <definedName name="Tot60a97">#REF!</definedName>
    <definedName name="Tot61a95" localSheetId="1">#REF!</definedName>
    <definedName name="Tot61a95">#REF!</definedName>
    <definedName name="Tot61a96" localSheetId="1">#REF!</definedName>
    <definedName name="Tot61a96">#REF!</definedName>
    <definedName name="Tot61a97" localSheetId="1">#REF!</definedName>
    <definedName name="Tot61a97">#REF!</definedName>
    <definedName name="Tot62a95" localSheetId="1">#REF!</definedName>
    <definedName name="Tot62a95">#REF!</definedName>
    <definedName name="Tot62a96" localSheetId="1">#REF!</definedName>
    <definedName name="Tot62a96">#REF!</definedName>
    <definedName name="Tot62a97" localSheetId="1">#REF!</definedName>
    <definedName name="Tot62a97">#REF!</definedName>
    <definedName name="Tot63a95" localSheetId="1">#REF!</definedName>
    <definedName name="Tot63a95">#REF!</definedName>
    <definedName name="Tot63a96" localSheetId="1">#REF!</definedName>
    <definedName name="Tot63a96">#REF!</definedName>
    <definedName name="Tot63a97" localSheetId="1">#REF!</definedName>
    <definedName name="Tot63a97">#REF!</definedName>
    <definedName name="Tot64a95" localSheetId="1">#REF!</definedName>
    <definedName name="Tot64a95">#REF!</definedName>
    <definedName name="Tot64a96" localSheetId="1">#REF!</definedName>
    <definedName name="Tot64a96">#REF!</definedName>
    <definedName name="Tot64a97" localSheetId="1">#REF!</definedName>
    <definedName name="Tot64a97">#REF!</definedName>
    <definedName name="Tot75a95" localSheetId="1">#REF!</definedName>
    <definedName name="Tot75a95">#REF!</definedName>
    <definedName name="Tot75a96" localSheetId="1">#REF!</definedName>
    <definedName name="Tot75a96">#REF!</definedName>
    <definedName name="Tot75a97" localSheetId="1">#REF!</definedName>
    <definedName name="Tot75a97">#REF!</definedName>
    <definedName name="Tot85a95" localSheetId="1">#REF!</definedName>
    <definedName name="Tot85a95">#REF!</definedName>
    <definedName name="Tot85a96" localSheetId="1">#REF!</definedName>
    <definedName name="Tot85a96">#REF!</definedName>
    <definedName name="Tot85a97" localSheetId="1">#REF!</definedName>
    <definedName name="Tot85a97">#REF!</definedName>
    <definedName name="Tot8a95" localSheetId="1">#REF!</definedName>
    <definedName name="Tot8a95">#REF!</definedName>
    <definedName name="Tot8a96" localSheetId="1">#REF!</definedName>
    <definedName name="Tot8a96">#REF!</definedName>
    <definedName name="Tot8a97" localSheetId="1">#REF!</definedName>
    <definedName name="Tot8a97">#REF!</definedName>
    <definedName name="Tot91a95" localSheetId="1">#REF!</definedName>
    <definedName name="Tot91a95">#REF!</definedName>
    <definedName name="Tot91a96" localSheetId="1">#REF!</definedName>
    <definedName name="Tot91a96">#REF!</definedName>
    <definedName name="Tot91a97" localSheetId="1">#REF!</definedName>
    <definedName name="Tot91a97">#REF!</definedName>
    <definedName name="Tot93a95" localSheetId="1">#REF!</definedName>
    <definedName name="Tot93a95">#REF!</definedName>
    <definedName name="Tot93a96" localSheetId="1">#REF!</definedName>
    <definedName name="Tot93a96">#REF!</definedName>
    <definedName name="Tot93a97" localSheetId="1">#REF!</definedName>
    <definedName name="Tot93a97">#REF!</definedName>
    <definedName name="Tot98a95" localSheetId="1">#REF!</definedName>
    <definedName name="Tot98a95">#REF!</definedName>
    <definedName name="Tot98a96" localSheetId="1">#REF!</definedName>
    <definedName name="Tot98a96">#REF!</definedName>
    <definedName name="Tot98a97" localSheetId="1">#REF!</definedName>
    <definedName name="Tot98a97">#REF!</definedName>
    <definedName name="totale">[35]Delibere1!$E$132</definedName>
    <definedName name="TOTALE__PUBBLICA__AMMINISTRAZIONE______CONSOLIDATO">#REF!</definedName>
    <definedName name="TotaleImporti" localSheetId="1">#REF!</definedName>
    <definedName name="TotaleImporti">#REF!</definedName>
    <definedName name="TotalePagamenti" localSheetId="1">#REF!</definedName>
    <definedName name="TotalePagamenti">#REF!</definedName>
    <definedName name="Totali_2000_per_UO_e_CE" localSheetId="1">#REF!</definedName>
    <definedName name="Totali_2000_per_UO_e_CE">#REF!</definedName>
    <definedName name="TRADIP" localSheetId="1">#REF!</definedName>
    <definedName name="TRADIP">#REF!</definedName>
    <definedName name="tre" localSheetId="1" hidden="1">{#N/A,#N/A,FALSE,"Indice"}</definedName>
    <definedName name="tre" hidden="1">{#N/A,#N/A,FALSE,"Indice"}</definedName>
    <definedName name="tre_1" localSheetId="1" hidden="1">{#N/A,#N/A,FALSE,"Indice"}</definedName>
    <definedName name="tre_1" hidden="1">{#N/A,#N/A,FALSE,"Indice"}</definedName>
    <definedName name="tre_2" localSheetId="1" hidden="1">{#N/A,#N/A,FALSE,"Indice"}</definedName>
    <definedName name="tre_2" hidden="1">{#N/A,#N/A,FALSE,"Indice"}</definedName>
    <definedName name="tre_3" localSheetId="1" hidden="1">{#N/A,#N/A,FALSE,"Indice"}</definedName>
    <definedName name="tre_3" hidden="1">{#N/A,#N/A,FALSE,"Indice"}</definedName>
    <definedName name="tre_4" localSheetId="1" hidden="1">{#N/A,#N/A,FALSE,"Indice"}</definedName>
    <definedName name="tre_4" hidden="1">{#N/A,#N/A,FALSE,"Indice"}</definedName>
    <definedName name="tre_5" localSheetId="1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'[34]Quadro programmatico 19-9-2005'!$D$13</definedName>
    <definedName name="tvarPIL01">'[34]Quadro programmatico 19-9-2005'!$E$13</definedName>
    <definedName name="tvarPIL02">'[34]Quadro programmatico 19-9-2005'!$F$13</definedName>
    <definedName name="tvarPIL03">'[34]Quadro programmatico 19-9-2005'!$G$13</definedName>
    <definedName name="tvarPIL04">'[34]Quadro programmatico 19-9-2005'!$H$13</definedName>
    <definedName name="tvarPIL05">'[36]Quadro Programmatico 27-7'!$I$16</definedName>
    <definedName name="tvarPIL06">'[34]Quadro programmatico 19-9-2005'!$J$13</definedName>
    <definedName name="tvarPIL07">'[34]Quadro programmatico 19-9-2005'!$K$13</definedName>
    <definedName name="tvarPIL08">'[34]Quadro programmatico 19-9-2005'!$L$13</definedName>
    <definedName name="tvarPILrgs04">'[10]Quadro tendenziale 28-6-2005'!#REF!</definedName>
    <definedName name="tvarPILrgs05">'[10]Quadro tendenziale 28-6-2005'!#REF!</definedName>
    <definedName name="tvarPILrgs06">'[10]Quadro tendenziale 28-6-2005'!#REF!</definedName>
    <definedName name="tvarPILrgs07">'[10]Quadro tendenziale 28-6-2005'!#REF!</definedName>
    <definedName name="tvarPILrgs08">'[10]Quadro tendenziale 28-6-2005'!#REF!</definedName>
    <definedName name="UNITA_MEDIE_04" localSheetId="1">#REF!</definedName>
    <definedName name="UNITA_MEDIE_04">#REF!</definedName>
    <definedName name="UUU">#REF!</definedName>
    <definedName name="va" localSheetId="1" hidden="1">{#N/A,#N/A,FALSE,"Indice"}</definedName>
    <definedName name="va" hidden="1">{#N/A,#N/A,FALSE,"Indice"}</definedName>
    <definedName name="ver" localSheetId="1" hidden="1">{#N/A,#N/A,FALSE,"B3";#N/A,#N/A,FALSE,"B2";#N/A,#N/A,FALSE,"B1"}</definedName>
    <definedName name="ver" hidden="1">{#N/A,#N/A,FALSE,"B3";#N/A,#N/A,FALSE,"B2";#N/A,#N/A,FALSE,"B1"}</definedName>
    <definedName name="ver_1" localSheetId="1" hidden="1">{#N/A,#N/A,FALSE,"B3";#N/A,#N/A,FALSE,"B2";#N/A,#N/A,FALSE,"B1"}</definedName>
    <definedName name="ver_1" hidden="1">{#N/A,#N/A,FALSE,"B3";#N/A,#N/A,FALSE,"B2";#N/A,#N/A,FALSE,"B1"}</definedName>
    <definedName name="ver_2" localSheetId="1" hidden="1">{#N/A,#N/A,FALSE,"B3";#N/A,#N/A,FALSE,"B2";#N/A,#N/A,FALSE,"B1"}</definedName>
    <definedName name="ver_2" hidden="1">{#N/A,#N/A,FALSE,"B3";#N/A,#N/A,FALSE,"B2";#N/A,#N/A,FALSE,"B1"}</definedName>
    <definedName name="ver_3" localSheetId="1" hidden="1">{#N/A,#N/A,FALSE,"B3";#N/A,#N/A,FALSE,"B2";#N/A,#N/A,FALSE,"B1"}</definedName>
    <definedName name="ver_3" hidden="1">{#N/A,#N/A,FALSE,"B3";#N/A,#N/A,FALSE,"B2";#N/A,#N/A,FALSE,"B1"}</definedName>
    <definedName name="ver_4" localSheetId="1" hidden="1">{#N/A,#N/A,FALSE,"B3";#N/A,#N/A,FALSE,"B2";#N/A,#N/A,FALSE,"B1"}</definedName>
    <definedName name="ver_4" hidden="1">{#N/A,#N/A,FALSE,"B3";#N/A,#N/A,FALSE,"B2";#N/A,#N/A,FALSE,"B1"}</definedName>
    <definedName name="ver_5" localSheetId="1" hidden="1">{#N/A,#N/A,FALSE,"B3";#N/A,#N/A,FALSE,"B2";#N/A,#N/A,FALSE,"B1"}</definedName>
    <definedName name="ver_5" hidden="1">{#N/A,#N/A,FALSE,"B3";#N/A,#N/A,FALSE,"B2";#N/A,#N/A,FALSE,"B1"}</definedName>
    <definedName name="verd" localSheetId="1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1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1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1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1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1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1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1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1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1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1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1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1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1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1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1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1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1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1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1" hidden="1">{#N/A,#N/A,FALSE,"A4";#N/A,#N/A,FALSE,"A3";#N/A,#N/A,FALSE,"A2";#N/A,#N/A,FALSE,"A1"}</definedName>
    <definedName name="vio_5" hidden="1">{#N/A,#N/A,FALSE,"A4";#N/A,#N/A,FALSE,"A3";#N/A,#N/A,FALSE,"A2";#N/A,#N/A,FALSE,"A1"}</definedName>
    <definedName name="VISITA">#REF!</definedName>
    <definedName name="VOCI_STIPENDIALI" localSheetId="1">#REF!</definedName>
    <definedName name="VOCI_STIPENDIALI">#REF!</definedName>
    <definedName name="VSAnteMar2002_105" localSheetId="1">#REF!</definedName>
    <definedName name="VSAnteMar2002_105">#REF!</definedName>
    <definedName name="vvvv" hidden="1">{#N/A,#N/A,FALSE,"Indice"}</definedName>
    <definedName name="wq" localSheetId="1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1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1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1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1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1" hidden="1">{#N/A,#N/A,FALSE,"A4";#N/A,#N/A,FALSE,"A3";#N/A,#N/A,FALSE,"A2";#N/A,#N/A,FALSE,"A1"}</definedName>
    <definedName name="wrn" hidden="1">{#N/A,#N/A,FALSE,"A4";#N/A,#N/A,FALSE,"A3";#N/A,#N/A,FALSE,"A2";#N/A,#N/A,FALSE,"A1"}</definedName>
    <definedName name="wrn.Danilo." hidden="1">{#N/A,#N/A,TRUE,"Main Issues";#N/A,#N/A,TRUE,"Income statement ($)"}</definedName>
    <definedName name="wrn.Elab" localSheetId="1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1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1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1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1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1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1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1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1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1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1" hidden="1">{#N/A,#N/A,FALSE,"Indice"}</definedName>
    <definedName name="wrn.Indice." hidden="1">{#N/A,#N/A,FALSE,"Indice"}</definedName>
    <definedName name="wrn.Indice._1" localSheetId="1" hidden="1">{#N/A,#N/A,FALSE,"Indice"}</definedName>
    <definedName name="wrn.Indice._1" hidden="1">{#N/A,#N/A,FALSE,"Indice"}</definedName>
    <definedName name="wrn.Indice._2" localSheetId="1" hidden="1">{#N/A,#N/A,FALSE,"Indice"}</definedName>
    <definedName name="wrn.Indice._2" hidden="1">{#N/A,#N/A,FALSE,"Indice"}</definedName>
    <definedName name="wrn.Indice._3" localSheetId="1" hidden="1">{#N/A,#N/A,FALSE,"Indice"}</definedName>
    <definedName name="wrn.Indice._3" hidden="1">{#N/A,#N/A,FALSE,"Indice"}</definedName>
    <definedName name="wrn.Indice._4" localSheetId="1" hidden="1">{#N/A,#N/A,FALSE,"Indice"}</definedName>
    <definedName name="wrn.Indice._4" hidden="1">{#N/A,#N/A,FALSE,"Indice"}</definedName>
    <definedName name="wrn.Indice._5" localSheetId="1" hidden="1">{#N/A,#N/A,FALSE,"Indice"}</definedName>
    <definedName name="wrn.Indice._5" hidden="1">{#N/A,#N/A,FALSE,"Indice"}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ospetti._.di._.bilancio." localSheetId="1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1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1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1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1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1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1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1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1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1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Valuation." hidden="1">{#N/A,#N/A,FALSE,"Colombo";#N/A,#N/A,FALSE,"Colata";#N/A,#N/A,FALSE,"Colombo + Colata"}</definedName>
    <definedName name="wwwq" hidden="1">{#N/A,#N/A,FALSE,"A4";#N/A,#N/A,FALSE,"A3";#N/A,#N/A,FALSE,"A2";#N/A,#N/A,FALSE,"A1"}</definedName>
    <definedName name="x" localSheetId="1" hidden="1">{#N/A,#N/A,FALSE,"Indice"}</definedName>
    <definedName name="x" hidden="1">{#N/A,#N/A,FALSE,"Indice"}</definedName>
    <definedName name="x_1" localSheetId="1" hidden="1">{#N/A,#N/A,FALSE,"Indice"}</definedName>
    <definedName name="x_1" hidden="1">{#N/A,#N/A,FALSE,"Indice"}</definedName>
    <definedName name="x_2" localSheetId="1" hidden="1">{#N/A,#N/A,FALSE,"Indice"}</definedName>
    <definedName name="x_2" hidden="1">{#N/A,#N/A,FALSE,"Indice"}</definedName>
    <definedName name="x_3" localSheetId="1" hidden="1">{#N/A,#N/A,FALSE,"Indice"}</definedName>
    <definedName name="x_3" hidden="1">{#N/A,#N/A,FALSE,"Indice"}</definedName>
    <definedName name="x_4" localSheetId="1" hidden="1">{#N/A,#N/A,FALSE,"Indice"}</definedName>
    <definedName name="x_4" hidden="1">{#N/A,#N/A,FALSE,"Indice"}</definedName>
    <definedName name="x_5" localSheetId="1" hidden="1">{#N/A,#N/A,FALSE,"Indice"}</definedName>
    <definedName name="x_5" hidden="1">{#N/A,#N/A,FALSE,"Indice"}</definedName>
    <definedName name="xas" localSheetId="1" hidden="1">{#N/A,#N/A,FALSE,"Indice"}</definedName>
    <definedName name="xas" hidden="1">{#N/A,#N/A,FALSE,"Indice"}</definedName>
    <definedName name="xas_1" localSheetId="1" hidden="1">{#N/A,#N/A,FALSE,"Indice"}</definedName>
    <definedName name="xas_1" hidden="1">{#N/A,#N/A,FALSE,"Indice"}</definedName>
    <definedName name="xas_2" localSheetId="1" hidden="1">{#N/A,#N/A,FALSE,"Indice"}</definedName>
    <definedName name="xas_2" hidden="1">{#N/A,#N/A,FALSE,"Indice"}</definedName>
    <definedName name="xas_3" localSheetId="1" hidden="1">{#N/A,#N/A,FALSE,"Indice"}</definedName>
    <definedName name="xas_3" hidden="1">{#N/A,#N/A,FALSE,"Indice"}</definedName>
    <definedName name="xas_4" localSheetId="1" hidden="1">{#N/A,#N/A,FALSE,"Indice"}</definedName>
    <definedName name="xas_4" hidden="1">{#N/A,#N/A,FALSE,"Indice"}</definedName>
    <definedName name="xas_5" localSheetId="1" hidden="1">{#N/A,#N/A,FALSE,"Indice"}</definedName>
    <definedName name="xas_5" hidden="1">{#N/A,#N/A,FALSE,"Indice"}</definedName>
    <definedName name="ZA" localSheetId="1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1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1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1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1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77" i="2" l="1"/>
  <c r="O566" i="2"/>
  <c r="O565" i="2"/>
  <c r="O563" i="2"/>
  <c r="G553" i="2"/>
  <c r="G550" i="2" s="1"/>
  <c r="G535" i="2"/>
  <c r="G521" i="2"/>
  <c r="G519" i="2"/>
  <c r="G511" i="2"/>
  <c r="G508" i="2" s="1"/>
  <c r="G506" i="2"/>
  <c r="G504" i="2" s="1"/>
  <c r="O503" i="2"/>
  <c r="O502" i="2"/>
  <c r="O501" i="2"/>
  <c r="O497" i="2"/>
  <c r="G493" i="2"/>
  <c r="G489" i="2"/>
  <c r="G483" i="2"/>
  <c r="G479" i="2"/>
  <c r="G496" i="2" s="1"/>
  <c r="O478" i="2"/>
  <c r="O477" i="2"/>
  <c r="G465" i="2"/>
  <c r="G458" i="2"/>
  <c r="G449" i="2"/>
  <c r="G448" i="2" s="1"/>
  <c r="G441" i="2"/>
  <c r="G432" i="2"/>
  <c r="G431" i="2" s="1"/>
  <c r="G428" i="2"/>
  <c r="G424" i="2"/>
  <c r="G423" i="2" s="1"/>
  <c r="G416" i="2"/>
  <c r="G413" i="2"/>
  <c r="G409" i="2"/>
  <c r="G405" i="2"/>
  <c r="G404" i="2" s="1"/>
  <c r="G400" i="2"/>
  <c r="G396" i="2"/>
  <c r="G395" i="2"/>
  <c r="G391" i="2"/>
  <c r="G387" i="2"/>
  <c r="G386" i="2" s="1"/>
  <c r="G378" i="2"/>
  <c r="G374" i="2"/>
  <c r="G373" i="2" s="1"/>
  <c r="G372" i="2" s="1"/>
  <c r="G366" i="2"/>
  <c r="G363" i="2"/>
  <c r="G361" i="2"/>
  <c r="G353" i="2"/>
  <c r="G350" i="2"/>
  <c r="G346" i="2"/>
  <c r="G339" i="2"/>
  <c r="G336" i="2" s="1"/>
  <c r="G332" i="2"/>
  <c r="G329" i="2"/>
  <c r="G319" i="2"/>
  <c r="G306" i="2"/>
  <c r="G302" i="2"/>
  <c r="G295" i="2"/>
  <c r="G292" i="2" s="1"/>
  <c r="G284" i="2"/>
  <c r="G276" i="2"/>
  <c r="G268" i="2"/>
  <c r="G267" i="2"/>
  <c r="G262" i="2"/>
  <c r="G256" i="2"/>
  <c r="G249" i="2"/>
  <c r="G243" i="2"/>
  <c r="G237" i="2"/>
  <c r="G233" i="2"/>
  <c r="G228" i="2"/>
  <c r="G223" i="2"/>
  <c r="G217" i="2"/>
  <c r="G206" i="2"/>
  <c r="G198" i="2"/>
  <c r="G194" i="2"/>
  <c r="G176" i="2"/>
  <c r="O169" i="2"/>
  <c r="G167" i="2"/>
  <c r="G158" i="2"/>
  <c r="G154" i="2"/>
  <c r="O150" i="2"/>
  <c r="G146" i="2"/>
  <c r="G145" i="2"/>
  <c r="O143" i="2"/>
  <c r="O142" i="2"/>
  <c r="G137" i="2"/>
  <c r="G129" i="2"/>
  <c r="G125" i="2"/>
  <c r="G119" i="2"/>
  <c r="G118" i="2"/>
  <c r="G114" i="2"/>
  <c r="G109" i="2"/>
  <c r="G106" i="2"/>
  <c r="G104" i="2"/>
  <c r="G96" i="2"/>
  <c r="G89" i="2"/>
  <c r="G83" i="2"/>
  <c r="G68" i="2"/>
  <c r="O67" i="2"/>
  <c r="G51" i="2"/>
  <c r="G50" i="2"/>
  <c r="G49" i="2"/>
  <c r="G43" i="2"/>
  <c r="G40" i="2"/>
  <c r="G34" i="2"/>
  <c r="G28" i="2"/>
  <c r="G25" i="2"/>
  <c r="G20" i="2"/>
  <c r="G19" i="2"/>
  <c r="G11" i="2"/>
  <c r="G10" i="2"/>
  <c r="G9" i="2" s="1"/>
  <c r="O111" i="2"/>
  <c r="O94" i="2"/>
  <c r="O90" i="2"/>
  <c r="O86" i="2"/>
  <c r="O85" i="2"/>
  <c r="O79" i="2"/>
  <c r="O71" i="2"/>
  <c r="O64" i="2"/>
  <c r="O63" i="2"/>
  <c r="O37" i="2"/>
  <c r="O14" i="2" l="1"/>
  <c r="O410" i="2"/>
  <c r="O156" i="2"/>
  <c r="O250" i="2"/>
  <c r="O39" i="2"/>
  <c r="O277" i="2"/>
  <c r="O337" i="2"/>
  <c r="O281" i="2"/>
  <c r="O13" i="2"/>
  <c r="O188" i="2"/>
  <c r="O229" i="2"/>
  <c r="O258" i="2"/>
  <c r="O241" i="2"/>
  <c r="O297" i="2"/>
  <c r="O299" i="2"/>
  <c r="O370" i="2"/>
  <c r="O255" i="2"/>
  <c r="O326" i="2"/>
  <c r="O322" i="2"/>
  <c r="O357" i="2"/>
  <c r="O307" i="2"/>
  <c r="O312" i="2"/>
  <c r="O200" i="2"/>
  <c r="O265" i="2"/>
  <c r="O358" i="2"/>
  <c r="O152" i="2"/>
  <c r="O260" i="2"/>
  <c r="O242" i="2"/>
  <c r="O288" i="2"/>
  <c r="O298" i="2"/>
  <c r="O300" i="2"/>
  <c r="O305" i="2"/>
  <c r="O263" i="2"/>
  <c r="O323" i="2"/>
  <c r="O340" i="2"/>
  <c r="O342" i="2"/>
  <c r="O359" i="2"/>
  <c r="O148" i="2"/>
  <c r="O153" i="2"/>
  <c r="O280" i="2"/>
  <c r="O215" i="2"/>
  <c r="O282" i="2"/>
  <c r="O210" i="2"/>
  <c r="O317" i="2"/>
  <c r="O177" i="2"/>
  <c r="O313" i="2"/>
  <c r="O197" i="2"/>
  <c r="O383" i="2"/>
  <c r="O159" i="2"/>
  <c r="O164" i="2"/>
  <c r="O232" i="2"/>
  <c r="O235" i="2"/>
  <c r="O301" i="2"/>
  <c r="O356" i="2"/>
  <c r="O160" i="2"/>
  <c r="O205" i="2"/>
  <c r="O157" i="2"/>
  <c r="O231" i="2"/>
  <c r="O155" i="2"/>
  <c r="O343" i="2"/>
  <c r="O294" i="2"/>
  <c r="O199" i="2"/>
  <c r="O193" i="2"/>
  <c r="O318" i="2"/>
  <c r="O354" i="2"/>
  <c r="O166" i="2"/>
  <c r="O212" i="2"/>
  <c r="O259" i="2"/>
  <c r="O163" i="2"/>
  <c r="O245" i="2"/>
  <c r="O227" i="2"/>
  <c r="O238" i="2"/>
  <c r="O389" i="2"/>
  <c r="O180" i="2"/>
  <c r="O161" i="2"/>
  <c r="O151" i="2"/>
  <c r="O202" i="2"/>
  <c r="O293" i="2"/>
  <c r="O344" i="2"/>
  <c r="O182" i="2"/>
  <c r="O173" i="2"/>
  <c r="O257" i="2"/>
  <c r="O252" i="2"/>
  <c r="O321" i="2"/>
  <c r="O216" i="2"/>
  <c r="O285" i="2"/>
  <c r="O304" i="2"/>
  <c r="O196" i="2"/>
  <c r="O236" i="2"/>
  <c r="O352" i="2"/>
  <c r="O333" i="2"/>
  <c r="O348" i="2"/>
  <c r="O443" i="2"/>
  <c r="O473" i="2"/>
  <c r="O494" i="2"/>
  <c r="O544" i="2"/>
  <c r="O548" i="2"/>
  <c r="O569" i="2"/>
  <c r="O41" i="2"/>
  <c r="O55" i="2"/>
  <c r="O58" i="2"/>
  <c r="O73" i="2"/>
  <c r="O99" i="2"/>
  <c r="O123" i="2"/>
  <c r="O480" i="2"/>
  <c r="O500" i="2"/>
  <c r="O549" i="2"/>
  <c r="O554" i="2"/>
  <c r="O15" i="2"/>
  <c r="O35" i="2"/>
  <c r="O22" i="2"/>
  <c r="O44" i="2"/>
  <c r="O124" i="2"/>
  <c r="O105" i="2"/>
  <c r="O515" i="2"/>
  <c r="O524" i="2"/>
  <c r="O175" i="2"/>
  <c r="O201" i="2"/>
  <c r="O264" i="2"/>
  <c r="O240" i="2"/>
  <c r="O291" i="2"/>
  <c r="O439" i="2"/>
  <c r="O459" i="2"/>
  <c r="O558" i="2"/>
  <c r="O31" i="2"/>
  <c r="O100" i="2"/>
  <c r="O457" i="2"/>
  <c r="O42" i="2"/>
  <c r="O52" i="2"/>
  <c r="O80" i="2"/>
  <c r="O499" i="2"/>
  <c r="O507" i="2"/>
  <c r="O525" i="2"/>
  <c r="O171" i="2"/>
  <c r="O178" i="2"/>
  <c r="O183" i="2"/>
  <c r="O225" i="2"/>
  <c r="O286" i="2"/>
  <c r="O311" i="2"/>
  <c r="O208" i="2"/>
  <c r="O203" i="2"/>
  <c r="O324" i="2"/>
  <c r="O419" i="2"/>
  <c r="O415" i="2"/>
  <c r="O495" i="2"/>
  <c r="O534" i="2"/>
  <c r="O571" i="2"/>
  <c r="O36" i="2"/>
  <c r="O23" i="2"/>
  <c r="O87" i="2"/>
  <c r="O101" i="2"/>
  <c r="O110" i="2"/>
  <c r="O136" i="2"/>
  <c r="O485" i="2"/>
  <c r="O230" i="2"/>
  <c r="O192" i="2"/>
  <c r="O349" i="2"/>
  <c r="O369" i="2"/>
  <c r="O426" i="2"/>
  <c r="O540" i="2"/>
  <c r="O16" i="2"/>
  <c r="O59" i="2"/>
  <c r="O61" i="2"/>
  <c r="O75" i="2"/>
  <c r="O81" i="2"/>
  <c r="O130" i="2"/>
  <c r="O518" i="2"/>
  <c r="O526" i="2"/>
  <c r="O331" i="2"/>
  <c r="O450" i="2"/>
  <c r="O462" i="2"/>
  <c r="O559" i="2"/>
  <c r="O69" i="2"/>
  <c r="O88" i="2"/>
  <c r="O115" i="2"/>
  <c r="O126" i="2"/>
  <c r="O486" i="2"/>
  <c r="O517" i="2"/>
  <c r="O214" i="2"/>
  <c r="O420" i="2"/>
  <c r="O561" i="2"/>
  <c r="O33" i="2"/>
  <c r="O45" i="2"/>
  <c r="O53" i="2"/>
  <c r="O76" i="2"/>
  <c r="O84" i="2"/>
  <c r="O116" i="2"/>
  <c r="O512" i="2"/>
  <c r="O527" i="2"/>
  <c r="O251" i="2"/>
  <c r="O471" i="2"/>
  <c r="O456" i="2"/>
  <c r="O551" i="2"/>
  <c r="O570" i="2"/>
  <c r="O56" i="2"/>
  <c r="O107" i="2"/>
  <c r="O487" i="2"/>
  <c r="O162" i="2"/>
  <c r="O226" i="2"/>
  <c r="O209" i="2"/>
  <c r="O204" i="2"/>
  <c r="O320" i="2"/>
  <c r="O325" i="2"/>
  <c r="O345" i="2"/>
  <c r="O330" i="2"/>
  <c r="O468" i="2"/>
  <c r="O451" i="2"/>
  <c r="O542" i="2"/>
  <c r="O546" i="2"/>
  <c r="O575" i="2"/>
  <c r="O38" i="2"/>
  <c r="O46" i="2"/>
  <c r="O60" i="2"/>
  <c r="O70" i="2"/>
  <c r="O77" i="2"/>
  <c r="O103" i="2"/>
  <c r="O120" i="2"/>
  <c r="O509" i="2"/>
  <c r="O528" i="2"/>
  <c r="O434" i="2"/>
  <c r="O463" i="2"/>
  <c r="O556" i="2"/>
  <c r="O26" i="2"/>
  <c r="O112" i="2"/>
  <c r="O488" i="2"/>
  <c r="O91" i="2"/>
  <c r="O139" i="2"/>
  <c r="O97" i="2"/>
  <c r="O128" i="2"/>
  <c r="O505" i="2"/>
  <c r="O510" i="2"/>
  <c r="O149" i="2"/>
  <c r="O272" i="2"/>
  <c r="O303" i="2"/>
  <c r="O239" i="2"/>
  <c r="O347" i="2"/>
  <c r="O442" i="2"/>
  <c r="O472" i="2"/>
  <c r="O454" i="2"/>
  <c r="O568" i="2"/>
  <c r="O29" i="2"/>
  <c r="O47" i="2"/>
  <c r="O54" i="2"/>
  <c r="O57" i="2"/>
  <c r="O62" i="2"/>
  <c r="O121" i="2"/>
  <c r="O482" i="2"/>
  <c r="O484" i="2"/>
  <c r="O211" i="2"/>
  <c r="O261" i="2"/>
  <c r="O290" i="2"/>
  <c r="O234" i="2"/>
  <c r="O334" i="2"/>
  <c r="O355" i="2"/>
  <c r="O406" i="2"/>
  <c r="O445" i="2"/>
  <c r="O460" i="2"/>
  <c r="O490" i="2"/>
  <c r="O547" i="2"/>
  <c r="O17" i="2"/>
  <c r="O27" i="2"/>
  <c r="O92" i="2"/>
  <c r="O134" i="2"/>
  <c r="O513" i="2"/>
  <c r="O522" i="2"/>
  <c r="O464" i="2"/>
  <c r="O557" i="2"/>
  <c r="O48" i="2"/>
  <c r="O65" i="2"/>
  <c r="O72" i="2"/>
  <c r="O78" i="2"/>
  <c r="O98" i="2"/>
  <c r="O122" i="2"/>
  <c r="O481" i="2"/>
  <c r="O254" i="2"/>
  <c r="O224" i="2"/>
  <c r="O207" i="2"/>
  <c r="O327" i="2"/>
  <c r="O24" i="2"/>
  <c r="O66" i="2"/>
  <c r="O93" i="2"/>
  <c r="O108" i="2"/>
  <c r="O135" i="2"/>
  <c r="O514" i="2"/>
  <c r="O523" i="2"/>
  <c r="O131" i="2"/>
  <c r="O516" i="2"/>
  <c r="O74" i="2"/>
  <c r="O414" i="2"/>
  <c r="O474" i="2"/>
  <c r="O552" i="2"/>
  <c r="O127" i="2"/>
  <c r="O452" i="2"/>
  <c r="O491" i="2"/>
  <c r="O537" i="2"/>
  <c r="O560" i="2"/>
  <c r="O573" i="2"/>
  <c r="O113" i="2"/>
  <c r="O545" i="2"/>
  <c r="O133" i="2"/>
  <c r="O520" i="2"/>
  <c r="O470" i="2"/>
  <c r="O453" i="2"/>
  <c r="O492" i="2"/>
  <c r="O538" i="2"/>
  <c r="G144" i="2"/>
  <c r="O132" i="2"/>
  <c r="O461" i="2"/>
  <c r="O543" i="2"/>
  <c r="O555" i="2"/>
  <c r="O82" i="2"/>
  <c r="O102" i="2"/>
  <c r="O498" i="2"/>
  <c r="O314" i="2" l="1"/>
  <c r="O574" i="2"/>
  <c r="O436" i="2"/>
  <c r="O437" i="2"/>
  <c r="O390" i="2"/>
  <c r="O446" i="2"/>
  <c r="O198" i="2"/>
  <c r="O379" i="2"/>
  <c r="O367" i="2"/>
  <c r="O433" i="2"/>
  <c r="O276" i="2"/>
  <c r="O385" i="2"/>
  <c r="O441" i="2"/>
  <c r="O353" i="2"/>
  <c r="O335" i="2"/>
  <c r="O266" i="2"/>
  <c r="O449" i="2"/>
  <c r="O533" i="2"/>
  <c r="O140" i="2"/>
  <c r="O32" i="2"/>
  <c r="O269" i="2"/>
  <c r="O117" i="2"/>
  <c r="O418" i="2"/>
  <c r="O458" i="2"/>
  <c r="O158" i="2"/>
  <c r="O341" i="2"/>
  <c r="O469" i="2"/>
  <c r="O408" i="2"/>
  <c r="O246" i="2"/>
  <c r="O489" i="2"/>
  <c r="O233" i="2"/>
  <c r="O96" i="2"/>
  <c r="O25" i="2"/>
  <c r="O43" i="2"/>
  <c r="O411" i="2"/>
  <c r="O402" i="2"/>
  <c r="O191" i="2"/>
  <c r="O310" i="2"/>
  <c r="O440" i="2"/>
  <c r="O220" i="2"/>
  <c r="O302" i="2"/>
  <c r="O508" i="2"/>
  <c r="O368" i="2"/>
  <c r="O256" i="2"/>
  <c r="O249" i="2"/>
  <c r="O401" i="2"/>
  <c r="O438" i="2"/>
  <c r="O417" i="2"/>
  <c r="O296" i="2"/>
  <c r="O40" i="2"/>
  <c r="O309" i="2"/>
  <c r="O219" i="2"/>
  <c r="O380" i="2"/>
  <c r="O329" i="2"/>
  <c r="O125" i="2"/>
  <c r="O427" i="2"/>
  <c r="O287" i="2"/>
  <c r="O181" i="2"/>
  <c r="O403" i="2"/>
  <c r="O381" i="2"/>
  <c r="O376" i="2"/>
  <c r="O351" i="2"/>
  <c r="O109" i="2"/>
  <c r="O308" i="2"/>
  <c r="O168" i="2"/>
  <c r="O34" i="2"/>
  <c r="O397" i="2"/>
  <c r="O362" i="2"/>
  <c r="O384" i="2"/>
  <c r="O375" i="2"/>
  <c r="O444" i="2"/>
  <c r="O479" i="2"/>
  <c r="O467" i="2"/>
  <c r="O572" i="2"/>
  <c r="O531" i="2"/>
  <c r="O576" i="2"/>
  <c r="O365" i="2"/>
  <c r="O248" i="2"/>
  <c r="O399" i="2"/>
  <c r="O422" i="2"/>
  <c r="O154" i="2"/>
  <c r="O475" i="2"/>
  <c r="O429" i="2"/>
  <c r="O95" i="2"/>
  <c r="O222" i="2"/>
  <c r="O393" i="2"/>
  <c r="O283" i="2"/>
  <c r="O412" i="2"/>
  <c r="O435" i="2"/>
  <c r="O138" i="2"/>
  <c r="O511" i="2"/>
  <c r="O388" i="2"/>
  <c r="O12" i="2"/>
  <c r="O206" i="2"/>
  <c r="O172" i="2"/>
  <c r="O541" i="2"/>
  <c r="O550" i="2"/>
  <c r="O466" i="2"/>
  <c r="O275" i="2"/>
  <c r="O278" i="2"/>
  <c r="O553" i="2"/>
  <c r="O165" i="2"/>
  <c r="O447" i="2"/>
  <c r="O89" i="2"/>
  <c r="O273" i="2"/>
  <c r="O519" i="2"/>
  <c r="O360" i="2"/>
  <c r="O68" i="2"/>
  <c r="O536" i="2"/>
  <c r="O170" i="2"/>
  <c r="O244" i="2"/>
  <c r="O398" i="2"/>
  <c r="O271" i="2"/>
  <c r="O270" i="2"/>
  <c r="O407" i="2"/>
  <c r="O289" i="2"/>
  <c r="O346" i="2"/>
  <c r="O218" i="2"/>
  <c r="O247" i="2"/>
  <c r="O213" i="2"/>
  <c r="O228" i="2"/>
  <c r="O529" i="2"/>
  <c r="O364" i="2"/>
  <c r="O223" i="2"/>
  <c r="O567" i="2"/>
  <c r="O106" i="2"/>
  <c r="O129" i="2"/>
  <c r="O195" i="2"/>
  <c r="O221" i="2"/>
  <c r="O51" i="2"/>
  <c r="O493" i="2"/>
  <c r="O253" i="2"/>
  <c r="O279" i="2"/>
  <c r="O119" i="2"/>
  <c r="O30" i="2"/>
  <c r="O392" i="2"/>
  <c r="O483" i="2"/>
  <c r="O338" i="2"/>
  <c r="O319" i="2"/>
  <c r="O83" i="2"/>
  <c r="O189" i="2"/>
  <c r="O328" i="2"/>
  <c r="O237" i="2"/>
  <c r="O179" i="2"/>
  <c r="O377" i="2"/>
  <c r="O425" i="2"/>
  <c r="O455" i="2"/>
  <c r="O521" i="2"/>
  <c r="O274" i="2"/>
  <c r="O190" i="2"/>
  <c r="O174" i="2"/>
  <c r="O176" i="2" l="1"/>
  <c r="O535" i="2"/>
  <c r="O430" i="2"/>
  <c r="O11" i="2"/>
  <c r="O2" i="2"/>
  <c r="O284" i="2"/>
  <c r="O424" i="2"/>
  <c r="O361" i="2"/>
  <c r="O416" i="2"/>
  <c r="O147" i="2"/>
  <c r="O350" i="2"/>
  <c r="O366" i="2"/>
  <c r="O378" i="2"/>
  <c r="O396" i="2"/>
  <c r="O332" i="2"/>
  <c r="O118" i="2"/>
  <c r="O217" i="2"/>
  <c r="O465" i="2"/>
  <c r="O387" i="2"/>
  <c r="O187" i="2"/>
  <c r="O306" i="2"/>
  <c r="O114" i="2"/>
  <c r="O496" i="2"/>
  <c r="O400" i="2"/>
  <c r="O316" i="2"/>
  <c r="O506" i="2"/>
  <c r="O339" i="2"/>
  <c r="O50" i="2"/>
  <c r="O363" i="2"/>
  <c r="O539" i="2"/>
  <c r="O243" i="2"/>
  <c r="O137" i="2"/>
  <c r="O167" i="2"/>
  <c r="O432" i="2"/>
  <c r="O28" i="2"/>
  <c r="O295" i="2"/>
  <c r="O448" i="2"/>
  <c r="O405" i="2"/>
  <c r="O374" i="2"/>
  <c r="O382" i="2"/>
  <c r="O194" i="2"/>
  <c r="O409" i="2"/>
  <c r="O268" i="2"/>
  <c r="O262" i="2"/>
  <c r="O3" i="2"/>
  <c r="O4" i="2" l="1"/>
  <c r="O428" i="2"/>
  <c r="O404" i="2"/>
  <c r="O423" i="2"/>
  <c r="O532" i="2"/>
  <c r="O431" i="2"/>
  <c r="O186" i="2"/>
  <c r="O395" i="2"/>
  <c r="O504" i="2"/>
  <c r="O373" i="2"/>
  <c r="O413" i="2"/>
  <c r="O49" i="2"/>
  <c r="O267" i="2"/>
  <c r="O292" i="2"/>
  <c r="O315" i="2"/>
  <c r="O336" i="2"/>
  <c r="O104" i="2"/>
  <c r="O146" i="2"/>
  <c r="O530" i="2" l="1"/>
  <c r="O145" i="2"/>
  <c r="O421" i="2"/>
  <c r="O185" i="2"/>
  <c r="O372" i="2"/>
  <c r="O394" i="2"/>
  <c r="O562" i="2"/>
  <c r="O21" i="2" l="1"/>
  <c r="Z184" i="2"/>
  <c r="O184" i="2"/>
  <c r="O18" i="2"/>
  <c r="O391" i="2"/>
  <c r="O144" i="2"/>
  <c r="O386" i="2" l="1"/>
  <c r="O10" i="2"/>
  <c r="O20" i="2"/>
  <c r="O19" i="2" l="1"/>
  <c r="O9" i="2"/>
  <c r="O371" i="2"/>
  <c r="O476" i="2"/>
  <c r="O141" i="2" l="1"/>
  <c r="O564" i="2" l="1"/>
  <c r="O578" i="2" l="1"/>
</calcChain>
</file>

<file path=xl/sharedStrings.xml><?xml version="1.0" encoding="utf-8"?>
<sst xmlns="http://schemas.openxmlformats.org/spreadsheetml/2006/main" count="12494" uniqueCount="4240">
  <si>
    <t>COD. MOD 118/2011</t>
  </si>
  <si>
    <t>Tipologia Conto</t>
  </si>
  <si>
    <t>Codice CE</t>
  </si>
  <si>
    <t>Codice Conto_old</t>
  </si>
  <si>
    <t>MOSS 2022</t>
  </si>
  <si>
    <t>MOSS 2023</t>
  </si>
  <si>
    <t>Descrizione</t>
  </si>
  <si>
    <t>Ultimo livello</t>
  </si>
  <si>
    <t>comune</t>
  </si>
  <si>
    <t>700</t>
  </si>
  <si>
    <t>ACQUISTI DI BENI</t>
  </si>
  <si>
    <t>N</t>
  </si>
  <si>
    <t>700100</t>
  </si>
  <si>
    <t>ACQUISTI DI BENI SANITARI</t>
  </si>
  <si>
    <t>civile</t>
  </si>
  <si>
    <t>BA0040</t>
  </si>
  <si>
    <t>70010000005</t>
  </si>
  <si>
    <t>Medicinali con AIC</t>
  </si>
  <si>
    <t>S</t>
  </si>
  <si>
    <t>C.B.1.a</t>
  </si>
  <si>
    <t>gestionale</t>
  </si>
  <si>
    <t/>
  </si>
  <si>
    <t>70010000005G</t>
  </si>
  <si>
    <t>Consumo gestionale medicinali con AIC</t>
  </si>
  <si>
    <t>70010000005G1</t>
  </si>
  <si>
    <t>Consumo gestionale oncologici ad alto costo</t>
  </si>
  <si>
    <t>70010000005G2</t>
  </si>
  <si>
    <t>Consumo gestionale farmaci contenenti fattori della coagulazione</t>
  </si>
  <si>
    <t>70010000005G3</t>
  </si>
  <si>
    <t>Consumo gestionale Farmaci innovativi di cui ai Fondi istituiti ai sensi dell’articolo 1, commi 400 e 401 della legge 11 dicembre 2016, n.232</t>
  </si>
  <si>
    <t>70010000005G4</t>
  </si>
  <si>
    <t>Consumo gestionale Emoderivati fuori produzione regionale con AIC</t>
  </si>
  <si>
    <t>70010000005G5</t>
  </si>
  <si>
    <t>Consumo gestionale Emocomponenti a uso trasfusionale</t>
  </si>
  <si>
    <t>70010000005G6</t>
  </si>
  <si>
    <t>Consumo gestionale Emocomponenti a uso non trasfusionale</t>
  </si>
  <si>
    <t>70010000005G7</t>
  </si>
  <si>
    <t xml:space="preserve">Consumo gestionale Lavorazioni </t>
  </si>
  <si>
    <t>70010000005G8</t>
  </si>
  <si>
    <t>Consumo gestionale altri medicinali con AIC</t>
  </si>
  <si>
    <t>70010000010</t>
  </si>
  <si>
    <t>Pht - medicinali</t>
  </si>
  <si>
    <t>70010000010G</t>
  </si>
  <si>
    <t>Consumo gestionale Pht - medicinali</t>
  </si>
  <si>
    <t>70010000010G1</t>
  </si>
  <si>
    <t>70010000015</t>
  </si>
  <si>
    <t>Epatite C HCV - farmaci</t>
  </si>
  <si>
    <t>70010000015G</t>
  </si>
  <si>
    <t>Consumo gestionale Epatite C HCV - farmaci</t>
  </si>
  <si>
    <t>70010000015G1</t>
  </si>
  <si>
    <t>BA0050</t>
  </si>
  <si>
    <t>70010000020</t>
  </si>
  <si>
    <t>Medicinali senza AIC</t>
  </si>
  <si>
    <t>70010000020G</t>
  </si>
  <si>
    <t>Consumo gestionale medicinali senza AIC</t>
  </si>
  <si>
    <t>70010000020G1</t>
  </si>
  <si>
    <t>Consumo gestionale farmaci esteri</t>
  </si>
  <si>
    <t>70010000020G2</t>
  </si>
  <si>
    <t>Consumo gestionale Preparazioni galeniche e magistrali</t>
  </si>
  <si>
    <t>70010000020G3</t>
  </si>
  <si>
    <t xml:space="preserve">Consumo gestionale Altri medicinali senza AIC </t>
  </si>
  <si>
    <t>BA0051</t>
  </si>
  <si>
    <t>70010000025</t>
  </si>
  <si>
    <t>Ossigeno Terapeutico e altri Gas Medicali Con AIC</t>
  </si>
  <si>
    <t>70010000025G</t>
  </si>
  <si>
    <t>Consumo gestionale Ossigeno Terapeutico e altri Gas Medicali Con AIC</t>
  </si>
  <si>
    <t>70010000025G1</t>
  </si>
  <si>
    <t>70010000030</t>
  </si>
  <si>
    <t>Ossigeno Terapeutico e altri Gas Medicali Senza AIC</t>
  </si>
  <si>
    <t>70010000030G</t>
  </si>
  <si>
    <t>Consumo gestionale Ossigeno Terapeutico e altri Gas Medicali Senza AIC</t>
  </si>
  <si>
    <t>70010000030G1</t>
  </si>
  <si>
    <t>70010000035</t>
  </si>
  <si>
    <t>Emoderivati fuori produzione regionale senza AIC</t>
  </si>
  <si>
    <t>70010000035G</t>
  </si>
  <si>
    <t>Consumo gestionale Emoderivati fuori produzione regionale senza AIC</t>
  </si>
  <si>
    <t>70010000035G1</t>
  </si>
  <si>
    <t>BA0250</t>
  </si>
  <si>
    <t>70010000040</t>
  </si>
  <si>
    <t>Prodotti dietetici</t>
  </si>
  <si>
    <t>70010000040G</t>
  </si>
  <si>
    <t>Consumo gestionale Prodotti dietetici</t>
  </si>
  <si>
    <t>70010000040G1</t>
  </si>
  <si>
    <t>BA0061</t>
  </si>
  <si>
    <t>70010000045</t>
  </si>
  <si>
    <t>Emoderivati di produzione regionale da pubblico (Aziende Sanitarie pubbliche della Regione) - Mobilità intraregionale</t>
  </si>
  <si>
    <t>BA0062</t>
  </si>
  <si>
    <t>70010000050</t>
  </si>
  <si>
    <t>Emoderivati di produzione regionale da pubblico (Aziende Sanitarie pubbliche della Regione) - Mobilità extraregionale</t>
  </si>
  <si>
    <t>BA0063</t>
  </si>
  <si>
    <t>70010000055</t>
  </si>
  <si>
    <t>Emoderivati di produzione regionale da altri soggetti</t>
  </si>
  <si>
    <t>70010000055G</t>
  </si>
  <si>
    <t>Consumo gestionale di emoderivati di produzione regionale</t>
  </si>
  <si>
    <t>70010000055G1</t>
  </si>
  <si>
    <t>s</t>
  </si>
  <si>
    <t>BA0260</t>
  </si>
  <si>
    <t>70010000060</t>
  </si>
  <si>
    <t>Sieri</t>
  </si>
  <si>
    <t>70010000060G</t>
  </si>
  <si>
    <t>Consumo gestionale Sieri</t>
  </si>
  <si>
    <t>70010000060G1</t>
  </si>
  <si>
    <t>70010000065</t>
  </si>
  <si>
    <t>Vaccini</t>
  </si>
  <si>
    <t>70010000065G</t>
  </si>
  <si>
    <t>Consumo gestionale vaccini</t>
  </si>
  <si>
    <t>70010000065G1</t>
  </si>
  <si>
    <t>BA0240</t>
  </si>
  <si>
    <t>70010000070</t>
  </si>
  <si>
    <t xml:space="preserve">Materiali diagnostici </t>
  </si>
  <si>
    <t>70010000070G</t>
  </si>
  <si>
    <t>Consumo gestionale materiali diagnostici</t>
  </si>
  <si>
    <t>70010000070G1</t>
  </si>
  <si>
    <t>Consumo gestionale Reagenti Diagnostici (W01)</t>
  </si>
  <si>
    <t>70010000070G2</t>
  </si>
  <si>
    <t>Consumo gestionale Dispositivi medico diagnostici in vitro (IVD) (W02, W05)</t>
  </si>
  <si>
    <t>70010000070G3</t>
  </si>
  <si>
    <t>Consumo gestionale Altri materiali diagnostici</t>
  </si>
  <si>
    <t>BA0270</t>
  </si>
  <si>
    <t>70010000075</t>
  </si>
  <si>
    <t>Prodotti chimici</t>
  </si>
  <si>
    <t>70010000075G</t>
  </si>
  <si>
    <t>Consumo gestionale prodotti chimici</t>
  </si>
  <si>
    <t>70010000075G1</t>
  </si>
  <si>
    <t xml:space="preserve">Consumo gestionale altri prodotti chimici </t>
  </si>
  <si>
    <t>C.B.1.b</t>
  </si>
  <si>
    <t>BA0220</t>
  </si>
  <si>
    <t>70010000080</t>
  </si>
  <si>
    <t>Mater. diagn., lastre RX, carta per ECG, ecc.</t>
  </si>
  <si>
    <t>70010000080G</t>
  </si>
  <si>
    <t>Consumo gestionale Mater. diagn., lastre RX, carta per ECG, ecc.</t>
  </si>
  <si>
    <t>70010000080G1</t>
  </si>
  <si>
    <t>70010000085</t>
  </si>
  <si>
    <t>Mezzi di contrasto per RX</t>
  </si>
  <si>
    <t>70010000085G</t>
  </si>
  <si>
    <t>Consumo gestionale Mezzi di contrasto per RX</t>
  </si>
  <si>
    <t>70010000085G1</t>
  </si>
  <si>
    <t>70010000090</t>
  </si>
  <si>
    <t>Dispositivi medici e materiali sanitari</t>
  </si>
  <si>
    <t>70010000090G</t>
  </si>
  <si>
    <t xml:space="preserve">Consumo gestionale dispositivi medici e materiali sanitari </t>
  </si>
  <si>
    <t>70010000090G1</t>
  </si>
  <si>
    <t>Consumo gestionale Dispositivi da somministrazione, prelievo e raccolta (A)</t>
  </si>
  <si>
    <t>70010000090G2</t>
  </si>
  <si>
    <t>Consumo gestionale Dispositivi medico-chirurgici specialistici (B, G, N, Q, R, U)</t>
  </si>
  <si>
    <t>70010000090G3</t>
  </si>
  <si>
    <t>Consumo gestionale Dispositivi medico-chirurgici generici (H, M, T01, T02, T03)</t>
  </si>
  <si>
    <t>70010000090G4</t>
  </si>
  <si>
    <t>Consumo gestionale Dispositivi per apparato cardiocircolatorio (C)</t>
  </si>
  <si>
    <t>70010000090G5</t>
  </si>
  <si>
    <t>Consumo gestionale Strumentario chirurgico (K, L)</t>
  </si>
  <si>
    <t>70010000090G6</t>
  </si>
  <si>
    <t>Consumo gestionale Supporti o ausili tecnici per persone disabili (Y)</t>
  </si>
  <si>
    <t>70010000090G7</t>
  </si>
  <si>
    <t>Consumo gestionale Ausili per incontinenza (T04)</t>
  </si>
  <si>
    <t>C.B.2.a</t>
  </si>
  <si>
    <t>70010000090G8</t>
  </si>
  <si>
    <t>Consumo gestionale Altri Dispositivi medici e materiali sanitari</t>
  </si>
  <si>
    <t>70010000090G9</t>
  </si>
  <si>
    <t>Consumo gestionale Disinfettanti e prodotti per sterilizzazione e dispositivi vari (D, S)</t>
  </si>
  <si>
    <t>70010000090G10</t>
  </si>
  <si>
    <t>Consumo gestionale Altro materiale di consumo (Z11 e Z12)</t>
  </si>
  <si>
    <t>70010000090G11</t>
  </si>
  <si>
    <t xml:space="preserve">Consumo gestionale Dispositivi vari (V) </t>
  </si>
  <si>
    <t>BA0230</t>
  </si>
  <si>
    <t>70010000095</t>
  </si>
  <si>
    <t>Dispositivi impiantabili attivi</t>
  </si>
  <si>
    <t>70010000095G</t>
  </si>
  <si>
    <t>Consumo gestionale dispositivi impiantabili attivi</t>
  </si>
  <si>
    <t>C.B.2.b</t>
  </si>
  <si>
    <t>70010000095G1</t>
  </si>
  <si>
    <t>70010000100</t>
  </si>
  <si>
    <t>Altre Protesi</t>
  </si>
  <si>
    <t>70010000100G</t>
  </si>
  <si>
    <t>Consumo gestionale altre protesi</t>
  </si>
  <si>
    <t>70010000100G1</t>
  </si>
  <si>
    <t>Consumo gestionale protesici impiantabili e prodotti per osteosintesi (P)</t>
  </si>
  <si>
    <t>70010000100G2</t>
  </si>
  <si>
    <t>Consumo gestionale Altre Protesi</t>
  </si>
  <si>
    <t>70010000105</t>
  </si>
  <si>
    <t>Materiale protesico fornitura diretta (ass. prot.)</t>
  </si>
  <si>
    <t>70010000105G</t>
  </si>
  <si>
    <t>Consumo gestionale Materiale protesico fornitura diretta (ass. prot.)</t>
  </si>
  <si>
    <t>70010000105G1</t>
  </si>
  <si>
    <t>70010000110</t>
  </si>
  <si>
    <t>Materiali per emodialisi</t>
  </si>
  <si>
    <t>70010000110G</t>
  </si>
  <si>
    <t>Consumo gestionale Materiali per emodialisi</t>
  </si>
  <si>
    <t>70010000110G1</t>
  </si>
  <si>
    <t>C.B.2.i</t>
  </si>
  <si>
    <t>BA0280</t>
  </si>
  <si>
    <t>70010000115</t>
  </si>
  <si>
    <t>Prodotti farmaceutici per uso veterinario</t>
  </si>
  <si>
    <t>70010000115G</t>
  </si>
  <si>
    <t>Consumo gestionale Prodotti farmaceutici per uso veterinario</t>
  </si>
  <si>
    <t>70010000115G1</t>
  </si>
  <si>
    <t>70010000120</t>
  </si>
  <si>
    <t>Mat. chirurg., sanit. e diagn. per uso veterinario</t>
  </si>
  <si>
    <t>70010000120G</t>
  </si>
  <si>
    <t>Consumo gestionale Mat. chirurg., sanit. e diagn. per uso veterinario</t>
  </si>
  <si>
    <t>C.B.2.c</t>
  </si>
  <si>
    <t>70010000120G1</t>
  </si>
  <si>
    <t>BA0100</t>
  </si>
  <si>
    <t>70010000130</t>
  </si>
  <si>
    <t>Sacche di sangue da altri soggetti</t>
  </si>
  <si>
    <t>70010000130G</t>
  </si>
  <si>
    <t>Consumo gestionale Sacche di sangue da altri soggetti</t>
  </si>
  <si>
    <t>70010000130G1</t>
  </si>
  <si>
    <t>BA0290</t>
  </si>
  <si>
    <t>70010000135</t>
  </si>
  <si>
    <t>Altri acquisti di beni sanitari</t>
  </si>
  <si>
    <t>70010000135G</t>
  </si>
  <si>
    <t>Consumo gestionale Altri acquisti di beni sanitari</t>
  </si>
  <si>
    <t>70010000135G1</t>
  </si>
  <si>
    <t>Consumo gestionale Altri beni sanitari</t>
  </si>
  <si>
    <t>BA0301</t>
  </si>
  <si>
    <t>70010000140</t>
  </si>
  <si>
    <t>Medicinali con AIC - da Aziende sanitarie pubbliche della Regione</t>
  </si>
  <si>
    <t>70010000145</t>
  </si>
  <si>
    <t>Epatite C HCV - farmaci - da Aziende sanitarie pubbliche della Regione</t>
  </si>
  <si>
    <t>70010000150</t>
  </si>
  <si>
    <t>Ossigeno Terapeutico e altri Gas Medicali Con AIC - da Aziende sanitarie pubbliche della Regione</t>
  </si>
  <si>
    <t>70010000155</t>
  </si>
  <si>
    <t>Mezzi di contrasto per RX - da Aziende sanitarie pubbliche della Regione</t>
  </si>
  <si>
    <t>70010000160</t>
  </si>
  <si>
    <t>Medicinali senza AIC - da Aziende sanitarie pubbliche della Regione</t>
  </si>
  <si>
    <t>70010000165</t>
  </si>
  <si>
    <t>Ossigeno Terapeutico e altri Gas Medicali Senza AIC - da Aziende sanitarie pubbliche della Regione</t>
  </si>
  <si>
    <t>70010000170</t>
  </si>
  <si>
    <t>Emoderivati - da Aziende sanitarie pubbliche della Regione</t>
  </si>
  <si>
    <t>BA0303</t>
  </si>
  <si>
    <t>70010000175</t>
  </si>
  <si>
    <t>Materiali diagnostici - da Aziende sanitarie pubbliche della Regione</t>
  </si>
  <si>
    <t>70010000180</t>
  </si>
  <si>
    <t>Mater. diagn., lastre RX, carta per ECG, ecc. - da Aziende sanitarie pubbliche della Regione</t>
  </si>
  <si>
    <t>70010000185</t>
  </si>
  <si>
    <t>Dispositivi medici e materiali sanitari - da Aziende sanitarie pubbliche della Regione</t>
  </si>
  <si>
    <t>70010000190</t>
  </si>
  <si>
    <t>Altre Protesi - da Aziende sanitarie pubbliche della Regione</t>
  </si>
  <si>
    <t>70010000195</t>
  </si>
  <si>
    <t>Materiale protesico fornitura diretta (ass. prot.) - da Aziende sanitarie pubbliche della Regione</t>
  </si>
  <si>
    <t>70010000200</t>
  </si>
  <si>
    <t>Materiali per emodialisi - da Aziende sanitarie pubbliche della Regione</t>
  </si>
  <si>
    <t>C.B.2.d</t>
  </si>
  <si>
    <t>BA0304</t>
  </si>
  <si>
    <t>70010000205</t>
  </si>
  <si>
    <t>Prodotti dietetici - da Aziende sanitarie pubbliche della Regione</t>
  </si>
  <si>
    <t>BA0305</t>
  </si>
  <si>
    <t>70010000210</t>
  </si>
  <si>
    <t>Sieri - da Aziende sanitarie pubbliche della Regione</t>
  </si>
  <si>
    <t>70010000215</t>
  </si>
  <si>
    <t>Vaccini - da Aziende sanitarie pubbliche della Regione</t>
  </si>
  <si>
    <t>BA0306</t>
  </si>
  <si>
    <t>70010000220</t>
  </si>
  <si>
    <t>Prodotti chimici - da Aziende sanitarie pubbliche della Regione</t>
  </si>
  <si>
    <t>BA0307</t>
  </si>
  <si>
    <t>70010000225</t>
  </si>
  <si>
    <t>Prodotti farmaceutici per uso veterinario  - da Aziende sanitarie pubbliche della Regione</t>
  </si>
  <si>
    <t>70010000230</t>
  </si>
  <si>
    <t>Mat. chirurg., sanit. e diagn. per uso veterinario - da Aziende sanitarie pubbliche della Regione</t>
  </si>
  <si>
    <t>BA0308</t>
  </si>
  <si>
    <t>70010000235</t>
  </si>
  <si>
    <t>Altri acquisti di beni sanitari - da Aziende sanitarie pubbliche della Regione</t>
  </si>
  <si>
    <t>70010000240</t>
  </si>
  <si>
    <t>Dispositivi di Protezione Individuale - Dispositivi Medici</t>
  </si>
  <si>
    <t>70010000240G</t>
  </si>
  <si>
    <t>Consumo gestionale Dispositivi di Protezione Individuale - Dispositivi Medici</t>
  </si>
  <si>
    <t>70010000240G1</t>
  </si>
  <si>
    <t>70010000245</t>
  </si>
  <si>
    <t>Dispositivi di Protezione Individuale - NON Dispositivi Medici</t>
  </si>
  <si>
    <t>70010000245G</t>
  </si>
  <si>
    <t>Consumo gestionale Dispositivi di Protezione Individuale - NON Dispositivi Medici</t>
  </si>
  <si>
    <t>70010000245G1</t>
  </si>
  <si>
    <t>700105</t>
  </si>
  <si>
    <t>ACQUISTI DI BENI NON SANITARI</t>
  </si>
  <si>
    <t>BA0320</t>
  </si>
  <si>
    <t>70010500005</t>
  </si>
  <si>
    <t>Prodotti alimentari</t>
  </si>
  <si>
    <t>70010500005G</t>
  </si>
  <si>
    <t>Consumo gestionale prodotti alimentari</t>
  </si>
  <si>
    <t>C.B.2.h</t>
  </si>
  <si>
    <t>70010500005G1</t>
  </si>
  <si>
    <t>BA0330</t>
  </si>
  <si>
    <t>70010500010</t>
  </si>
  <si>
    <t>Materiali di guardaroba, pulizia e di conviv. in genere</t>
  </si>
  <si>
    <t>70010500010G</t>
  </si>
  <si>
    <t>Consumo gestionale Materiali di guardaroba, pulizia e di conviv. in genere</t>
  </si>
  <si>
    <t>70010500010G1</t>
  </si>
  <si>
    <t>BA0340</t>
  </si>
  <si>
    <t>70010500015</t>
  </si>
  <si>
    <t>Combust., carbur., lubrif. uso riscaldam. e cucine</t>
  </si>
  <si>
    <t>70010500015G</t>
  </si>
  <si>
    <t>Consumo gestionale Combust., carbur., lubrif. uso riscaldam. e cucine</t>
  </si>
  <si>
    <t>70010500015G1</t>
  </si>
  <si>
    <t>70010500020</t>
  </si>
  <si>
    <t>Combust., carbur., lubrif. uso trasporto</t>
  </si>
  <si>
    <t>70010500020G</t>
  </si>
  <si>
    <t>Consumo gestionale Combust., carbur., lubrif. uso trasporto</t>
  </si>
  <si>
    <t>70010500020G1</t>
  </si>
  <si>
    <t>BA0350</t>
  </si>
  <si>
    <t>70010500025</t>
  </si>
  <si>
    <t>Cancelleria, stampati e supporti informatici</t>
  </si>
  <si>
    <t>70010500025G</t>
  </si>
  <si>
    <t>Consumo gestionale Cancelleria, stampati e supporti informatici</t>
  </si>
  <si>
    <t>70010500025G1</t>
  </si>
  <si>
    <t>BA0360</t>
  </si>
  <si>
    <t>70010500030</t>
  </si>
  <si>
    <t>Materiali per la manutenzione in strutture immobiliari</t>
  </si>
  <si>
    <t>70010500030G</t>
  </si>
  <si>
    <t>Consumo gestionale Materiali per la manutenzione in strutture immobiliari</t>
  </si>
  <si>
    <t>70010500030G1</t>
  </si>
  <si>
    <t>70010500035</t>
  </si>
  <si>
    <t>Materiali per la manutenzione di impianti</t>
  </si>
  <si>
    <t>70010500035G</t>
  </si>
  <si>
    <t>Consumo gestionale Materiali per la manutenzione di impianti</t>
  </si>
  <si>
    <t>70010500035G1</t>
  </si>
  <si>
    <t>70010500040</t>
  </si>
  <si>
    <t>Materiali per la manut. di automezzi(sanit. e non sanit.)</t>
  </si>
  <si>
    <t>70010500040G</t>
  </si>
  <si>
    <t>Consumo gestionale Materiali per la manut. di automezzi(sanit. e non sanit.)</t>
  </si>
  <si>
    <t>C.B.2.l</t>
  </si>
  <si>
    <t>70010500040G1</t>
  </si>
  <si>
    <t>70010500045</t>
  </si>
  <si>
    <t>Materiali per la manutenz. di attrezzature sanitarie</t>
  </si>
  <si>
    <t>70010500045G</t>
  </si>
  <si>
    <t>Consumo gestionale Materiali per la manutenz. di attrezzature sanitarie</t>
  </si>
  <si>
    <t>70010500045G1</t>
  </si>
  <si>
    <t>70010500050</t>
  </si>
  <si>
    <t>Materiali per la man. di attr. san. destin. alla ricerca</t>
  </si>
  <si>
    <t>70010500050G</t>
  </si>
  <si>
    <t>Consumo gestionale Materiali per la man. di attr. san. destin. alla ricerca</t>
  </si>
  <si>
    <t>70010500050G1</t>
  </si>
  <si>
    <t>70010500055</t>
  </si>
  <si>
    <t>Materiali per la manut. di mobili, macchine e altri beni</t>
  </si>
  <si>
    <t>70010500055G</t>
  </si>
  <si>
    <t>Consumo gestionale Materiali per la manut. di mobili, macchine e altri beni</t>
  </si>
  <si>
    <t>70010500055G1</t>
  </si>
  <si>
    <t>BA0370</t>
  </si>
  <si>
    <t>70010500060</t>
  </si>
  <si>
    <t>Altri acquisti di beni non sanitari</t>
  </si>
  <si>
    <t>70010500060G</t>
  </si>
  <si>
    <t>Consumo gestionale Altri acquisti di beni non sanitari</t>
  </si>
  <si>
    <t>70010500060G1</t>
  </si>
  <si>
    <t>BA0380</t>
  </si>
  <si>
    <t>70010500065</t>
  </si>
  <si>
    <t>Beni e prodotti non sanitari da Aziende sanitarie pubbliche della Regione</t>
  </si>
  <si>
    <t>70010500065G</t>
  </si>
  <si>
    <t>Consumo gestionale Beni e prodotti non sanitari da Aziende sanitarie pubbliche della Regione</t>
  </si>
  <si>
    <t>70010500065G1</t>
  </si>
  <si>
    <t>706</t>
  </si>
  <si>
    <t>ACQUISTI DI SERVIZI SANITARI</t>
  </si>
  <si>
    <t>706100</t>
  </si>
  <si>
    <t>SERVIZI SANITARI PER MEDICINA DI BASE FARMACEUTICA E DISTRIBUZIONE FARMACI</t>
  </si>
  <si>
    <t>BA0430</t>
  </si>
  <si>
    <t>70610000005</t>
  </si>
  <si>
    <t>Medico generico</t>
  </si>
  <si>
    <t>70610000005G</t>
  </si>
  <si>
    <t>Medico generico gestionale</t>
  </si>
  <si>
    <t>70610000005G1</t>
  </si>
  <si>
    <t>Medicina generale gestionale - Attività in convenzione</t>
  </si>
  <si>
    <t>70610000005G2</t>
  </si>
  <si>
    <t>Medicina generale gestionale - Prestazioni erogate nelle cure domiciliari</t>
  </si>
  <si>
    <t>70610000005G3</t>
  </si>
  <si>
    <t>Medicina generale gestionale - Prestazioni erogate presso strutture residenziali e semiresidenziali</t>
  </si>
  <si>
    <t>70610000005G4</t>
  </si>
  <si>
    <t>Medicina generale gestionale - Programmi vaccinali</t>
  </si>
  <si>
    <t>70610000005G5</t>
  </si>
  <si>
    <t>Medicina generale gestionale - Attività presso UCCP</t>
  </si>
  <si>
    <t>70610000005G6</t>
  </si>
  <si>
    <t xml:space="preserve">Medicina generale gestionale - Attività  presso - Ospedali di Comunità   </t>
  </si>
  <si>
    <t>70610000005G7</t>
  </si>
  <si>
    <t>Medicina generale gestionale - Altro</t>
  </si>
  <si>
    <t>70610000010</t>
  </si>
  <si>
    <t>Oneri sociali medici di medicina generale</t>
  </si>
  <si>
    <t>BA0440</t>
  </si>
  <si>
    <t>70610000015</t>
  </si>
  <si>
    <t>Pediatria</t>
  </si>
  <si>
    <t>70610000015G</t>
  </si>
  <si>
    <t>Pediatria gestionale</t>
  </si>
  <si>
    <t>70610000015G1</t>
  </si>
  <si>
    <t>Pediatria di libera scelta gestionale - Attività in convenzione</t>
  </si>
  <si>
    <t>70610000015G2</t>
  </si>
  <si>
    <t>Pediatria di libera scelta gestionale - Prestazioni erogate nelle cure domiciliari</t>
  </si>
  <si>
    <t>70610000015G3</t>
  </si>
  <si>
    <t>Pediatria di libera scelta gestionale - Programmi vaccinali</t>
  </si>
  <si>
    <t>70610000015G4</t>
  </si>
  <si>
    <t>Pediatria di libera scelta gestionale - Attività presso UCCP</t>
  </si>
  <si>
    <t>70610000015G5</t>
  </si>
  <si>
    <t xml:space="preserve">Pediatria di libera scelta gestionale - Attività  presso Ospedali di Comunità </t>
  </si>
  <si>
    <t>70610000015G6</t>
  </si>
  <si>
    <t>Pediatria di libera scelta gestionale - Altro</t>
  </si>
  <si>
    <t>BA0450</t>
  </si>
  <si>
    <t>70610000020</t>
  </si>
  <si>
    <t>Guardia medica</t>
  </si>
  <si>
    <t>70610000025</t>
  </si>
  <si>
    <t>Oneri sociali medici di medici pediatri</t>
  </si>
  <si>
    <t>70610000030</t>
  </si>
  <si>
    <t>Oneri sociali medici di medici di guardia medica</t>
  </si>
  <si>
    <t>BA0500</t>
  </si>
  <si>
    <t>70610000035</t>
  </si>
  <si>
    <t>Farmaceutica</t>
  </si>
  <si>
    <t>70610000040</t>
  </si>
  <si>
    <t>Oneri sociali assistenza farmaceutica</t>
  </si>
  <si>
    <t>BA0460</t>
  </si>
  <si>
    <t>70610000045</t>
  </si>
  <si>
    <t>Convenzioni per assist. sanit. negli Ist. Peniten.</t>
  </si>
  <si>
    <t>70610000050</t>
  </si>
  <si>
    <t>Convenzione con medici della medicina dei servizi (Competenze)</t>
  </si>
  <si>
    <t>70610000055</t>
  </si>
  <si>
    <t>Convenzione con medici della medicina dei servizi (Oneri)</t>
  </si>
  <si>
    <t>70610000060</t>
  </si>
  <si>
    <t>Convenzioni con personale per il 118 (Competenze)</t>
  </si>
  <si>
    <t>70610000065</t>
  </si>
  <si>
    <t>Convenzioni con personale per il 118 (Oneri)</t>
  </si>
  <si>
    <t>70610000070</t>
  </si>
  <si>
    <t>Convenzione con psicologi (Competenze)</t>
  </si>
  <si>
    <t>70610000075</t>
  </si>
  <si>
    <t>Convenzione con psicologi (Oneri)</t>
  </si>
  <si>
    <t>70610000080</t>
  </si>
  <si>
    <t xml:space="preserve">Convenzione con altre categorie </t>
  </si>
  <si>
    <t>70610000085</t>
  </si>
  <si>
    <t>Convenzioni Pronto soccorso estivo</t>
  </si>
  <si>
    <t>BA0980</t>
  </si>
  <si>
    <t>70610000090</t>
  </si>
  <si>
    <t>Somministrazione diretta farmaci da pubblico (altri soggetti pubbl. della Regione)</t>
  </si>
  <si>
    <t>BA1000</t>
  </si>
  <si>
    <t>70610000095</t>
  </si>
  <si>
    <t>Somministrazione diretta farmaci da privato (intraregionale)</t>
  </si>
  <si>
    <t>BA1010</t>
  </si>
  <si>
    <t>70610000100</t>
  </si>
  <si>
    <t>Somministrazione diretta farmaci da privato (extraregionale)</t>
  </si>
  <si>
    <t>BA1020</t>
  </si>
  <si>
    <t>70610000105</t>
  </si>
  <si>
    <t>Somministrazione diretta farmaci da privato per cittadini non residenti - Extraregione (mobilità attiva in compensazione)</t>
  </si>
  <si>
    <t>706105</t>
  </si>
  <si>
    <t>ASSISTENZA SPECIALISTICA DA PRIVATO</t>
  </si>
  <si>
    <t>BA0570</t>
  </si>
  <si>
    <t>70610500005</t>
  </si>
  <si>
    <t>Medico specialistica interna</t>
  </si>
  <si>
    <t>70610500010</t>
  </si>
  <si>
    <t xml:space="preserve">Intramoenia specialisti amb.li interni  </t>
  </si>
  <si>
    <t>70610500015</t>
  </si>
  <si>
    <t>Oneri sociali specialisti interni</t>
  </si>
  <si>
    <t>C.B.2.f</t>
  </si>
  <si>
    <t>BA0620</t>
  </si>
  <si>
    <t>70610500020</t>
  </si>
  <si>
    <t>Medico specialistica esterna</t>
  </si>
  <si>
    <t>C.B.2.e</t>
  </si>
  <si>
    <t>70610500025</t>
  </si>
  <si>
    <t>Oneri sociali specialisti esterni</t>
  </si>
  <si>
    <t>70610500030</t>
  </si>
  <si>
    <t>Prestaz. di emodialisi in convenzionamento esterno</t>
  </si>
  <si>
    <t>70610500035</t>
  </si>
  <si>
    <t>Prestaz. di laboratori analisi in convenz. esterno</t>
  </si>
  <si>
    <t>70610500040</t>
  </si>
  <si>
    <t>Oneri sociali laboratori di analisi esterni</t>
  </si>
  <si>
    <t>70610500045</t>
  </si>
  <si>
    <t>Prest. diagn. strum. c/o strutt. private</t>
  </si>
  <si>
    <t>70610500050</t>
  </si>
  <si>
    <t>Oneri sociali diagnostica strumentale esterna</t>
  </si>
  <si>
    <t>BA0610</t>
  </si>
  <si>
    <t>70610500055</t>
  </si>
  <si>
    <t>Ass. Specialistica v/case di cura priv. accreditate</t>
  </si>
  <si>
    <t>BA0611</t>
  </si>
  <si>
    <t>70610500060</t>
  </si>
  <si>
    <t>Servizi sanitari per prestazioni di pronto soccorso non seguite da ricovero - da Case di Cura Private</t>
  </si>
  <si>
    <t>C.B.2.j</t>
  </si>
  <si>
    <t>70610500065</t>
  </si>
  <si>
    <t>Fisiokinesiterapia in convenzionamento esterno (Competenze)</t>
  </si>
  <si>
    <t>70610500070</t>
  </si>
  <si>
    <t>Fisiokinesiterapia in convenzionamento esterno (Oneri)</t>
  </si>
  <si>
    <t>BA0550</t>
  </si>
  <si>
    <t>70610500075</t>
  </si>
  <si>
    <t>Assistenza specialistica da pubblico (altri soggetti pubbl. della Regione)</t>
  </si>
  <si>
    <t>C.B.2.k</t>
  </si>
  <si>
    <t>BA0551</t>
  </si>
  <si>
    <t>70610500080</t>
  </si>
  <si>
    <t>Prestazioni di pronto soccorso non seguite da ricovero - da pubblico (altri soggetti pubblici della Regione)</t>
  </si>
  <si>
    <t>70610500085</t>
  </si>
  <si>
    <t>Assistenza specialistica da altri privati</t>
  </si>
  <si>
    <t>BA0630</t>
  </si>
  <si>
    <t>70610500090</t>
  </si>
  <si>
    <t>Assistenza specialistica da privato per cittadini non residenti - Extraregione (mobilità attiva in compensazione)</t>
  </si>
  <si>
    <t>C.B.2.g</t>
  </si>
  <si>
    <t>BA0621</t>
  </si>
  <si>
    <t>70610500095</t>
  </si>
  <si>
    <t>Servizi sanitari per prestazioni di pronto soccorso non seguite da ricovero - da Altri Privati</t>
  </si>
  <si>
    <t>BA0631</t>
  </si>
  <si>
    <t>70610500100</t>
  </si>
  <si>
    <t>Servizi sanitari per prestazioni di pronto soccorso non seguite da ricovero - Extraregione (mobilità attività in compensazione)</t>
  </si>
  <si>
    <t>706110</t>
  </si>
  <si>
    <t>ASSISTENZA RIABILITATIVA</t>
  </si>
  <si>
    <t>BA0650</t>
  </si>
  <si>
    <t>70611000005</t>
  </si>
  <si>
    <t>Ass. Riabil.semiresidenziale in Ist. sch. tipo art.26 L833/78 da pubblico (Aziende sanitarie pubbliche della Regione)</t>
  </si>
  <si>
    <t>BA0660</t>
  </si>
  <si>
    <t>70611000010</t>
  </si>
  <si>
    <t>Ass. Riabil.semiresidenziale in Ist. sch. tipo art.26 L833/78 da pubblico (altri soggetti pubbl. della Regione)</t>
  </si>
  <si>
    <t>BA0670</t>
  </si>
  <si>
    <t>70611000015</t>
  </si>
  <si>
    <t>Ass. Riabil.semiresidenziale in Ist. sch. tipo art.26 L833/78 da pubblico (extraregionale)</t>
  </si>
  <si>
    <t>C.B.2.n</t>
  </si>
  <si>
    <t>BA0680</t>
  </si>
  <si>
    <t>70611000020</t>
  </si>
  <si>
    <t>Ass. Riabil.semiresidenziale in Ist. sch. tipo art.26 L833/78 da privato (intraregionale)</t>
  </si>
  <si>
    <t>BA0690</t>
  </si>
  <si>
    <t>70611000025</t>
  </si>
  <si>
    <t>Ass. Riabil.semiresidenziale in Ist. sch. tipo art.26 L833/78 da privato (extraregionale)</t>
  </si>
  <si>
    <t>70611000030</t>
  </si>
  <si>
    <t>Ass. Riabil.residenziale in Ist. sch. tipo art.26 L833/78 da pubblico (Aziende sanitarie pubbliche della Regione)</t>
  </si>
  <si>
    <t>70611000035</t>
  </si>
  <si>
    <t>Ass. Riabil.residenziale in Ist. sch. tipo art.26 L833/78 da pubblico (altri soggetti pubbl. della Regione)</t>
  </si>
  <si>
    <t>70611000040</t>
  </si>
  <si>
    <t>Ass. Riabil.residenziale in Ist. sch. tipo art.26 L833/78 da pubblico (extraregionale)</t>
  </si>
  <si>
    <t>70611000045</t>
  </si>
  <si>
    <t>Ass. Riabil.residenziale in Ist. sch. tipo art.26 L833/78 da privato (intraregionale)</t>
  </si>
  <si>
    <t>70611000050</t>
  </si>
  <si>
    <t>Ass. Riabil.residenziale in Ist. sch. tipo art.26 L833/78 da privato (extraregionale)</t>
  </si>
  <si>
    <t>70611000055</t>
  </si>
  <si>
    <t>Ass. Riabil.domiciliare in Ist. sch. tipo art.26 L833/78 da pubblico (Aziende sanitarie pubbliche della Regione)</t>
  </si>
  <si>
    <t>70611000060</t>
  </si>
  <si>
    <t>Ass. Riabil.domiciliare in Ist. sch. tipo art.26 L833/78 da pubblico (altri soggetti pubbl. della Regione)</t>
  </si>
  <si>
    <t>70611000065</t>
  </si>
  <si>
    <t>Ass. Riabil.domiciliare in Ist. sch. tipo art.26 L833/78 da pubblico (extraregionale)</t>
  </si>
  <si>
    <t>70611000070</t>
  </si>
  <si>
    <t>Ass. Riabil.domiciliare in Ist. sch. tipo art.26 L833/78 da privato (intraregionale)</t>
  </si>
  <si>
    <t>70611000075</t>
  </si>
  <si>
    <t>Ass. Riabil.domiciliare in Ist. sch. tipo art.26 L833/78 da privato (extraregionale)</t>
  </si>
  <si>
    <t>706111</t>
  </si>
  <si>
    <t>ACQUISTO PRESTAZIONI DI PSICHIATRIA RESIDENZIALE E SEMIRESIDENZIALE</t>
  </si>
  <si>
    <t>BA0910</t>
  </si>
  <si>
    <t>70611100005</t>
  </si>
  <si>
    <t>Ass. Riabil.semiresidenziale per malati e disturbati mentali pubblico (Aziende sanitarie pubbliche della Regione)</t>
  </si>
  <si>
    <t>BA0920</t>
  </si>
  <si>
    <t>70611100010</t>
  </si>
  <si>
    <t>Ass. Riabil.semiresidenziale per malati e disturbati mentali pubblico (altri soggetti pubbl. della Regione)</t>
  </si>
  <si>
    <t>BA0930</t>
  </si>
  <si>
    <t>70611100015</t>
  </si>
  <si>
    <t>Ass. Riabil.semiresidenziale per malati e disturbati mentali pubblico (extraregionale)</t>
  </si>
  <si>
    <t>BA0940</t>
  </si>
  <si>
    <t>70611100020</t>
  </si>
  <si>
    <t>Ass. Riabil.semiresidenziale per malati e disturbati mentali privato (intraregionale)</t>
  </si>
  <si>
    <t>BA0950</t>
  </si>
  <si>
    <t>70611100025</t>
  </si>
  <si>
    <t>Ass. Riabil.semiresidenziale per malati e disturbati mentali privato (extraregionale)</t>
  </si>
  <si>
    <t>70611100030</t>
  </si>
  <si>
    <t>Ass. Riabil.residenziale per malati e disturbati mentali pubblico (Aziende sanitarie pubbliche della Regione)</t>
  </si>
  <si>
    <t>70611100035</t>
  </si>
  <si>
    <t>Ass. Riabil.residenziale per malati e disturbati mentali pubblico (altri soggetti pubbl. della Regione)</t>
  </si>
  <si>
    <t>70611100040</t>
  </si>
  <si>
    <t>Ass. Riabil.residenziale per malati e disturbati mentali pubblico (extraregionale)</t>
  </si>
  <si>
    <t>70611100045</t>
  </si>
  <si>
    <t>Ass. Riabil.residenziale per malati e disturbati mentali privato (intraregionale)</t>
  </si>
  <si>
    <t>70611100050</t>
  </si>
  <si>
    <t>Ass. Riabil.residenziale per malati e disturbati mentali privato (extraregionale)</t>
  </si>
  <si>
    <t>C.B.2.m</t>
  </si>
  <si>
    <t>70611100055</t>
  </si>
  <si>
    <t>Ass. Riabil.domiciliare per malati e disturbati mentali pubblico (Aziende sanitarie pubbliche della Regione)</t>
  </si>
  <si>
    <t>70611100060</t>
  </si>
  <si>
    <t>Ass. Riabil.domiciliare per malati e disturbati mentali pubblico (altri soggetti pubbl. della Regione)</t>
  </si>
  <si>
    <t>70611100065</t>
  </si>
  <si>
    <t>Ass. Riabil.domiciliare per malati e disturbati mentali pubblico (extraregionale)</t>
  </si>
  <si>
    <t>70611100070</t>
  </si>
  <si>
    <t>Ass. Riabil.domiciliare per malati e disturbati mentali privato (intraregionale)</t>
  </si>
  <si>
    <t>70611100075</t>
  </si>
  <si>
    <t>Ass. Riabil.domiciliare per malati e disturbati mentali privato (extraregionale)</t>
  </si>
  <si>
    <t>70611100080</t>
  </si>
  <si>
    <t>Altra assistenza per malati e disturbati mentali pubblico (Aziende sanitarie pubbliche della Regione)</t>
  </si>
  <si>
    <t>70611100085</t>
  </si>
  <si>
    <t>Altra assistenza  per malati e disturbati mentali pubblico (altri soggetti pubbl. della Regione)</t>
  </si>
  <si>
    <t>70611100090</t>
  </si>
  <si>
    <t>Altra assistenza  per malati e disturbati mentali pubblico (extraregionale)</t>
  </si>
  <si>
    <t>70611100095</t>
  </si>
  <si>
    <t>Altra assistenza  per malati e disturbati mentali privato (intraregionale)</t>
  </si>
  <si>
    <t>70611100100</t>
  </si>
  <si>
    <t>Altra assistenza  per malati e disturbati mentali privato (extraregionale)</t>
  </si>
  <si>
    <t>706112</t>
  </si>
  <si>
    <t>ACQUISTO DI PRESTAZIONI SOCIOSANITARIE A RILEVANZA SANITARIA</t>
  </si>
  <si>
    <t>BA1151</t>
  </si>
  <si>
    <t>70611200005</t>
  </si>
  <si>
    <t>Convenzioni per ass.domiciliare integrata (ADI) da pubblico (Aziende sanitarie pubbliche della Regione)</t>
  </si>
  <si>
    <t>BA1160</t>
  </si>
  <si>
    <t>70611200010</t>
  </si>
  <si>
    <t>Convenzioni per ass.domiciliare integrata (ADI) da pubblico (altri soggetti pubbl. della Regione)</t>
  </si>
  <si>
    <t>BA1170</t>
  </si>
  <si>
    <t>70611200015</t>
  </si>
  <si>
    <t>Convenzioni per ass.domiciliare integrata (ADI) da pubblico (extraregionale)</t>
  </si>
  <si>
    <t>BA1180</t>
  </si>
  <si>
    <t>70611200020</t>
  </si>
  <si>
    <t>Convenzioni per ass.domiciliare integrata (ADI) da privato (intraregionale)</t>
  </si>
  <si>
    <t>C.B.2.o</t>
  </si>
  <si>
    <t>BA1190</t>
  </si>
  <si>
    <t>70611200025</t>
  </si>
  <si>
    <t>Convenzioni per ass.domiciliare integrata (ADI) da privato (extraregionale)</t>
  </si>
  <si>
    <t>BA1152</t>
  </si>
  <si>
    <t>70611200030</t>
  </si>
  <si>
    <t>Ass. Riabil.semiresidenziale per tossicodip.da pubblico (Aziende sanitarie pubbliche della Regione)</t>
  </si>
  <si>
    <t>70611200035</t>
  </si>
  <si>
    <t>Ass. Riabil.semiresidenziale per tossicodip.da pubblico (altri soggetti pubbl. della Regione)</t>
  </si>
  <si>
    <t>70611200040</t>
  </si>
  <si>
    <t>Ass. Riabil.semiresidenziale per tossicodip.da pubblico (extraregionale)</t>
  </si>
  <si>
    <t>70611200045</t>
  </si>
  <si>
    <t>Ass. Riabil.semiresidenziale per tossicodip.da privato (intraregionale)</t>
  </si>
  <si>
    <t>70611200050</t>
  </si>
  <si>
    <t>Ass. Riabil.semiresidenziale per tossicodip.da privato (extraregionale)</t>
  </si>
  <si>
    <t>70611200055</t>
  </si>
  <si>
    <t>Ass. Riabil.residenziale per tossicodip.da pubblico (Aziende sanitarie pubbliche della Regione)</t>
  </si>
  <si>
    <t>70611200060</t>
  </si>
  <si>
    <t>Ass. Riabil.residenziale per tossicodip.da pubblico (altri soggetti pubbl. della Regione)</t>
  </si>
  <si>
    <t>70611200065</t>
  </si>
  <si>
    <t>Ass. Riabil.residenziale per tossicodip.da pubblico (extraregionale)</t>
  </si>
  <si>
    <t>70611200070</t>
  </si>
  <si>
    <t>Ass. Riabil.residenziale per tossicodip.da privato (intraregionale)</t>
  </si>
  <si>
    <t>70611200075</t>
  </si>
  <si>
    <t>Ass. Riabil.residenziale per tossicodip.da privato (extraregionale)</t>
  </si>
  <si>
    <t>70611200080</t>
  </si>
  <si>
    <t>Ass. Riabil.domiciliare per tossicodip.da pubblico (Aziende sanitarie pubbliche della Regione)</t>
  </si>
  <si>
    <t>70611200085</t>
  </si>
  <si>
    <t>Ass. Riabil.domiciliare per tossicodip.da pubblico (altri soggetti pubbl. della Regione)</t>
  </si>
  <si>
    <t>70611200090</t>
  </si>
  <si>
    <t>Ass. Riabil.domiciliare per tossicodip.da pubblico (extraregionale)</t>
  </si>
  <si>
    <t>70611200095</t>
  </si>
  <si>
    <t>Ass. Riabil.domiciliare per tossicodip.da privato (intraregionale)</t>
  </si>
  <si>
    <t>70611200100</t>
  </si>
  <si>
    <t>Ass. Riabil.domiciliare per tossicodip.da privato (extraregionale)</t>
  </si>
  <si>
    <t>70611200105</t>
  </si>
  <si>
    <t>Ass. Semiresidenziale per anziani da pubblico - Reg. Reg. 4/2007 (az. san. pubb. della Regione)</t>
  </si>
  <si>
    <t>70611200110</t>
  </si>
  <si>
    <t>Ass. Semiresidenziale per anziani da pubblico  - Reg. Reg. 4/2007 (altri soggetti pubbl. della Regione)</t>
  </si>
  <si>
    <t>70611200115</t>
  </si>
  <si>
    <t>Ass. Semiresidenziale per anziani da pubblico - Reg. Reg. 4/2007 (extraregionale)</t>
  </si>
  <si>
    <t>70611200120</t>
  </si>
  <si>
    <t>Ass. Semiresidenziale per anziani da privato  - Reg. Reg. 4/2007 (intraregionale)</t>
  </si>
  <si>
    <t>70611200125</t>
  </si>
  <si>
    <t>Ass. Semiresidenziale per anziani da privato  - Reg. Reg. 4/2007 (extraregionale)</t>
  </si>
  <si>
    <t>70611200130</t>
  </si>
  <si>
    <t>Ass. Residenziale per anziani da pubblico - Reg. Reg. 4/2007 (az. san. pubb. della Regione)</t>
  </si>
  <si>
    <t>70611200135</t>
  </si>
  <si>
    <t>Ass. Residenziale per anziani da pubblico  - Reg. Reg. 4/2007 (altri soggetti pubbl. della Regione)</t>
  </si>
  <si>
    <t>70611200140</t>
  </si>
  <si>
    <t>Ass. Residenziale per anziani da pubblico  - Reg. Reg. 4/2007 (extraregionale)</t>
  </si>
  <si>
    <t>70611200145</t>
  </si>
  <si>
    <t>Ass. Residenziale per anziani da privato  - Reg. Reg. 4/2007 (intraregionale)</t>
  </si>
  <si>
    <t>70611200150</t>
  </si>
  <si>
    <t>Ass. Anziani nelle Residenze Sociosanitarie Assistenziali per Anziani - RSSA (regolamento 1)</t>
  </si>
  <si>
    <t>70611200155</t>
  </si>
  <si>
    <t>Ass. Residenziale per anziani da privato  - Reg. Reg. 4/2007 (extraregionale)</t>
  </si>
  <si>
    <t>70611200160</t>
  </si>
  <si>
    <t>Ass. Domiciliare per anziani da pubblico  - Reg. Reg. 4/2007 (az. san. pubb. della Regione)</t>
  </si>
  <si>
    <t>C.B.2.p</t>
  </si>
  <si>
    <t>70611200165</t>
  </si>
  <si>
    <t>Ass. Domiciliare per anziani da pubblico - Reg. Reg. 4/2007  (altri soggetti pubbl. della Regione)</t>
  </si>
  <si>
    <t>70611200170</t>
  </si>
  <si>
    <t>Ass. Domiciliare per anziani da pubblico  - Reg. Reg. 4/2007 (extraregionale)</t>
  </si>
  <si>
    <t>70611200175</t>
  </si>
  <si>
    <t>Ass. Domiciliare per anziani da privato - Reg. Reg. 4/2007 (intraregionale)</t>
  </si>
  <si>
    <t>70611200180</t>
  </si>
  <si>
    <t>Ass. Domiciliare per anziani da privato  - Reg. Reg. 4/2007 (extraregionale)</t>
  </si>
  <si>
    <t>70611200185</t>
  </si>
  <si>
    <t>Prestazioni Hospice da pubblico (Aziende sanitarie pubbliche della Regione)</t>
  </si>
  <si>
    <t>70611200190</t>
  </si>
  <si>
    <t>Prestazioni Hospice da pubblico (altri soggetti pubbl. della Regione)</t>
  </si>
  <si>
    <t>70611200195</t>
  </si>
  <si>
    <t>Prestazioni Hospice da pubblico (extraregionale)</t>
  </si>
  <si>
    <t>70611200200</t>
  </si>
  <si>
    <t>Prestazioni Hospice da privato (intraregionale)</t>
  </si>
  <si>
    <t>70611200205</t>
  </si>
  <si>
    <t>Prestazioni Hospice da privato (extraregionale)</t>
  </si>
  <si>
    <t>70611200210</t>
  </si>
  <si>
    <t>Convenzioni per consultori familiari</t>
  </si>
  <si>
    <t>70611200215</t>
  </si>
  <si>
    <t>Ass. Semiresidenziale per DISABILI da pubblico  - Reg. Reg. 4/2007 (az. san. pubb. della Regione)</t>
  </si>
  <si>
    <t>70611200220</t>
  </si>
  <si>
    <t>Ass. Semiresidenziale per DISABILI da pubblico  - Reg. Reg. 4/2007 (altri soggetti pubbl. della Regione)</t>
  </si>
  <si>
    <t>70611200225</t>
  </si>
  <si>
    <t>Ass. Semiresidenziale per DISABILI da pubblico - Reg. Reg. 4/2007 (extraregionale)</t>
  </si>
  <si>
    <t>70611200230</t>
  </si>
  <si>
    <t>Ass. Semiresidenziale per DISABILI da privato  - Reg. Reg. 4/2007 (intraregionale)</t>
  </si>
  <si>
    <t>70611200235</t>
  </si>
  <si>
    <t>Ass. Semiresidenziale per DISABILI da privato - Reg. Reg. 4/2007 (extraregionale)</t>
  </si>
  <si>
    <t>70611200240</t>
  </si>
  <si>
    <t>Ass. Residenziale per DISABILI da pubblico  - Reg. Reg. 4/2007 (az. san. pubb. della Regione)</t>
  </si>
  <si>
    <t>70611200245</t>
  </si>
  <si>
    <t>Ass. Residenziale per DISABILI da pubblico  - Reg. Reg. 4/2007 (altri soggetti pubbl. della Regione)</t>
  </si>
  <si>
    <t>70611200250</t>
  </si>
  <si>
    <t>Ass. Residenziale per DISABILI da pubblico  - Reg. Reg. 4/2007 (extraregionale)</t>
  </si>
  <si>
    <t>70611200255</t>
  </si>
  <si>
    <t>Ass. Residenziale per DISABILI da privato  - Reg. Reg. 4/2007 (intraregionale)</t>
  </si>
  <si>
    <t>70611200260</t>
  </si>
  <si>
    <t>Ass. Residenziale per DISABILI da privato  - Reg. Reg. 4/2007 (extraregionale)</t>
  </si>
  <si>
    <t>70611200265</t>
  </si>
  <si>
    <t>Ass. Domiciliare per DISABILI da pubblico  - Reg. Reg. 4/2007 (az. san. pubb. della Regione)</t>
  </si>
  <si>
    <t>70611200270</t>
  </si>
  <si>
    <t>Ass. Domiciliare per DISABILI da pubblico  - Reg. Reg. 4/2007 (altri soggetti pubbl. della Regione)</t>
  </si>
  <si>
    <t>70611200275</t>
  </si>
  <si>
    <t>Ass. Domiciliare per DISABILI da pubblico  - Reg. Reg. 4/2007 (extraregionale)</t>
  </si>
  <si>
    <t>70611200280</t>
  </si>
  <si>
    <t>Ass. Domiciliare per DISABILI da privato  - Reg. Reg. 4/2007 (intraregionale)</t>
  </si>
  <si>
    <t>70611200285</t>
  </si>
  <si>
    <t>Ass. Domiciliare per DISABILI da privato  - Reg. Reg. 4/2007 (extraregionale)</t>
  </si>
  <si>
    <t>BA1161</t>
  </si>
  <si>
    <t>70611200290</t>
  </si>
  <si>
    <t>Acquisto di altre prestazioni socio sanitarie a rilevanza sanitaria erogate a soggetti pubblici Extraregione</t>
  </si>
  <si>
    <t>706115</t>
  </si>
  <si>
    <t>ASSISTENZA INTEGRATIVA E PROTESICA</t>
  </si>
  <si>
    <t>BA0790</t>
  </si>
  <si>
    <t>70611500005</t>
  </si>
  <si>
    <t>Assistenza protesica tramite strutture private</t>
  </si>
  <si>
    <t>BA0740</t>
  </si>
  <si>
    <t>70611500010</t>
  </si>
  <si>
    <t>Assistenza integrativa da privato</t>
  </si>
  <si>
    <t>BA0760</t>
  </si>
  <si>
    <t>70611500015</t>
  </si>
  <si>
    <t>Assistenza protesica da pubblico (Aziende sanitarie pubbliche della Regione)</t>
  </si>
  <si>
    <t>BA0770</t>
  </si>
  <si>
    <t>70611500020</t>
  </si>
  <si>
    <t>Assistenza protesica da pubblico (altri soggetti pubbl. della Regione)</t>
  </si>
  <si>
    <t>BA0780</t>
  </si>
  <si>
    <t>70611500025</t>
  </si>
  <si>
    <t>Assistenza protesica da pubblico (Extraregione)</t>
  </si>
  <si>
    <t>BA0710</t>
  </si>
  <si>
    <t>70611500030</t>
  </si>
  <si>
    <t>Assistenza integrativa da pubblico (Aziende sanitarie pubbliche della Regione)</t>
  </si>
  <si>
    <t>BA0720</t>
  </si>
  <si>
    <t>70611500035</t>
  </si>
  <si>
    <t>Assistenza integrativa da pubblico (altri soggetti pubbl. della Regione)</t>
  </si>
  <si>
    <t>BA0730</t>
  </si>
  <si>
    <t>70611500040</t>
  </si>
  <si>
    <t>Assistenza integrativa da pubblico (Extraregione)</t>
  </si>
  <si>
    <t>706123</t>
  </si>
  <si>
    <t>ASSISTENZA TERMALE, TRASPORTI ED ALTRA ASSISTENZA</t>
  </si>
  <si>
    <t>BA1050</t>
  </si>
  <si>
    <t>70612300005</t>
  </si>
  <si>
    <t>Assistenza termale  da pubblico (altri soggetti pubbl. della Regione)</t>
  </si>
  <si>
    <t>BA1070</t>
  </si>
  <si>
    <t>70612300010</t>
  </si>
  <si>
    <t>Assistenza termale  da privato</t>
  </si>
  <si>
    <t>BA1080</t>
  </si>
  <si>
    <t>70612300015</t>
  </si>
  <si>
    <t>Assistenza termale  da privato per cittadini non residenti - Extraregione (mobilità attiva in compensazione)</t>
  </si>
  <si>
    <t>BA1110</t>
  </si>
  <si>
    <t>70612300020</t>
  </si>
  <si>
    <t>Trasporti Sanitari - da pubblico (altri soggetti pubbl. della Regione)</t>
  </si>
  <si>
    <t>BA1130</t>
  </si>
  <si>
    <t>70612300025</t>
  </si>
  <si>
    <t>Trasporti Sanitari da privato</t>
  </si>
  <si>
    <t>706125</t>
  </si>
  <si>
    <t>ASSISTENZA OSPEDALIERA</t>
  </si>
  <si>
    <t>BA0870</t>
  </si>
  <si>
    <t>70612500005</t>
  </si>
  <si>
    <t>Servizi sanitari per assistenza ospedaliera da Case di Cura private</t>
  </si>
  <si>
    <t>BA0880</t>
  </si>
  <si>
    <t>70612500010</t>
  </si>
  <si>
    <t>Servizi sanitari per assistenza ospedaliera da altri privati</t>
  </si>
  <si>
    <t>BA0890</t>
  </si>
  <si>
    <t>70612500015</t>
  </si>
  <si>
    <t>Ass. ospedaliera da privato per cittadini non residenti - (mobilità attiva extrareg. in compensazione)</t>
  </si>
  <si>
    <t>BA0820</t>
  </si>
  <si>
    <t>70612500020</t>
  </si>
  <si>
    <t>Assistenza ospedaliera da pubblico (altri soggetti pubbl. della Regione)</t>
  </si>
  <si>
    <t>70612500025</t>
  </si>
  <si>
    <t>Assistenza ospedaliera da privato</t>
  </si>
  <si>
    <t>706130</t>
  </si>
  <si>
    <t>RIMBORSI, ASSEGNI E CONTRIBUTI</t>
  </si>
  <si>
    <t>BA1330</t>
  </si>
  <si>
    <t>70613000005</t>
  </si>
  <si>
    <t>Rimborsi per ricoveri in Italia</t>
  </si>
  <si>
    <t>BA1300</t>
  </si>
  <si>
    <t>70613000010</t>
  </si>
  <si>
    <t>Rimborsi per ricoveri all'estero</t>
  </si>
  <si>
    <t>70613000015</t>
  </si>
  <si>
    <t>Rimborsi per altra assistenza sanitaria</t>
  </si>
  <si>
    <t>BA1320</t>
  </si>
  <si>
    <t>70613000020</t>
  </si>
  <si>
    <t>Rimborso L.210</t>
  </si>
  <si>
    <t>70613000025</t>
  </si>
  <si>
    <t>Rimborsi TBC</t>
  </si>
  <si>
    <t>70613000030</t>
  </si>
  <si>
    <t>Rimb. e contr. ad allevat. per abbattimento bestiame</t>
  </si>
  <si>
    <t>C.B.3.c</t>
  </si>
  <si>
    <t>70613000035</t>
  </si>
  <si>
    <t>Rimborsi per spese di trapianto</t>
  </si>
  <si>
    <t>70613000040</t>
  </si>
  <si>
    <t>Contrib., sussidi e assegni vari per assistiti</t>
  </si>
  <si>
    <t>C.B.3.a</t>
  </si>
  <si>
    <t>70613000045</t>
  </si>
  <si>
    <t>Contributi per SLA</t>
  </si>
  <si>
    <t>70613000050</t>
  </si>
  <si>
    <t>Contributi per Doman, Vojta, ABA</t>
  </si>
  <si>
    <t>70613000055</t>
  </si>
  <si>
    <t>Contrib., sussidi per disabili psichici</t>
  </si>
  <si>
    <t>70613000060</t>
  </si>
  <si>
    <t xml:space="preserve">Rimborso spese viaggio assistiti nefropatici </t>
  </si>
  <si>
    <t>70613000065</t>
  </si>
  <si>
    <t>Rimborso per vaccinoterapia</t>
  </si>
  <si>
    <t>BA1290</t>
  </si>
  <si>
    <t>70613000070</t>
  </si>
  <si>
    <t>Contrib. ad associaz. di volontariato</t>
  </si>
  <si>
    <t>70613000075</t>
  </si>
  <si>
    <t>Contributi ad enti</t>
  </si>
  <si>
    <t>70613000080</t>
  </si>
  <si>
    <t>Costi personale L.R. 16/87</t>
  </si>
  <si>
    <t>70613000085</t>
  </si>
  <si>
    <t>Contributo D.Lgs 194/08, e successive modificaz.</t>
  </si>
  <si>
    <t>BA1310</t>
  </si>
  <si>
    <t>70613000090</t>
  </si>
  <si>
    <t>Contributi per ARPA</t>
  </si>
  <si>
    <t>70613000095</t>
  </si>
  <si>
    <t>Contributi per altre Agenzie regionali</t>
  </si>
  <si>
    <t>BA1340</t>
  </si>
  <si>
    <t>70613000100</t>
  </si>
  <si>
    <t>Rimb.assegni e cont.v/Asl-Ao-Ircss-Pol. Reg.</t>
  </si>
  <si>
    <t>BA1341</t>
  </si>
  <si>
    <t>70613000105</t>
  </si>
  <si>
    <t>Rimborsi, assegni e contributi v/Regione - GSA</t>
  </si>
  <si>
    <t>70613000110</t>
  </si>
  <si>
    <t xml:space="preserve">Rimborsi per malati sla                 </t>
  </si>
  <si>
    <t>70613000115</t>
  </si>
  <si>
    <t>Rimborso pazienti non autosuffic.gravissimi</t>
  </si>
  <si>
    <t>70613000120</t>
  </si>
  <si>
    <t>Assegni di cura</t>
  </si>
  <si>
    <t>70613000125</t>
  </si>
  <si>
    <t>Rimborsi all'Università per la didattica universitaria</t>
  </si>
  <si>
    <t>70613000130</t>
  </si>
  <si>
    <t>Contributi per malati oncologici</t>
  </si>
  <si>
    <t>Spese di funzionamento ARESS</t>
  </si>
  <si>
    <t>Contributi progetti 741090</t>
  </si>
  <si>
    <t>Contributi a o.e.r.</t>
  </si>
  <si>
    <t>Contributi agli invalidi civili</t>
  </si>
  <si>
    <t>Altri contributi</t>
  </si>
  <si>
    <t>Contributi trasferimenti a protezione civile - covid</t>
  </si>
  <si>
    <t>70613000165</t>
  </si>
  <si>
    <t>Contributi per trasferimenti vari ai sensi D.lgs 32/21</t>
  </si>
  <si>
    <t>706136</t>
  </si>
  <si>
    <t>COMPARTECIPAZIONE AL PERSONALE PER ATT. LIBERO-PROF. (INTRAMOENIA)</t>
  </si>
  <si>
    <t>BA1210</t>
  </si>
  <si>
    <t>70613600005</t>
  </si>
  <si>
    <t>Compensi per compartecipazione al personale per ALPI - Area ospedaliera</t>
  </si>
  <si>
    <t>70613600010</t>
  </si>
  <si>
    <t>Oneri su compensi per compartecipazione al personale per ALPI - Area ospedaliera</t>
  </si>
  <si>
    <t>BA1220</t>
  </si>
  <si>
    <t>70613600015</t>
  </si>
  <si>
    <t>Compensi per compartecipazione al personale per ALPI- Area specialistica</t>
  </si>
  <si>
    <t>70613600020</t>
  </si>
  <si>
    <t>Oneri su compensi per compartecipazione al personale per ALPI- Area specialistica</t>
  </si>
  <si>
    <t>BA1230</t>
  </si>
  <si>
    <t>70613600025</t>
  </si>
  <si>
    <t>Compensi per compartecipazione al personale per ALPI - Area sanità pubblica</t>
  </si>
  <si>
    <t>70613600030</t>
  </si>
  <si>
    <t>Oneri su compensi per compartecipazione al personale per ALPI - Area sanità pubblica</t>
  </si>
  <si>
    <t>BA1240</t>
  </si>
  <si>
    <t>70613600035</t>
  </si>
  <si>
    <t>Compensi per compartecipazione al personale per ALPI - Consulenze (ex art. 55 c.1 lett. c), d) ed ex Art. 57-58)</t>
  </si>
  <si>
    <t>70613600040</t>
  </si>
  <si>
    <t>Oneri su compensi per compartecipazione al personale per ALPI - Consulenze (ex art. 55 c.1 lett. c), d) ed ex Art. 57-58)</t>
  </si>
  <si>
    <t>BA1250</t>
  </si>
  <si>
    <t>70613600045</t>
  </si>
  <si>
    <t>Compensi per compartecipazione al personale per ALPI - Consulenze (ex art. 55 c.1 lett. c), d) ed ex Art. 57-58) (Aziende sanitarie pubbliche della Regione)</t>
  </si>
  <si>
    <t>70613600050</t>
  </si>
  <si>
    <t>Oneri su compensi per compartecipazione al personale per ALPI - Consulenze (ex art. 55 c.1 lett. c), d) ed ex Art. 57-58) (Aziende sanitarie pubbliche della Regione)</t>
  </si>
  <si>
    <t>BA1260</t>
  </si>
  <si>
    <t>70613600055</t>
  </si>
  <si>
    <t>Compensi per compartecipazione al personale per ALPI - Altro</t>
  </si>
  <si>
    <t>70613600060</t>
  </si>
  <si>
    <t>Oneri su compensi per compartecipazione al personale per ALPI - Altro</t>
  </si>
  <si>
    <t>BA1270</t>
  </si>
  <si>
    <t>70613600065</t>
  </si>
  <si>
    <t>Compensi per compartecipazione al personale per att. libero  professionale intramoenia - Altro (Aziende sanitarie pubbliche della Regione)</t>
  </si>
  <si>
    <t>C.B.3.b</t>
  </si>
  <si>
    <t>70613600070</t>
  </si>
  <si>
    <t>Oneri su compensi per compartecipazione al personale per att. libero  professionale intramoenia - Altro (Aziende sanitarie pubbliche della Regione)</t>
  </si>
  <si>
    <t>706137</t>
  </si>
  <si>
    <t>CONSULENZE, COLLABORAZIONI,  INTERINALE, COMANDI  E ALTRE PRESTAZIONI DI LAVORO SANITARIE E SOCIO SANITARIE</t>
  </si>
  <si>
    <t>BA1360</t>
  </si>
  <si>
    <t>70613700005</t>
  </si>
  <si>
    <t>Consulenze sanitarie e socio san. da Aziende sanitarie pubbliche della Regione</t>
  </si>
  <si>
    <t>BA1370</t>
  </si>
  <si>
    <t>70613700010</t>
  </si>
  <si>
    <t>Consulenze sanitarie e socio sanit. da terzi - Altri soggetti pubblici</t>
  </si>
  <si>
    <t>BA1390</t>
  </si>
  <si>
    <t>70613700015</t>
  </si>
  <si>
    <t>Consulenze sanitarie da privato - art. 55, co. 2, CCNL 8 giugno 2000. Dirigenti Medici</t>
  </si>
  <si>
    <t>70613700020</t>
  </si>
  <si>
    <t>Oneri su consulenze sanitarie da privato - art. 55, co. 2, CCNL 8 giugno 2000. Dirigenti Medici</t>
  </si>
  <si>
    <t>70613700025</t>
  </si>
  <si>
    <t>Consulenze sanitarie da privato - art. 55, co. 2, CCNL 8 giugno 2000. Dirigenti Non Medici</t>
  </si>
  <si>
    <t>70613700030</t>
  </si>
  <si>
    <t>Oneri su consulenze sanitarie da privato - art. 55, co. 2, CCNL 8 giugno 2000. Dirigenti Non Medici</t>
  </si>
  <si>
    <t>70613700035</t>
  </si>
  <si>
    <t>Consulenze sanitarie da privato - (prestazioni aggiuntive) Comparto L. 1/2002.</t>
  </si>
  <si>
    <t>70613700040</t>
  </si>
  <si>
    <t>Oneri sociali su Consulenze sanitarie da privato - (prestazioni aggiuntive) Comparto L. 1/2002.</t>
  </si>
  <si>
    <t>BA1400</t>
  </si>
  <si>
    <t>70613700045</t>
  </si>
  <si>
    <t>Altre consulenze sanitarie e sociosanitarie da privato</t>
  </si>
  <si>
    <t>BA1410</t>
  </si>
  <si>
    <t>70613700050</t>
  </si>
  <si>
    <t>Co.Co.Co. sanitarie e socio san.  Dirigenza Medica. Competenze</t>
  </si>
  <si>
    <t>70613700055</t>
  </si>
  <si>
    <t>Co.Co.Co. sanitarie e socio san.  Dirigenza Medica. Oneri</t>
  </si>
  <si>
    <t>70613700060</t>
  </si>
  <si>
    <t>Co.Co.Co. sanitarie e socio san.  Dirigenza Sanitaria Non Medica. Competenze</t>
  </si>
  <si>
    <t>70613700065</t>
  </si>
  <si>
    <t>Co.Co.Co. sanitarie e socio san.  Dirigenza Sanitaria Non Medica. Oneri</t>
  </si>
  <si>
    <t>70613700070</t>
  </si>
  <si>
    <t>Co.Co.Co. sanitarie e socio san. Comparto Ruolo Sanitario. Competenze</t>
  </si>
  <si>
    <t>70613700075</t>
  </si>
  <si>
    <t>Co.Co.Co. sanitarie e socio san. Comparto Ruolo Sanitario. Oneri</t>
  </si>
  <si>
    <t>BA1420</t>
  </si>
  <si>
    <t>70613700080</t>
  </si>
  <si>
    <t xml:space="preserve">Indennità a personale universitario - area sanitaria </t>
  </si>
  <si>
    <t>BA1430</t>
  </si>
  <si>
    <t>70613700085</t>
  </si>
  <si>
    <t xml:space="preserve">Lavoro interinale - area sanitaria </t>
  </si>
  <si>
    <t>BA1440</t>
  </si>
  <si>
    <t>70613700090</t>
  </si>
  <si>
    <t>Altre collaborazioni e prestazioni di lavoro - area sanitaria. Compensi ed oneri tirocinanti</t>
  </si>
  <si>
    <t>70613700095</t>
  </si>
  <si>
    <t>Altre collaborazioni e prestazioni di lavoro - area sanitaria. Compensi ed oneri borsisti</t>
  </si>
  <si>
    <t>70613700100</t>
  </si>
  <si>
    <t>Borse di studio finanziate con fondi di sperimentazioni cliniche</t>
  </si>
  <si>
    <t>70613700105</t>
  </si>
  <si>
    <t>Altre collaborazioni e prestazioni di lavoro - area sanitaria.</t>
  </si>
  <si>
    <t>BA1460</t>
  </si>
  <si>
    <t>70613700110</t>
  </si>
  <si>
    <t>Rimborso oneri stipendiali personale sanitario in comando da Aziende sanitarie pubbliche della Regione</t>
  </si>
  <si>
    <t>BA1470</t>
  </si>
  <si>
    <t>70613700115</t>
  </si>
  <si>
    <t>Rimborso oneri stipendiali personale sanitario in comando da Regioni, soggetti pubblici e da Università</t>
  </si>
  <si>
    <t>BA1480</t>
  </si>
  <si>
    <t>70613700120</t>
  </si>
  <si>
    <t>Rimborso oneri stipendiali personale sanitario in comando da aziende di altre Regioni (Extraregione)</t>
  </si>
  <si>
    <t>706140</t>
  </si>
  <si>
    <t>ALTRI SERVIZI SANITARI E SOCIOSANITARI A RILEVANZA SANITARIA</t>
  </si>
  <si>
    <t>70614000005</t>
  </si>
  <si>
    <t>Trasporti Assistiti e Disabili</t>
  </si>
  <si>
    <t>70614000010</t>
  </si>
  <si>
    <t>Trasporti Disabili Psichici</t>
  </si>
  <si>
    <t>70614000015</t>
  </si>
  <si>
    <t>Convenzioni per trasporti sanitari 118</t>
  </si>
  <si>
    <t>C.B.4</t>
  </si>
  <si>
    <t>70614000015G</t>
  </si>
  <si>
    <t>Convenzioni per trasporti sanitari 118 gestionale</t>
  </si>
  <si>
    <t>70614000015G1</t>
  </si>
  <si>
    <t>In house - Servizio 118 gestionale</t>
  </si>
  <si>
    <t>70614000015G2</t>
  </si>
  <si>
    <t>70614000020</t>
  </si>
  <si>
    <t>Trasporti Sanitari per l'urgenza</t>
  </si>
  <si>
    <t>70614000020G</t>
  </si>
  <si>
    <t>Trasporti Sanitari per l'urgenza gestionale</t>
  </si>
  <si>
    <t>70614000020G1</t>
  </si>
  <si>
    <t>In house - Trasporto vaccini, sangue, plasma ed emocomponenti gestionale</t>
  </si>
  <si>
    <t>70614000020G2</t>
  </si>
  <si>
    <t>70614000025</t>
  </si>
  <si>
    <t xml:space="preserve">In house - Trasporti sanitari per disabili </t>
  </si>
  <si>
    <t>BA1530</t>
  </si>
  <si>
    <t>70614000030</t>
  </si>
  <si>
    <t>Serv. san. appaltati in service o global service</t>
  </si>
  <si>
    <t>BA1500</t>
  </si>
  <si>
    <t>70614000035</t>
  </si>
  <si>
    <t>Visite spec. e consulti da pubblico - Aziende sanitarie pubbliche della Regione</t>
  </si>
  <si>
    <t>C.B.5</t>
  </si>
  <si>
    <t>70614000040</t>
  </si>
  <si>
    <t>Esami diagnostici da pubblico - Aziende sanitarie pubbliche della Regione</t>
  </si>
  <si>
    <t>70614000045</t>
  </si>
  <si>
    <t>Altri servizi sanitari e sociosanitari a rilevanza sanitaria da pubblico - Aziende sanitarie pubbliche della Regione</t>
  </si>
  <si>
    <t>BA1510</t>
  </si>
  <si>
    <t>70614000050</t>
  </si>
  <si>
    <t>Visite spec. e consulti da pubblico - Altri soggetti pubblici della Regione</t>
  </si>
  <si>
    <t>70614000055</t>
  </si>
  <si>
    <t>Esami diagnostici da pubblico - Altri soggetti pubblici della Regione</t>
  </si>
  <si>
    <t>70614000060</t>
  </si>
  <si>
    <t>Altri servizi sanitari e sociosanitari  a rilevanza sanitaria da pubblico - Altri soggetti pubblici della Regione</t>
  </si>
  <si>
    <t>BA1520</t>
  </si>
  <si>
    <t>70614000065</t>
  </si>
  <si>
    <t>Visite spec. e consulti da pubblico (Extraregione)</t>
  </si>
  <si>
    <t>70614000070</t>
  </si>
  <si>
    <t>Esami diagnostici da pubblico (Extraregione)</t>
  </si>
  <si>
    <t>70614000075</t>
  </si>
  <si>
    <t>Altri servizi sanitari e sociosanitari a rilevanza sanitaria da pubblico (Extraregione)</t>
  </si>
  <si>
    <t>70614000080</t>
  </si>
  <si>
    <t>Visite spec. e consulti da privato</t>
  </si>
  <si>
    <t>70614000085</t>
  </si>
  <si>
    <t>Esami diagnostici da privato</t>
  </si>
  <si>
    <t>70614000090</t>
  </si>
  <si>
    <t>Altri servizi sanitari da privato</t>
  </si>
  <si>
    <t>70614000095</t>
  </si>
  <si>
    <t>Compensi per sperimentazioni cliniche</t>
  </si>
  <si>
    <t>BA1540</t>
  </si>
  <si>
    <t>70614000100</t>
  </si>
  <si>
    <t>Costi per servizi sanitari - Mobilità internazionale passiva</t>
  </si>
  <si>
    <t>70614000105</t>
  </si>
  <si>
    <t>Servizio di lavorazione del plasma</t>
  </si>
  <si>
    <t>BA1541</t>
  </si>
  <si>
    <t>70614000110</t>
  </si>
  <si>
    <t>Costi per servizi sanitari - Mobilità internazionale passiva rilevata dalle ASL</t>
  </si>
  <si>
    <t>BA1542</t>
  </si>
  <si>
    <t>70614000115</t>
  </si>
  <si>
    <t>Costi per prestazioni sanitarie erogate da Aziende sanitarie estere (Fatturate direttamente</t>
  </si>
  <si>
    <t>BA1550</t>
  </si>
  <si>
    <t>70614000120</t>
  </si>
  <si>
    <t>Costi GSA per differenziale saldo mobilità interregionale</t>
  </si>
  <si>
    <t>COSTI PER DIFFERENZIALE TARIFFE TUC</t>
  </si>
  <si>
    <t>70614000130</t>
  </si>
  <si>
    <t xml:space="preserve">Servizio di prenotazione e somministrazione tamponi e vaccini anti SARS-COV 2 - Farmacie </t>
  </si>
  <si>
    <t>707</t>
  </si>
  <si>
    <t>MOBILITA' SANITARIA</t>
  </si>
  <si>
    <t>707100</t>
  </si>
  <si>
    <t>MOBILITA' SANITARIA REGIONALE</t>
  </si>
  <si>
    <t>BA0510</t>
  </si>
  <si>
    <t>70710000005</t>
  </si>
  <si>
    <t>Ass. Farmaceutica - Mob. sanitaria pass. intrareg.</t>
  </si>
  <si>
    <t>BA0470</t>
  </si>
  <si>
    <t>70710000010</t>
  </si>
  <si>
    <t>Medicina di base - Mob. Sanit. passiva intrareg.</t>
  </si>
  <si>
    <t>BA0970</t>
  </si>
  <si>
    <t>70710000015</t>
  </si>
  <si>
    <t>Somministrazione diretta  - Mobilità pass. Intraregionale v/ ASL-AOU</t>
  </si>
  <si>
    <t>70710000020</t>
  </si>
  <si>
    <t>Somministrazione diretta  - Mobilità pass. Intraregionale v/IRCCS pubb.</t>
  </si>
  <si>
    <t>70710000025</t>
  </si>
  <si>
    <t>Somministrazione diretta  - Mob.  passiva Intrareg. v/IRCCS privati</t>
  </si>
  <si>
    <t>70710000030</t>
  </si>
  <si>
    <t>Somministrazione diretta  - Mob.  passiva intrareg. v/EE</t>
  </si>
  <si>
    <t>C.B.6.a</t>
  </si>
  <si>
    <t>BA0540</t>
  </si>
  <si>
    <t>70710000035</t>
  </si>
  <si>
    <t>Ass. Specialistica  - Mobilità pass. Intraregionale v/ ASL-AOU</t>
  </si>
  <si>
    <t>70710000040</t>
  </si>
  <si>
    <t>Ass. Specialistica  - Mobilità pass. Intraregionale v/IRCCS pubb.</t>
  </si>
  <si>
    <t>BA0541</t>
  </si>
  <si>
    <t>70710000045</t>
  </si>
  <si>
    <t>Prestazioni di pronto soccorso non seguite da ricovero - da pubblico (Aziende sanitarie pubbliche della Regione)</t>
  </si>
  <si>
    <t>BA0590</t>
  </si>
  <si>
    <t>70710000050</t>
  </si>
  <si>
    <t>Ass. Specialistica - Mob.San.pass.intrareg.v/IRCSS privati e Policlinici privati</t>
  </si>
  <si>
    <t>BA0591</t>
  </si>
  <si>
    <t>70710000055</t>
  </si>
  <si>
    <t>Servizi sanitari per prestazioni di pronto soccorso non seguite da ricovero - da IRCCS Privati e Policlinici Privati</t>
  </si>
  <si>
    <t>BA0600</t>
  </si>
  <si>
    <t>70710000060</t>
  </si>
  <si>
    <t>Ass. Specialistica - Mob. San. pass. intrareg. v/E.E.</t>
  </si>
  <si>
    <t>BA0601</t>
  </si>
  <si>
    <t>70710000065</t>
  </si>
  <si>
    <t>Servizi sanitari per prestazioni di pronto soccorso non seguite da ricovero - da Ospedali Classificati Privati</t>
  </si>
  <si>
    <t>70710000070</t>
  </si>
  <si>
    <t>Ass. Riabilitativa  - Mobilità pass. Intraregionale</t>
  </si>
  <si>
    <t>C.B.6.b</t>
  </si>
  <si>
    <t>BA1040</t>
  </si>
  <si>
    <t>70710000075</t>
  </si>
  <si>
    <t>Ass. termale  - Mobilità pass. Intraregionale</t>
  </si>
  <si>
    <t>BA0810</t>
  </si>
  <si>
    <t>70710000080</t>
  </si>
  <si>
    <t>Ass. Ospedaliera  - Mobilità pass. Intraregionale v/ ASL-AOU</t>
  </si>
  <si>
    <t>70710000085</t>
  </si>
  <si>
    <t>Ass. Ospedaliera  - Mobilità pass. Intraregionale v/IRCCS pubb.</t>
  </si>
  <si>
    <t>BA0850</t>
  </si>
  <si>
    <t>70710000090</t>
  </si>
  <si>
    <t>Ass. Ospedaliera - Mob.  passiva Intrareg. v/IRCCS privati</t>
  </si>
  <si>
    <t>BA0860</t>
  </si>
  <si>
    <t>70710000095</t>
  </si>
  <si>
    <t>Ass. Ospedaliera - Mob.  passiva intrareg. v/EE</t>
  </si>
  <si>
    <t>BA1100</t>
  </si>
  <si>
    <t>70710000100</t>
  </si>
  <si>
    <t>Trasporti Sanitari - Mobilità pass. Intraregionale</t>
  </si>
  <si>
    <t xml:space="preserve">civile </t>
  </si>
  <si>
    <t>BA0080</t>
  </si>
  <si>
    <t>70710000105</t>
  </si>
  <si>
    <t>Sacche di sangue da pubblico – Mobilità intraregionale</t>
  </si>
  <si>
    <t>70710000105G</t>
  </si>
  <si>
    <t>Consumo gestionale Sacche di sangue da pubblico - Mobilità intraregionale</t>
  </si>
  <si>
    <t>C.B.6.c</t>
  </si>
  <si>
    <t>70710000105G1</t>
  </si>
  <si>
    <t>707110</t>
  </si>
  <si>
    <t>MOBILITA' SANITARIA EXTRAREGIONALE</t>
  </si>
  <si>
    <t>BA0520</t>
  </si>
  <si>
    <t>70711000005</t>
  </si>
  <si>
    <t>Ass.Farmaceutica - Mob. Sanit. passiva extrareg.</t>
  </si>
  <si>
    <t>BA0480</t>
  </si>
  <si>
    <t>70711000010</t>
  </si>
  <si>
    <t>Medicina di Base - Mob. Sanit. passiva extrareg.</t>
  </si>
  <si>
    <t>BA0990</t>
  </si>
  <si>
    <t>70711000015</t>
  </si>
  <si>
    <t>Somministrazione diretta  - Mob. Sanit. passiva extrareg.</t>
  </si>
  <si>
    <t>BA0560</t>
  </si>
  <si>
    <t>70711000020</t>
  </si>
  <si>
    <t>Assistenza specialistica - Mob. Sanit. passiva extrareg.</t>
  </si>
  <si>
    <t>BA0561</t>
  </si>
  <si>
    <t>70711000025</t>
  </si>
  <si>
    <t>Prestazioni di pronto soccorso non seguite da ricovero - da pubblico (Extraregione)</t>
  </si>
  <si>
    <t>BA1060</t>
  </si>
  <si>
    <t>70711000030</t>
  </si>
  <si>
    <t>Assistenza termale da pubblico (Extraregione)</t>
  </si>
  <si>
    <t>BA0830</t>
  </si>
  <si>
    <t>70711000035</t>
  </si>
  <si>
    <t>Assistenza ospedaliera da pubblico (Extraregione)</t>
  </si>
  <si>
    <t>BA1120</t>
  </si>
  <si>
    <t>70711000040</t>
  </si>
  <si>
    <t>Trasporti Sanitari - da pubblico (Extraregione)</t>
  </si>
  <si>
    <t>BA0090</t>
  </si>
  <si>
    <t>70711000045</t>
  </si>
  <si>
    <t>Sacche di sangue da pubblico – Mobilità extraregionale</t>
  </si>
  <si>
    <t>70711000045G</t>
  </si>
  <si>
    <t>Consumo gestionale Sacche di sangue da pubblico – Mobilità extraregionale</t>
  </si>
  <si>
    <t>70711000045G1</t>
  </si>
  <si>
    <t>712</t>
  </si>
  <si>
    <t>SERVIZI NON SANITARI</t>
  </si>
  <si>
    <t>712100</t>
  </si>
  <si>
    <t>BA1890</t>
  </si>
  <si>
    <t>71210000005</t>
  </si>
  <si>
    <t>Costi di formazione da pubblico</t>
  </si>
  <si>
    <t>BA1900</t>
  </si>
  <si>
    <t>71210000010</t>
  </si>
  <si>
    <t>Costi di formazione da privato</t>
  </si>
  <si>
    <t>BA1660</t>
  </si>
  <si>
    <t>71210000015</t>
  </si>
  <si>
    <t>Energia elettrica</t>
  </si>
  <si>
    <t>BA1670</t>
  </si>
  <si>
    <t>71210000020</t>
  </si>
  <si>
    <t>Acqua e Fogna</t>
  </si>
  <si>
    <t>71210000025</t>
  </si>
  <si>
    <t>Utenze Gas</t>
  </si>
  <si>
    <t>BA1650</t>
  </si>
  <si>
    <t>71210000030</t>
  </si>
  <si>
    <t>Telefono</t>
  </si>
  <si>
    <t>BA1580</t>
  </si>
  <si>
    <t>71210000035</t>
  </si>
  <si>
    <t>Lavanderia</t>
  </si>
  <si>
    <t>BA1590</t>
  </si>
  <si>
    <t>71210000040</t>
  </si>
  <si>
    <t>Pulizia</t>
  </si>
  <si>
    <t>71210000040G</t>
  </si>
  <si>
    <t>Pulizia gestionale</t>
  </si>
  <si>
    <t>71210000040G1</t>
  </si>
  <si>
    <t>In house - Pulizia gestionale</t>
  </si>
  <si>
    <t>71210000040G2</t>
  </si>
  <si>
    <t>BA1601</t>
  </si>
  <si>
    <t>71210000045</t>
  </si>
  <si>
    <t>Mensa dipendenti</t>
  </si>
  <si>
    <t>BA1602</t>
  </si>
  <si>
    <t>71210000050</t>
  </si>
  <si>
    <t>Mensa degenti</t>
  </si>
  <si>
    <t>BA1610</t>
  </si>
  <si>
    <t>71210000055</t>
  </si>
  <si>
    <t>Conduzione caldaie e Produzione calore</t>
  </si>
  <si>
    <t>BA1620</t>
  </si>
  <si>
    <t>71210000060</t>
  </si>
  <si>
    <t>Elaborazione dati</t>
  </si>
  <si>
    <t>71210000065</t>
  </si>
  <si>
    <t>Assistenza hardware e software</t>
  </si>
  <si>
    <t>71210000070</t>
  </si>
  <si>
    <t>Attività di Data Entry</t>
  </si>
  <si>
    <t>BA1630</t>
  </si>
  <si>
    <t>71210000075</t>
  </si>
  <si>
    <t>Servizi trasporti (non sanitari)</t>
  </si>
  <si>
    <t>BA1640</t>
  </si>
  <si>
    <t>71210000080</t>
  </si>
  <si>
    <t>Raccolta e Smaltim. rifiuti toss. e nocivi</t>
  </si>
  <si>
    <t>BA1740</t>
  </si>
  <si>
    <t>71210000085</t>
  </si>
  <si>
    <t>Servizi di Logistica</t>
  </si>
  <si>
    <t>71210000085G</t>
  </si>
  <si>
    <t>Servizi di Logistica gestionale</t>
  </si>
  <si>
    <t>71210000085G1</t>
  </si>
  <si>
    <t>In house - logistica gestionale</t>
  </si>
  <si>
    <t>71210000085G2</t>
  </si>
  <si>
    <t>71210000090</t>
  </si>
  <si>
    <t>Vigilanza</t>
  </si>
  <si>
    <t>71210000095</t>
  </si>
  <si>
    <t>Disinfestazione e Derattizzazione</t>
  </si>
  <si>
    <t>71210000100</t>
  </si>
  <si>
    <t>Gestione Archivi</t>
  </si>
  <si>
    <t>71210000105</t>
  </si>
  <si>
    <t>Servizio di Portierato e Ausiliariato</t>
  </si>
  <si>
    <t>71210000105G</t>
  </si>
  <si>
    <t>Servizio di Portierato e Ausiliariato gestionale</t>
  </si>
  <si>
    <t>71210000105G1</t>
  </si>
  <si>
    <t>In house - Servizio di Portierato e Ausiliariato gestionale</t>
  </si>
  <si>
    <t>71210000105G2</t>
  </si>
  <si>
    <t>71210000110</t>
  </si>
  <si>
    <t>Altri Servizi</t>
  </si>
  <si>
    <t>71210000110G</t>
  </si>
  <si>
    <t>Altri Servizi gestionale</t>
  </si>
  <si>
    <t>71210000110G1</t>
  </si>
  <si>
    <t>In house - Attività CUP gestionale</t>
  </si>
  <si>
    <t>71210000110G2</t>
  </si>
  <si>
    <t>In house - Attività CED gestionale</t>
  </si>
  <si>
    <t>71210000110G3</t>
  </si>
  <si>
    <t>In house - Supporto tecnico - operativo gestionale</t>
  </si>
  <si>
    <t>71210000110G4</t>
  </si>
  <si>
    <t>71210000110G5</t>
  </si>
  <si>
    <t>Servizi di sterilizzazione</t>
  </si>
  <si>
    <t>71210000110G6</t>
  </si>
  <si>
    <t>Servizi non sanitari per ossigenoterapia</t>
  </si>
  <si>
    <t>71210000115</t>
  </si>
  <si>
    <t>Person. relig. convenz. (incluso oneri riflessi)</t>
  </si>
  <si>
    <t>71210000120</t>
  </si>
  <si>
    <t>Distribuzione Farmaci PHT e altro mater. sanitario</t>
  </si>
  <si>
    <t>71210000125</t>
  </si>
  <si>
    <t>Distribuzione Kit per attività di screening colon retto</t>
  </si>
  <si>
    <t>71210000130</t>
  </si>
  <si>
    <t>Manutenzione del verde</t>
  </si>
  <si>
    <t>71210000130G</t>
  </si>
  <si>
    <t>Manutenzione del verde gestionale</t>
  </si>
  <si>
    <t>71210000130G1</t>
  </si>
  <si>
    <t>In house - Manutenzione del verde gestionale</t>
  </si>
  <si>
    <t>71210000130G2</t>
  </si>
  <si>
    <t>71210000135</t>
  </si>
  <si>
    <t>Servizi di radioprotezione</t>
  </si>
  <si>
    <t>71210000140</t>
  </si>
  <si>
    <t>Rimb.spese viaggio al personale dipendente</t>
  </si>
  <si>
    <t>71210000145</t>
  </si>
  <si>
    <t>Indennità per docenza svolta da personale dipendente</t>
  </si>
  <si>
    <t>71210000150</t>
  </si>
  <si>
    <t>Libri, Riviste ed Abbonamenti vari</t>
  </si>
  <si>
    <t>71210000155</t>
  </si>
  <si>
    <t>Commissioni ed oneri per il Servizio di Tesoreria</t>
  </si>
  <si>
    <t>71210000160</t>
  </si>
  <si>
    <t>Altre spese bancarie e postali</t>
  </si>
  <si>
    <t>C.B.6.d</t>
  </si>
  <si>
    <t>71210000165</t>
  </si>
  <si>
    <t>Spese di pubblicità, pubblicaz. e bandi di gare</t>
  </si>
  <si>
    <t>71210000170</t>
  </si>
  <si>
    <t>Spese postali</t>
  </si>
  <si>
    <t>BA1720</t>
  </si>
  <si>
    <t>71210000175</t>
  </si>
  <si>
    <t>Altri servizi non Sanitari da pubblico (Aziende sanitarie pubbliche della Regione)</t>
  </si>
  <si>
    <t>BA1730</t>
  </si>
  <si>
    <t>71210000180</t>
  </si>
  <si>
    <t xml:space="preserve">Altri servizi non Sanitari da altri soggetti pubblici </t>
  </si>
  <si>
    <t>712105</t>
  </si>
  <si>
    <t>CONSULENZE, COLLABORAZIONI, INTERINALE, COMANDI E ALTRE PRESTAZIONI DI LAVORO NON SANITARIE</t>
  </si>
  <si>
    <t>BA1760</t>
  </si>
  <si>
    <t>71210500005</t>
  </si>
  <si>
    <t>Consulenze Tecniche da Aziende sanitarie pubbliche della Regione</t>
  </si>
  <si>
    <t>BA1770</t>
  </si>
  <si>
    <t>71210500010</t>
  </si>
  <si>
    <t>Consulenze Tecniche da Terzi - Altri soggetti pubblici</t>
  </si>
  <si>
    <t>BA1790</t>
  </si>
  <si>
    <t>71210500015</t>
  </si>
  <si>
    <t>Consulenze Tecniche da privato</t>
  </si>
  <si>
    <t>C.B.6.e</t>
  </si>
  <si>
    <t>71210500020</t>
  </si>
  <si>
    <t>Consulenze Amministrative da Aziende sanitarie pubbliche della Regione</t>
  </si>
  <si>
    <t>71210500025</t>
  </si>
  <si>
    <t>Consulenze Amministrative da Terzi - Altri soggetti pubblici</t>
  </si>
  <si>
    <t>71210500030</t>
  </si>
  <si>
    <t>Consulenze Amministrative da privato</t>
  </si>
  <si>
    <t>71210500035</t>
  </si>
  <si>
    <t>Consulenze Legali da Aziende sanitarie pubbliche della Regione</t>
  </si>
  <si>
    <t>71210500040</t>
  </si>
  <si>
    <t>Consulenze Legali da Terzi - Altri soggetti pubblici</t>
  </si>
  <si>
    <t>71210500045</t>
  </si>
  <si>
    <t>Consulenze Legali da privato</t>
  </si>
  <si>
    <t>BA1800</t>
  </si>
  <si>
    <t>71210500050</t>
  </si>
  <si>
    <t>Co.Co.Co. dirigenza professionale - Competenze</t>
  </si>
  <si>
    <t>71210500055</t>
  </si>
  <si>
    <t>Co.Co.Co. dirigenza professionale - Oneri sociali</t>
  </si>
  <si>
    <t>71210500060</t>
  </si>
  <si>
    <t>Co.Co.Co. comparto ruolo professionale - Competenze</t>
  </si>
  <si>
    <t>71210500065</t>
  </si>
  <si>
    <t>Co.Co.Co. comparto ruolo professionale - Oneri sociali</t>
  </si>
  <si>
    <t>71210500070</t>
  </si>
  <si>
    <t>Co.Co.Co. dirigenza ruolo tecnico - Competenze</t>
  </si>
  <si>
    <t>71210500075</t>
  </si>
  <si>
    <t>Co.Co.Co. dirigenza ruolo tecnico - Oneri sociali</t>
  </si>
  <si>
    <t>71210500080</t>
  </si>
  <si>
    <t>Co.Co.Co. comparto ruolo tecnico - Competenze</t>
  </si>
  <si>
    <t>71210500085</t>
  </si>
  <si>
    <t>Co.Co.Co. comparto ruolo tecnico - Oneri sociali</t>
  </si>
  <si>
    <t>71210500090</t>
  </si>
  <si>
    <t>Co.Co.Co. dirigenza ruolo Amm.vo - Competenze</t>
  </si>
  <si>
    <t>71210500095</t>
  </si>
  <si>
    <t>Co.Co.Co. dirigenza ruolo Amm.vo - Oneri sociali</t>
  </si>
  <si>
    <t>71210500100</t>
  </si>
  <si>
    <t>Co.Co.Co. comparto ruolo Amm.vo - Competenze</t>
  </si>
  <si>
    <t>71210500105</t>
  </si>
  <si>
    <t>Co.Co.Co. comparto ruolo Amm.vo - Oneri sociali</t>
  </si>
  <si>
    <t>BA1810</t>
  </si>
  <si>
    <t>71210500110</t>
  </si>
  <si>
    <t xml:space="preserve">Indennità a personale universitario - area non sanitaria </t>
  </si>
  <si>
    <t>BA1820</t>
  </si>
  <si>
    <t>71210500115</t>
  </si>
  <si>
    <t xml:space="preserve">Lavoro interinale - area non sanitaria </t>
  </si>
  <si>
    <t>BA1830</t>
  </si>
  <si>
    <t>71210500120</t>
  </si>
  <si>
    <t xml:space="preserve">Altre collaborazioni e prestazioni di lavoro - area non sanitaria </t>
  </si>
  <si>
    <t>BA1850</t>
  </si>
  <si>
    <t>71210500125</t>
  </si>
  <si>
    <t>Rimborso oneri stipendiali personale non sanitario in comando da Aziende sanitarie pubbliche della Regione</t>
  </si>
  <si>
    <t>BA1860</t>
  </si>
  <si>
    <t>71210500130</t>
  </si>
  <si>
    <t>Rimborso oneri stipendiali personale non sanitario in comando da Regione, soggetti pubblici e da Università</t>
  </si>
  <si>
    <t>BA1870</t>
  </si>
  <si>
    <t>71210500135</t>
  </si>
  <si>
    <t>Rimborso oneri stipendiali personale non sanitario in comando da aziende di altre Regioni (Extraregione)</t>
  </si>
  <si>
    <t>BA1831</t>
  </si>
  <si>
    <t>71210500140</t>
  </si>
  <si>
    <t>Altre consulenze non sanitarie da privato - art. 79 comma 1 sexies lettera c) D.L. 112/2008</t>
  </si>
  <si>
    <t>715</t>
  </si>
  <si>
    <t>MANUTENZIONE E RIPARAZIONI ORDINARIE</t>
  </si>
  <si>
    <t>715100</t>
  </si>
  <si>
    <t>BA1920</t>
  </si>
  <si>
    <t>71510000005</t>
  </si>
  <si>
    <t>Manut. ordin. sugli immobili e loro pertinenze</t>
  </si>
  <si>
    <t>BA1930</t>
  </si>
  <si>
    <t>71510000010</t>
  </si>
  <si>
    <t>Manut. ordin. sugli impianti e macchinari</t>
  </si>
  <si>
    <t>BA1960</t>
  </si>
  <si>
    <t>71510000015</t>
  </si>
  <si>
    <t>Manut. ordin. sugli automez. (sanit. e non sanit.)</t>
  </si>
  <si>
    <t>BA1940</t>
  </si>
  <si>
    <t>71510000020</t>
  </si>
  <si>
    <t>Manut. ordin. su attrezz. tecnico scientif. sanit.</t>
  </si>
  <si>
    <t>71510000025</t>
  </si>
  <si>
    <t>Manut. ord. su attr. tec. scien. san. per la ricerca</t>
  </si>
  <si>
    <t>BA1950</t>
  </si>
  <si>
    <t>71510000030</t>
  </si>
  <si>
    <t>Manut. ordin. su mobili e arredi</t>
  </si>
  <si>
    <t>BA1970</t>
  </si>
  <si>
    <t>71510000035</t>
  </si>
  <si>
    <t>Manut. ordin.su macchine elettrocont. ed elettron.</t>
  </si>
  <si>
    <t>BA1980</t>
  </si>
  <si>
    <t>71510000040</t>
  </si>
  <si>
    <t>Manutenzioni e rip. da Aziende Sanitarie della Regione</t>
  </si>
  <si>
    <t>71510000045</t>
  </si>
  <si>
    <t>In house - Manutenzioni</t>
  </si>
  <si>
    <t>718</t>
  </si>
  <si>
    <t>GODIMENTO DI BENI DI TERZI</t>
  </si>
  <si>
    <t>718100</t>
  </si>
  <si>
    <t>BA2000</t>
  </si>
  <si>
    <t>71810000005</t>
  </si>
  <si>
    <t>Fitti reali</t>
  </si>
  <si>
    <t>71810000010</t>
  </si>
  <si>
    <t>Spese condominiali</t>
  </si>
  <si>
    <t>BA2030</t>
  </si>
  <si>
    <t>71810000015</t>
  </si>
  <si>
    <t>Canone per centri elettrocontabili ed assimilati</t>
  </si>
  <si>
    <t>BA2020</t>
  </si>
  <si>
    <t>71810000020</t>
  </si>
  <si>
    <t>Canoni di noleggio per attrezz. tecnico sanitarie</t>
  </si>
  <si>
    <t>71810000025</t>
  </si>
  <si>
    <t>Canoni di nol. per attr. conces. in uso ad assist.</t>
  </si>
  <si>
    <t>71810000030</t>
  </si>
  <si>
    <t>Canoni di nol. per attr. tecnico sanitarie per ricerca</t>
  </si>
  <si>
    <t>71810000035</t>
  </si>
  <si>
    <t>Canoni di noleggio automezzi</t>
  </si>
  <si>
    <t>71810000040</t>
  </si>
  <si>
    <t>Canoni di noleggio macchinari</t>
  </si>
  <si>
    <t>BA2060</t>
  </si>
  <si>
    <t>71810000045</t>
  </si>
  <si>
    <t>Canoni di leasing op. per centri elettrocon. ed ass.</t>
  </si>
  <si>
    <t>BA2050</t>
  </si>
  <si>
    <t>71810000050</t>
  </si>
  <si>
    <t>Canoni di leasing op. per attrezz. tecnico sanitarie</t>
  </si>
  <si>
    <t>71810000055</t>
  </si>
  <si>
    <t>Canoni di leasing op. per attr. conc. in uso assist.</t>
  </si>
  <si>
    <t>71810000060</t>
  </si>
  <si>
    <t>Canoni in leasing op. per attr. tecn. san. per ricerca</t>
  </si>
  <si>
    <t>71810000065</t>
  </si>
  <si>
    <t>Canoni di leasing operativo per automezzi</t>
  </si>
  <si>
    <t>71810000070</t>
  </si>
  <si>
    <t>Canoni di leasing operativo per macchinari</t>
  </si>
  <si>
    <t>71810000075</t>
  </si>
  <si>
    <t>Canoni di leasing fin. per centri elettrocon. assim.</t>
  </si>
  <si>
    <t>71810000080</t>
  </si>
  <si>
    <t>Canoni di leasing fin. per attrez. tecnico sanitarie</t>
  </si>
  <si>
    <t>71810000085</t>
  </si>
  <si>
    <t>Canoni di leasing fin. per attr. concesse ad assist.</t>
  </si>
  <si>
    <t>71810000090</t>
  </si>
  <si>
    <t>Canoni di leasing fin. per attr. tecn. san. per  rice.</t>
  </si>
  <si>
    <t>71810000095</t>
  </si>
  <si>
    <t>Canoni di leasing finanziario per automezzi</t>
  </si>
  <si>
    <t>71810000100</t>
  </si>
  <si>
    <t>Canoni di leasing finanziario per macchinari</t>
  </si>
  <si>
    <t>71810000105</t>
  </si>
  <si>
    <t>Canoni di nol. autom. san. (ambulanze,ecc.)</t>
  </si>
  <si>
    <t>71810000110</t>
  </si>
  <si>
    <t>Canoni di leasing operativo per automezzi san.(amb.)</t>
  </si>
  <si>
    <t>71810000115</t>
  </si>
  <si>
    <t>Canoni di leasing finanziario per aut. san.(amb.)</t>
  </si>
  <si>
    <t>BA2070</t>
  </si>
  <si>
    <t>71810000120</t>
  </si>
  <si>
    <t>Locazioni e noleggi da Asl-Ao della Regione</t>
  </si>
  <si>
    <t>BA2061</t>
  </si>
  <si>
    <t>71810000125</t>
  </si>
  <si>
    <t>Canoni di project financing</t>
  </si>
  <si>
    <t xml:space="preserve">71810000130 </t>
  </si>
  <si>
    <t>Altri canoni di noleggio  </t>
  </si>
  <si>
    <t>721</t>
  </si>
  <si>
    <t>PERSONALE DEL RUOLO SANITARIO</t>
  </si>
  <si>
    <t>721105</t>
  </si>
  <si>
    <t>PERSONALE DEL RUOLO SANITARIO TEMPO INDETERMINATO</t>
  </si>
  <si>
    <t>BA2120</t>
  </si>
  <si>
    <t>72110500005</t>
  </si>
  <si>
    <t>Competenze fisse Dirigenza Medica e Veterinaria Tempo INDETERMINATO</t>
  </si>
  <si>
    <t>72110500010</t>
  </si>
  <si>
    <t>Competenze da fondo posizione Dirigenza Medica e Veterinaria Tempo INDETERMINATO</t>
  </si>
  <si>
    <t>72110500015</t>
  </si>
  <si>
    <t>Competenze da fondo disagio pericolo danno Dirigenza Medica e Veterinaria Tempo INDETERMINATO</t>
  </si>
  <si>
    <t>72110500020</t>
  </si>
  <si>
    <t>Competenze da fondo produttività Dirigenza Medica e Veterinaria Tempo INDETERMINATO</t>
  </si>
  <si>
    <t>72110500025</t>
  </si>
  <si>
    <t>Altre competenze extra fondi Dirigenza Medica e Veterinaria Tempo INDETERMINATO</t>
  </si>
  <si>
    <t>72110500030</t>
  </si>
  <si>
    <t>Ferie maturate e non godute Dirigenza Medica e Veterinaria Tempo INDETERMINATO</t>
  </si>
  <si>
    <t>72110500035</t>
  </si>
  <si>
    <t>Oneri sociali su ferie maturate e non godute Dirigenza Medica e Veterinaria Tempo INDETERMINATO</t>
  </si>
  <si>
    <t>72110500040</t>
  </si>
  <si>
    <t>Oneri sociali su restanti retribuzioni Dirigenza Medica e Veterinaria Tempo INDETERMINATO</t>
  </si>
  <si>
    <t>BA2160</t>
  </si>
  <si>
    <t>72110500045</t>
  </si>
  <si>
    <t>Competenze fisse Dirigenza Sanitaria Non Medica Tempo INDETERMINATO</t>
  </si>
  <si>
    <t>72110500050</t>
  </si>
  <si>
    <t>Competenze da fondo posizione Dirigenza Sanitaria Non Medica Tempo INDETERMINATO</t>
  </si>
  <si>
    <t>72110500055</t>
  </si>
  <si>
    <t>Competenze da fondo disagio pericolo danno Dirigenza Sanitaria Non Medica Tempo INDETERMINATO</t>
  </si>
  <si>
    <t>72110500060</t>
  </si>
  <si>
    <t>Competenze da fondo produttività Dirigenza Sanitaria Non Medica Tempo INDETERMINATO</t>
  </si>
  <si>
    <t>72110500065</t>
  </si>
  <si>
    <t>Altre competenze extra fondi Dirigenza Sanitaria Non Medica Tempo INDETERMINATO</t>
  </si>
  <si>
    <t>72110500070</t>
  </si>
  <si>
    <t>Ferie maturate e non godute Dirigenza Sanitaria Non Medica Tempo INDETERMINATO</t>
  </si>
  <si>
    <t>72110500075</t>
  </si>
  <si>
    <t>Oneri sociali su ferie maturate e non godute Dirigenza Sanitaria Non Medica Tempo INDETERMINATO</t>
  </si>
  <si>
    <t>72110500080</t>
  </si>
  <si>
    <t>Oneri sociali su restanti retribuzioni Dirigenza Sanitaria Non Medica Tempo INDETERMINATO</t>
  </si>
  <si>
    <t>BA2200</t>
  </si>
  <si>
    <t>72110500085</t>
  </si>
  <si>
    <t>Competenze fisse Comparto Ruolo Sanitario Tempo INDETERMINATO</t>
  </si>
  <si>
    <t>72110500090</t>
  </si>
  <si>
    <t>Competenze da fondo condizioni di lavoro e incarichi Comparto Ruolo Sanitario a Tempo INDETERMINATO</t>
  </si>
  <si>
    <t>72110500095</t>
  </si>
  <si>
    <t>Competenze da fondo premialità e fasce Comparto Ruolo sanitario a Tempo INDETERMINATO</t>
  </si>
  <si>
    <t>72110500105</t>
  </si>
  <si>
    <t>Altre competenze extra fondi Comparto Ruolo Sanitario Tempo INDETERMINATO</t>
  </si>
  <si>
    <t>72110500110</t>
  </si>
  <si>
    <t>Ferie maturate e non godute Comparto Ruolo Sanitario Tempo INDETERMINATO</t>
  </si>
  <si>
    <t>72110500115</t>
  </si>
  <si>
    <t>Oneri sociali su ferie maturate e non godute Comparto Ruolo Sanitario Tempo INDETERMINATO</t>
  </si>
  <si>
    <t>72110500120</t>
  </si>
  <si>
    <t>Oneri sociali su restanti retribuzioni Comparto Ruolo Sanitario Tempo INDETERMINATO</t>
  </si>
  <si>
    <t>72110500125</t>
  </si>
  <si>
    <t>Competenze da fondo incarichi, progressioni economiche e indennità professionali Comparto Ruolo Sanitario a Tempo INDETERMINATO</t>
  </si>
  <si>
    <t>72110500130</t>
  </si>
  <si>
    <t>Competenze da fondo premialità e condizioni di lavoro Comparto Ruolo sanitario a Tempo INDETERMINATO</t>
  </si>
  <si>
    <t>721106</t>
  </si>
  <si>
    <t>PERSONALE DEL RUOLO SANITARIO TEMPO DETERMINATO</t>
  </si>
  <si>
    <t>BA2130</t>
  </si>
  <si>
    <t>72110600005</t>
  </si>
  <si>
    <t>Competenze fisse Dirigenza Medica e Veterinaria Tempo DETERMINATO</t>
  </si>
  <si>
    <t>72110600010</t>
  </si>
  <si>
    <t>Competenze da fondo posizione Dirigenza Medica e Veterinaria Tempo DETERMINATO</t>
  </si>
  <si>
    <t>72110600015</t>
  </si>
  <si>
    <t>Competenze da fondo disagio pericolo danno Dirigenza Medica e Veterinaria Tempo DETERMINATO</t>
  </si>
  <si>
    <t>72110600020</t>
  </si>
  <si>
    <t>Competenze da fondo produttività Dirigenza Medica e Veterinaria Tempo DETERMINATO</t>
  </si>
  <si>
    <t>72110600025</t>
  </si>
  <si>
    <t>Altre competenze extra fondi Dirigenza Medica e Veterinaria Tempo DETERMINATO</t>
  </si>
  <si>
    <t>72110600030</t>
  </si>
  <si>
    <t>Ferie maturate e non godute Dirigenza Medica e Veterinaria Tempo DETERMINATO</t>
  </si>
  <si>
    <t>72110600035</t>
  </si>
  <si>
    <t>Oneri sociali su ferie maturate e non godute Dirigenza Medica e Veterinaria Tempo DETERMINATO</t>
  </si>
  <si>
    <t>72110600040</t>
  </si>
  <si>
    <t>Oneri sociali su restanti retribuzioni Dirigenza Medica e Veterinaria Tempo DETERMINATO</t>
  </si>
  <si>
    <t>BA2170</t>
  </si>
  <si>
    <t>72110600045</t>
  </si>
  <si>
    <t>Competenze fisse Dirigenza Sanitaria Non Medica Tempo DETERMINATO</t>
  </si>
  <si>
    <t>72110600050</t>
  </si>
  <si>
    <t>Competenze da fondo posizione Dirigenza Sanitaria Non Medica Tempo DETERMINATO</t>
  </si>
  <si>
    <t>72110600055</t>
  </si>
  <si>
    <t>Competenze da fondo disagio pericolo danno Dirigenza Sanitaria Non Medica Tempo DETERMINATO</t>
  </si>
  <si>
    <t>72110600060</t>
  </si>
  <si>
    <t>Competenze da fondo produttività Dirigenza Sanitaria Non Medica Tempo DETERMINATO</t>
  </si>
  <si>
    <t>72110600065</t>
  </si>
  <si>
    <t>Altre competenze extra fondi Dirigenza Sanitaria Non Medica Tempo DETERMINATO</t>
  </si>
  <si>
    <t>72110600070</t>
  </si>
  <si>
    <t>Ferie maturate e non godute Dirigenza Sanitaria Non Medica Tempo DETERMINATO</t>
  </si>
  <si>
    <t>72110600075</t>
  </si>
  <si>
    <t>Oneri sociali su ferie maturate e non godute Dirigenza Sanitaria Non Medica Tempo DETERMINATO</t>
  </si>
  <si>
    <t>72110600080</t>
  </si>
  <si>
    <t>Oneri sociali su restanti retribuzioni Dirigenza Sanitaria Non Medica Tempo DETERMINATO</t>
  </si>
  <si>
    <t>BA2210</t>
  </si>
  <si>
    <t>72110600085</t>
  </si>
  <si>
    <t>Competenze fisse Comparto Ruolo Sanitario Tempo DETERMINATO</t>
  </si>
  <si>
    <t>72110600090</t>
  </si>
  <si>
    <t>Competenze da fondo condizioni di lavoro e incarichi Comparto Ruolo Sanitario a Tempo DETERMINATO</t>
  </si>
  <si>
    <t>72110600095</t>
  </si>
  <si>
    <t>Competenze da fondo premialità e fasce Comparto Ruolo sanitario a Tempo DETERMINATO</t>
  </si>
  <si>
    <t>72110600105</t>
  </si>
  <si>
    <t>Altre competenze extra fondi Comparto Ruolo Sanitario Tempo DETERMINATO</t>
  </si>
  <si>
    <t>72110600110</t>
  </si>
  <si>
    <t>Ferie maturate e non godute Comparto Ruolo Sanitario Tempo DETERMINATO</t>
  </si>
  <si>
    <t>72110600115</t>
  </si>
  <si>
    <t>Oneri sociali su ferie maturate e non godute Comparto Ruolo Sanitario Tempo DETERMINATO</t>
  </si>
  <si>
    <t>72110600120</t>
  </si>
  <si>
    <t>Oneri sociali su restanti retribuzioni Comparto Ruolo Sanitario Tempo DETERMINATO</t>
  </si>
  <si>
    <t>72110600125</t>
  </si>
  <si>
    <t>Competenze da fondo incarichi, progressioni economiche e indennità professionali Comparto Ruolo Sanitario a Tempo DETERMINATO</t>
  </si>
  <si>
    <t>72110600130</t>
  </si>
  <si>
    <t>Competenze da fondo premialità e condizioni di lavoro Comparto Ruolo sanitario a Tempo DETERMINATO</t>
  </si>
  <si>
    <t>721107</t>
  </si>
  <si>
    <t>PERSONALE DEL RUOLO SANITARIO ALTRO RAPPORTO</t>
  </si>
  <si>
    <t>BA2140</t>
  </si>
  <si>
    <t>72110700005</t>
  </si>
  <si>
    <t>Competenze fisse Dirigenza Medica e Veterinaria Altro Personale</t>
  </si>
  <si>
    <t>72110700010</t>
  </si>
  <si>
    <t>Competenze da fondo posizione Dirigenza Medica e Veterinaria Altro Personale</t>
  </si>
  <si>
    <t>72110700015</t>
  </si>
  <si>
    <t>Competenze da fondo disagio pericolo danno Dirigenza Medica e Veterinaria Altro Personale</t>
  </si>
  <si>
    <t>72110700020</t>
  </si>
  <si>
    <t>Competenze da fondo produttività Dirigenza Medica e Veterinaria Altro Personale</t>
  </si>
  <si>
    <t>72110700025</t>
  </si>
  <si>
    <t>Altre competenze extra fondi Dirigenza Medica e Veterinaria Altro Personale</t>
  </si>
  <si>
    <t>72110700030</t>
  </si>
  <si>
    <t>Ferie maturate e non godute Dirigenza Medica e Veterinaria Altro Personale</t>
  </si>
  <si>
    <t>72110700035</t>
  </si>
  <si>
    <t>Oneri sociali su ferie maturate e non godute Dirigenza Medica e Veterinaria Altro Personale</t>
  </si>
  <si>
    <t>72110700040</t>
  </si>
  <si>
    <t>Oneri sociali su restanti retribuzioni Dirigenza Medica e Veterinaria Altro Personale</t>
  </si>
  <si>
    <t>BA2180</t>
  </si>
  <si>
    <t>72110700045</t>
  </si>
  <si>
    <t>Competenze fisse Dirigenza Sanitaria Non Medica Altro Personale</t>
  </si>
  <si>
    <t>72110700050</t>
  </si>
  <si>
    <t>Competenze da fondo posizione Dirigenza Sanitaria Non Medica Altro Personale</t>
  </si>
  <si>
    <t>72110700055</t>
  </si>
  <si>
    <t>Competenze da fondo disagio pericolo danno Dirigenza Sanitaria Non Medica Altro Personale</t>
  </si>
  <si>
    <t>72110700060</t>
  </si>
  <si>
    <t>Competenze da fondo produttività Dirigenza Sanitaria Non Medica Altro Personale</t>
  </si>
  <si>
    <t>72110700065</t>
  </si>
  <si>
    <t>Altre competenze extra fondi Dirigenza Sanitaria Non Medica Altro Personale</t>
  </si>
  <si>
    <t>72110700070</t>
  </si>
  <si>
    <t>Ferie maturate e non godute Dirigenza Sanitaria Non Medica Altro Personale</t>
  </si>
  <si>
    <t>72110700075</t>
  </si>
  <si>
    <t>Oneri sociali su ferie maturate e non godute Dirigenza Sanitaria Non Medica Altro Personale</t>
  </si>
  <si>
    <t>72110700080</t>
  </si>
  <si>
    <t>Oneri sociali su restanti retribuzioni Dirigenza Sanitaria Non Medica Altro Personale</t>
  </si>
  <si>
    <t>BA2220</t>
  </si>
  <si>
    <t>72110700085</t>
  </si>
  <si>
    <t>Competenze fisse Comparto Ruolo Sanitario Altro Personale</t>
  </si>
  <si>
    <t>72110700090</t>
  </si>
  <si>
    <t>Competenze da fondo condizioni di lavoro e incarichi Comparto Ruolo Sanitario Altro Personale</t>
  </si>
  <si>
    <t>72110700095</t>
  </si>
  <si>
    <t>Competenze da fondo premialità e fasce Comparto Ruolo Sanitario a Altro Personale</t>
  </si>
  <si>
    <t>72110700100</t>
  </si>
  <si>
    <t>Altre competenze extra fondi Comparto Ruolo Sanitario Altro Personale</t>
  </si>
  <si>
    <t>72110700105</t>
  </si>
  <si>
    <t>Ferie maturate e non godute Comparto Ruolo Sanitario Altro Personale</t>
  </si>
  <si>
    <t>72110700110</t>
  </si>
  <si>
    <t>Oneri sociali su ferie maturate e non godute Comparto Ruolo Sanitario Altro Personale</t>
  </si>
  <si>
    <t>72110700115</t>
  </si>
  <si>
    <t>Oneri sociali su restanti retribuzioni Comparto Ruolo Sanitario Altro Personale</t>
  </si>
  <si>
    <t>72110700120</t>
  </si>
  <si>
    <t>Competenze da fondo incarichi, progressioni economiche e indennità professionali Comparto Ruolo Sanitario Altro Personale</t>
  </si>
  <si>
    <t>72110700125</t>
  </si>
  <si>
    <t>Competenze da fondo premialità e condizioni di lavoro Comparto Ruolo Sanitario Altro Personale</t>
  </si>
  <si>
    <t>722</t>
  </si>
  <si>
    <t>PERSONALE DEL RUOLO SOCIO-SANITARIO</t>
  </si>
  <si>
    <t>722105</t>
  </si>
  <si>
    <t>PERSONALE DEL RUOLO SOCIO-SANITARIO TEMPO INDETERMINATO</t>
  </si>
  <si>
    <t>BA2380</t>
  </si>
  <si>
    <t>72210500085</t>
  </si>
  <si>
    <t>Competenze fisse Comparto Ruolo Socio-Sanitario Tempo INDETERMINATO</t>
  </si>
  <si>
    <t>72210500105</t>
  </si>
  <si>
    <t>Altre competenze extra fondi Comparto Ruolo Socio-Sanitario Tempo INDETERMINATO</t>
  </si>
  <si>
    <t>72210500110</t>
  </si>
  <si>
    <t>Ferie maturate e non godute Comparto Ruolo Socio-Sanitario Tempo INDETERMINATO</t>
  </si>
  <si>
    <t>72210500115</t>
  </si>
  <si>
    <t>Oneri sociali su ferie maturate e non godute Comparto Ruolo Socio-Sanitario Tempo INDETERMINATO</t>
  </si>
  <si>
    <t>72210500120</t>
  </si>
  <si>
    <t>Oneri sociali su restanti retribuzioni Comparto Ruolo Socio-Sanitario Tempo INDETERMINATO</t>
  </si>
  <si>
    <t>72210500125</t>
  </si>
  <si>
    <t>Competenze da fondo incarichi, progressioni economiche e indennità professionali Comparto Ruolo Socio-Sanitario Tempo Indeterminato</t>
  </si>
  <si>
    <t>72210500130</t>
  </si>
  <si>
    <t>Competenze da fondo premialità e condizioni di lavoro Comparto Ruolo Socio-Sanitario Tempo Indeterminato</t>
  </si>
  <si>
    <t>722106</t>
  </si>
  <si>
    <t>PERSONALE DEL RUOLO SOCIO-SANITARIO TEMPO DETERMINATO</t>
  </si>
  <si>
    <t>BA2390</t>
  </si>
  <si>
    <t>72210600085</t>
  </si>
  <si>
    <t>Competenze fisse Comparto Ruolo Socio-Sanitario Tempo DETERMINATO</t>
  </si>
  <si>
    <t>72210600105</t>
  </si>
  <si>
    <t>Altre competenze extra fondi Comparto Ruolo Socio-Sanitario Tempo DETERMINATO</t>
  </si>
  <si>
    <t>72210600110</t>
  </si>
  <si>
    <t>Ferie maturate e non godute Comparto Ruolo Socio-Sanitario Tempo DETERMINATO</t>
  </si>
  <si>
    <t>72210600115</t>
  </si>
  <si>
    <t>Oneri sociali su ferie maturate e non godute Comparto Ruolo Socio-Sanitario Tempo DETERMINATO</t>
  </si>
  <si>
    <t>72210600120</t>
  </si>
  <si>
    <t>Oneri sociali su restanti retribuzioni Comparto Ruolo Socio-Sanitario Tempo DETERMINATO</t>
  </si>
  <si>
    <t>72210600125</t>
  </si>
  <si>
    <t>Competenze da fondo incarichi, progressioni economiche e indennità professionali Comparto Ruolo Socio-Sanitario Tempo DETERMINATO</t>
  </si>
  <si>
    <t>72210600130</t>
  </si>
  <si>
    <t>Competenze da fondo premialità e condizioni di lavoro Comparto Ruolo Socio-Sanitario Tempo DETERMINATO</t>
  </si>
  <si>
    <t>722107</t>
  </si>
  <si>
    <t>PERSONALE DEL RUOLO SOCIO-SANITARIO ALTRO RAPPORTO</t>
  </si>
  <si>
    <t>BA2400</t>
  </si>
  <si>
    <t>72210700085</t>
  </si>
  <si>
    <t>Competenze fisse Comparto Ruolo Socio-Sanitario Altro Personale</t>
  </si>
  <si>
    <t>72210700100</t>
  </si>
  <si>
    <t>Altre competenze extra fondi Comparto Ruolo Socio-Sanitario Altro Personale</t>
  </si>
  <si>
    <t>72210700105</t>
  </si>
  <si>
    <t>Ferie maturate e non godute Comparto Ruolo Socio-Sanitario Altro Personale</t>
  </si>
  <si>
    <t>72210700110</t>
  </si>
  <si>
    <t>Oneri sociali su ferie maturate e non godute Comparto Ruolo Socio-Sanitario Altro Personale</t>
  </si>
  <si>
    <t>72210700115</t>
  </si>
  <si>
    <t>Oneri sociali su restanti retribuzioni Comparto Ruolo Socio-Sanitario Altro Personale</t>
  </si>
  <si>
    <t>72210700120</t>
  </si>
  <si>
    <t>Competenze da fondo incarichi, progressioni economiche e indennità professionali Comparto Ruolo Socio-Sanitario Altro Personale</t>
  </si>
  <si>
    <t>C.B.7</t>
  </si>
  <si>
    <t>72210700125</t>
  </si>
  <si>
    <t>Competenze da fondo premialità e condizioni di lavoro Comparto Ruolo Socio-Sanitario Altro Personale</t>
  </si>
  <si>
    <t>724</t>
  </si>
  <si>
    <t>PERSONALE DEL RUOLO PROFESSIONALE</t>
  </si>
  <si>
    <t>724105</t>
  </si>
  <si>
    <t>PERSONALE DEL RUOLO PROFESSIONALE TEMPO INDETERMINATO</t>
  </si>
  <si>
    <t>BA2250</t>
  </si>
  <si>
    <t>72410500005</t>
  </si>
  <si>
    <t>Competenze fisse Dirigenza R.Professionale Tempo INDETERMINATO</t>
  </si>
  <si>
    <t>72410500010</t>
  </si>
  <si>
    <t>Competenze da fondo posizione Dirigenza R.Professionale Tempo INDETERMINATO</t>
  </si>
  <si>
    <t>72410500015</t>
  </si>
  <si>
    <t>Competenze da fondo disagio pericolo danno Dirigenza R.Professionale Tempo INDETERMINATO</t>
  </si>
  <si>
    <t>72410500020</t>
  </si>
  <si>
    <t>Competenze da fondo produttività Dirigenza R.Professionale Tempo INDETERMINATO</t>
  </si>
  <si>
    <t>72410500025</t>
  </si>
  <si>
    <t>Altre competenze extra fondi Dirigenza R.Professionale Tempo INDETERMINATO</t>
  </si>
  <si>
    <t>72410500030</t>
  </si>
  <si>
    <t>Ferie maturate e non godute Dirigenza R.Professionale Tempo INDETERMINATO</t>
  </si>
  <si>
    <t>72410500035</t>
  </si>
  <si>
    <t>Oneri sociali su ferie maturate e non godute Dirigenza R.Professionale Tempo INDETERMINATO</t>
  </si>
  <si>
    <t>72410500040</t>
  </si>
  <si>
    <t>Oneri sociali su restanti retribuzioni Dirigenza R.Professionale Tempo INDETERMINATO</t>
  </si>
  <si>
    <t>BA2290</t>
  </si>
  <si>
    <t>72410500045</t>
  </si>
  <si>
    <t>Competenze fisse Comparto R.Professionale Tempo INDETERMINATO</t>
  </si>
  <si>
    <t>72410500050</t>
  </si>
  <si>
    <t>Competenze da fondo condizioni di lavoro e incarichi Comparto Ruolo Professionale Tempo INDETERMINATO</t>
  </si>
  <si>
    <t>72410500055</t>
  </si>
  <si>
    <t>Competenze da fondo premialità e fasce Comparto Ruolo Professionale Tempo INDETERMINATO</t>
  </si>
  <si>
    <t>72410500065</t>
  </si>
  <si>
    <t>Altre competenze extra fondi Comparto R.Professionale Tempo INDETERMINATO</t>
  </si>
  <si>
    <t>72410500070</t>
  </si>
  <si>
    <t>Ferie maturate e non godute Comparto R.Professionale Tempo INDETERMINATO</t>
  </si>
  <si>
    <t>72410500075</t>
  </si>
  <si>
    <t>Oneri sociali su ferie maturate e non godute Comparto R.Professionale Tempo INDETERMINATO</t>
  </si>
  <si>
    <t>72410500080</t>
  </si>
  <si>
    <t>Oneri sociali su restanti retribuzioni Comparto R.Professionale Tempo INDETERMINATO</t>
  </si>
  <si>
    <t>72410500085</t>
  </si>
  <si>
    <t>Competenze da fondo incarichi, progressioni economiche e indennità professionali Comparto Ruolo Professionale Tempo INDETERMINATO</t>
  </si>
  <si>
    <t>72410500090</t>
  </si>
  <si>
    <t>Competenze da fondo premialità e condizioni di lavoro Comparto Ruolo Professionale Tempo INDETERMINATO</t>
  </si>
  <si>
    <t>724106</t>
  </si>
  <si>
    <t>PERSONALE DEL RUOLO PROFESSIONALE TEMPO DETERMINATO</t>
  </si>
  <si>
    <t>BA2260</t>
  </si>
  <si>
    <t>72410600005</t>
  </si>
  <si>
    <t>Competenze fisse Dirigenza R.Professionale Tempo DETERMINATO</t>
  </si>
  <si>
    <t>72410600010</t>
  </si>
  <si>
    <t>Competenze da fondo posizione Dirigenza R.Professionale Tempo DETERMINATO</t>
  </si>
  <si>
    <t>72410600015</t>
  </si>
  <si>
    <t>Competenze da fondo disagio pericolo danno Dirigenza R.Professionale Tempo DETERMINATO</t>
  </si>
  <si>
    <t>72410600020</t>
  </si>
  <si>
    <t>Competenze da fondo produttività Dirigenza R.Professionale Tempo DETERMINATO</t>
  </si>
  <si>
    <t>72410600025</t>
  </si>
  <si>
    <t>Altre competenze extra fondi Dirigenza R.Professionale Tempo DETERMINATO</t>
  </si>
  <si>
    <t>72410600030</t>
  </si>
  <si>
    <t>Ferie maturate e non godute Dirigenza R.Professionale Tempo DETERMINATO</t>
  </si>
  <si>
    <t>72410600035</t>
  </si>
  <si>
    <t>Oneri sociali su ferie maturate e non godute Dirigenza R.Professionale Tempo DETERMINATO</t>
  </si>
  <si>
    <t>72410600040</t>
  </si>
  <si>
    <t>Oneri sociali su restanti retribuzioni Dirigenza R.Professionale Tempo DETERMINATO</t>
  </si>
  <si>
    <t>BA2300</t>
  </si>
  <si>
    <t>72410600045</t>
  </si>
  <si>
    <t>Competenze fisse Comparto R.Professionale Tempo DETERMINATO</t>
  </si>
  <si>
    <t>72410600050</t>
  </si>
  <si>
    <t>Competenze da fondo condizioni di lavoro e incarichi Comparto Ruolo Professionale Tempo DETERMINATO</t>
  </si>
  <si>
    <t>72410600055</t>
  </si>
  <si>
    <t>Competenze da fondo premialità e fasce Comparto Ruolo Professionale Tempo DETERMINATO</t>
  </si>
  <si>
    <t>C.B.8.a</t>
  </si>
  <si>
    <t>72410600065</t>
  </si>
  <si>
    <t>Altre competenze extra fondi Comparto R.Professionale Tempo DETERMINATO</t>
  </si>
  <si>
    <t>72410600070</t>
  </si>
  <si>
    <t>Ferie maturate e non godute Comparto R.Professionale Tempo DETERMINATO</t>
  </si>
  <si>
    <t>72410600075</t>
  </si>
  <si>
    <t>Oneri sociali su ferie maturate e non godute Comparto R.Professionale Tempo DETERMINATO</t>
  </si>
  <si>
    <t>72410600080</t>
  </si>
  <si>
    <t>Oneri sociali su restanti retribuzioni Comparto R.Professionale Tempo DETERMINATO</t>
  </si>
  <si>
    <t>72410600085</t>
  </si>
  <si>
    <t>Competenze da fondo incarichi, progressioni economiche e indennità professionali Comparto Ruolo Professionale Tempo DETERMINATO</t>
  </si>
  <si>
    <t>72410600090</t>
  </si>
  <si>
    <t>Competenze da fondo premialità e condizioni di lavoro Comparto Ruolo Professionale Tempo DETERMINATO</t>
  </si>
  <si>
    <t>724107</t>
  </si>
  <si>
    <t>PERSONALE DEL RUOLO PROFESSIONALE ALTRO RAPPORTO</t>
  </si>
  <si>
    <t>BA2270</t>
  </si>
  <si>
    <t>72410700005</t>
  </si>
  <si>
    <t>Competenze fisse Dirigenza R.Professionale Altro Personale</t>
  </si>
  <si>
    <t>72410700010</t>
  </si>
  <si>
    <t>Competenze da fondo posizione Dirigenza R.Professionale Altro Personale</t>
  </si>
  <si>
    <t>72410700015</t>
  </si>
  <si>
    <t>Competenze da fondo disagio pericolo danno Dirigenza R.Professionale Altro Personale</t>
  </si>
  <si>
    <t>C.B.8.b</t>
  </si>
  <si>
    <t>72410700020</t>
  </si>
  <si>
    <t>Competenze da fondo produttività Dirigenza R.Professionale Altro Personale</t>
  </si>
  <si>
    <t>72410700025</t>
  </si>
  <si>
    <t>Altre competenze extra fondi Dirigenza R.Professionale Altro Personale</t>
  </si>
  <si>
    <t>C.B.8.c</t>
  </si>
  <si>
    <t>72410700030</t>
  </si>
  <si>
    <t>Ferie maturate e non godute Dirigenza R.Professionale Altro Personale</t>
  </si>
  <si>
    <t>72410700035</t>
  </si>
  <si>
    <t>Oneri sociali su ferie maturate e non godute Dirigenza R.Professionale Altro Personale</t>
  </si>
  <si>
    <t>72410700040</t>
  </si>
  <si>
    <t>Oneri sociali su restanti retribuzioni Dirigenza R.Professionale Altro Personale</t>
  </si>
  <si>
    <t>BA2310</t>
  </si>
  <si>
    <t>72410700045</t>
  </si>
  <si>
    <t>Competenze fisse Comparto R.Professionale Altro Personale</t>
  </si>
  <si>
    <t>72410700050</t>
  </si>
  <si>
    <t>Competenze da fondo condizioni di lavoro e incarichi Comparto Ruolo Professionale Altro Personale</t>
  </si>
  <si>
    <t>72410700055</t>
  </si>
  <si>
    <t>Competenze da fondo premialità e fasce Comparto Ruolo Professionale Altro Personale</t>
  </si>
  <si>
    <t>72410700060</t>
  </si>
  <si>
    <t>Altre competenze extra fondi Comparto R.Professionale Altro Personale</t>
  </si>
  <si>
    <t>72410700065</t>
  </si>
  <si>
    <t>Ferie maturate e non godute Comparto R.Professionale Altro Personale</t>
  </si>
  <si>
    <t>72410700070</t>
  </si>
  <si>
    <t>Oneri sociali su ferie maturate e non godute Comparto R.Professionale Altro Personale</t>
  </si>
  <si>
    <t>72410700075</t>
  </si>
  <si>
    <t>Oneri sociali su restanti retribuzioni Comparto R.Professionale Altro Personale</t>
  </si>
  <si>
    <t>72410700080</t>
  </si>
  <si>
    <t>Competenze da fondo incarichi, progressioni economiche e indennità professionali Comparto Ruolo Professionale Altro Personale</t>
  </si>
  <si>
    <t>72410700085</t>
  </si>
  <si>
    <t>Competenze da fondo premialità e condizioni di lavoro Comparto Ruolo Professionale Altro Personale</t>
  </si>
  <si>
    <t>727</t>
  </si>
  <si>
    <t>PERSONALE DEL RUOLO TECNICO</t>
  </si>
  <si>
    <t>727105</t>
  </si>
  <si>
    <t>PERSONALE DEL RUOLO TECNICO TEMPO INDETERMINATO</t>
  </si>
  <si>
    <t>BA2340</t>
  </si>
  <si>
    <t>72710500005</t>
  </si>
  <si>
    <t>Competenze fisse Dirigenza R.Tecnico Tempo INDETERMINATO</t>
  </si>
  <si>
    <t>C.B.9</t>
  </si>
  <si>
    <t>72710500010</t>
  </si>
  <si>
    <t>Competenze da fondo posizione Dirigenza R.Tecnico Tempo INDETERMINATO</t>
  </si>
  <si>
    <t>72710500015</t>
  </si>
  <si>
    <t>Competenze da fondo disagio pericolo danno Dirigenza R.Tecnico Tempo INDETERMINATO</t>
  </si>
  <si>
    <t>72710500020</t>
  </si>
  <si>
    <t>Competenze da fondo produttività Dirigenza R.Tecnico Tempo INDETERMINATO</t>
  </si>
  <si>
    <t>72710500025</t>
  </si>
  <si>
    <t>Altre competenze extra fondi Dirigenza R.Tecnico Tempo INDETERMINATO</t>
  </si>
  <si>
    <t>72710500030</t>
  </si>
  <si>
    <t>Ferie maturate e non godute Dirigenza R.Tecnico Tempo INDETERMINATO</t>
  </si>
  <si>
    <t>72710500035</t>
  </si>
  <si>
    <t>Oneri sociali su ferie maturate e non godute Dirigenza R.Tecnico Tempo INDETERMINATO</t>
  </si>
  <si>
    <t>72710500040</t>
  </si>
  <si>
    <t>Oneri sociali su restanti retribuzioni Dirigenza R.Tecnico Tempo INDETERMINATO</t>
  </si>
  <si>
    <t>72710500045</t>
  </si>
  <si>
    <t>Competenze fisse Comparto R.Tecnico Tempo INDETERMINATO</t>
  </si>
  <si>
    <t>72710500050</t>
  </si>
  <si>
    <t>Competenze da fondo condizioni di lavoro e incarichi Comparto Ruolo Tecnico INDETERMINATO</t>
  </si>
  <si>
    <t>72710500055</t>
  </si>
  <si>
    <t>Competenze da fondo premialità e fasce Comparto Ruolo Tecnico INDETERMINATO</t>
  </si>
  <si>
    <t>72710500065</t>
  </si>
  <si>
    <t>Altre competenze extra fondi Comparto R.Tecnico Tempo INDETERMINATO</t>
  </si>
  <si>
    <t>72710500070</t>
  </si>
  <si>
    <t>Ferie maturate e non godute Comparto R.Tecnico Tempo INDETERMINATO</t>
  </si>
  <si>
    <t>72710500075</t>
  </si>
  <si>
    <t>Oneri sociali su ferie maturate e non godute Comparto R.Tecnico Tempo INDETERMINATO</t>
  </si>
  <si>
    <t>72710500080</t>
  </si>
  <si>
    <t>Oneri sociali su restanti retribuzioni Comparto R.Tecnico Tempo INDETERMINATO</t>
  </si>
  <si>
    <t>72710500085</t>
  </si>
  <si>
    <t>Competenze da fondo incarichi, progressioni economiche e indennità professionali Comparto Ruolo Tecnico Tempo INDETERMINATO</t>
  </si>
  <si>
    <t>72710500090</t>
  </si>
  <si>
    <t>Competenze da fondo premialità e condizioni di lavoro Comparto Ruolo Tecnico Tempo INDETERMINATO</t>
  </si>
  <si>
    <t>727106</t>
  </si>
  <si>
    <t>PERSONALE DEL RUOLO TECNICO TEMPO DETERMINATO</t>
  </si>
  <si>
    <t>BA2350</t>
  </si>
  <si>
    <t>72710600005</t>
  </si>
  <si>
    <t>Competenze fisse Dirigenza R.Tecnico Tempo DETERMINATO</t>
  </si>
  <si>
    <t>72710600010</t>
  </si>
  <si>
    <t>Competenze da fondo posizione Dirigenza R.Tecnico Tempo DETERMINATO</t>
  </si>
  <si>
    <t>72710600015</t>
  </si>
  <si>
    <t>Competenze da fondo disagio pericolo danno Dirigenza R.Tecnico Tempo DETERMINATO</t>
  </si>
  <si>
    <t>72710600020</t>
  </si>
  <si>
    <t>Competenze da fondo produttività Dirigenza R.Tecnico Tempo DETERMINATO</t>
  </si>
  <si>
    <t>72710600025</t>
  </si>
  <si>
    <t>Altre competenze extra fondi Dirigenza R.Tecnico Tempo DETERMINATO</t>
  </si>
  <si>
    <t>72710600030</t>
  </si>
  <si>
    <t>Ferie maturate e non godute Dirigenza R.Tecnico Tempo DETERMINATO</t>
  </si>
  <si>
    <t>72710600035</t>
  </si>
  <si>
    <t>Oneri sociali su ferie maturate e non godute Dirigenza R.Tecnico Tempo DETERMINATO</t>
  </si>
  <si>
    <t>72710600040</t>
  </si>
  <si>
    <t>Oneri sociali su restanti retribuzioni Dirigenza R.Tecnico Tempo DETERMINATO</t>
  </si>
  <si>
    <t>72710600045</t>
  </si>
  <si>
    <t>Competenze fisse Comparto R.Tecnico Tempo DETERMINATO</t>
  </si>
  <si>
    <t>72710600050</t>
  </si>
  <si>
    <t>Competenze da fondo condizioni di lavoro e incarichi Comparto Ruolo Tecnico DETERMINATO</t>
  </si>
  <si>
    <t>72710600055</t>
  </si>
  <si>
    <t>Competenze da fondo premialità e fasce Comparto Ruolo Tecnico DETERMINATO</t>
  </si>
  <si>
    <t>72710600065</t>
  </si>
  <si>
    <t>Altre competenze extra fondi Comparto R.Tecnico Tempo DETERMINATO</t>
  </si>
  <si>
    <t>72710600070</t>
  </si>
  <si>
    <t>Ferie maturate e non godute Comparto R.Tecnico Tempo DETERMINATO</t>
  </si>
  <si>
    <t>72710600075</t>
  </si>
  <si>
    <t>Oneri sociali su ferie maturate e non godute Comparto R.Tecnico Tempo DETERMINATO</t>
  </si>
  <si>
    <t>72710600080</t>
  </si>
  <si>
    <t>Oneri sociali su restanti retribuzioni Comparto R.Tecnico Tempo DETERMINATO</t>
  </si>
  <si>
    <t>72710600085</t>
  </si>
  <si>
    <t>Competenze da fondo incarichi, progressioni economiche e indennità professionali Comparto Ruolo Tecnico Tempo DETERMINATO</t>
  </si>
  <si>
    <t>72710600090</t>
  </si>
  <si>
    <t>Competenze da fondo premialità e condizioni di lavoro Comparto Ruolo Tecnico Tempo DETERMINATO</t>
  </si>
  <si>
    <t>727107</t>
  </si>
  <si>
    <t>PERSONALE DEL RUOLO TECNICO ALTRO RAPPORTO</t>
  </si>
  <si>
    <t>BA2360</t>
  </si>
  <si>
    <t>72710700005</t>
  </si>
  <si>
    <t>Competenze fisse Dirigenza R.Tecnico Altro Personale</t>
  </si>
  <si>
    <t>72710700010</t>
  </si>
  <si>
    <t>Competenze da fondo posizione Dirigenza R.Tecnico Altro Personale</t>
  </si>
  <si>
    <t>72710700015</t>
  </si>
  <si>
    <t>Competenze da fondo disagio pericolo danno Dirigenza R.Tecnico Altro Personale</t>
  </si>
  <si>
    <t>72710700020</t>
  </si>
  <si>
    <t>Competenze da fondo produttività Dirigenza R.Tecnico Altro Personale</t>
  </si>
  <si>
    <t>72710700025</t>
  </si>
  <si>
    <t>Altre competenze extra fondi Dirigenza R.Tecnico Altro Personale</t>
  </si>
  <si>
    <t>72710700030</t>
  </si>
  <si>
    <t>Ferie maturate e non godute Dirigenza R.Tecnico Altro Personale</t>
  </si>
  <si>
    <t>72710700035</t>
  </si>
  <si>
    <t>Oneri sociali su ferie maturate e non godute Dirigenza R.Tecnico Altro Personale</t>
  </si>
  <si>
    <t>72710700040</t>
  </si>
  <si>
    <t>Oneri sociali su restanti retribuzioni Dirigenza R.Tecnico Altro Personale</t>
  </si>
  <si>
    <t>72710700045</t>
  </si>
  <si>
    <t>Competenze fisse Comparto R.Tecnico Altro Personale</t>
  </si>
  <si>
    <t>72710700050</t>
  </si>
  <si>
    <t>Competenze da fondo condizioni di lavoro e incarichi Comparto Ruolo Tecnico Altro Personale</t>
  </si>
  <si>
    <t>72710700055</t>
  </si>
  <si>
    <t>Competenze da fondo premialità e fasce Comparto Ruolo Tecnico Altro Personale</t>
  </si>
  <si>
    <t>72710700060</t>
  </si>
  <si>
    <t>Altre competenze extra fondi Comparto R.Tecnico Altro Personale</t>
  </si>
  <si>
    <t>72710700065</t>
  </si>
  <si>
    <t>Ferie maturate e non godute Comparto R.Tecnico Altro Personale</t>
  </si>
  <si>
    <t>72710700070</t>
  </si>
  <si>
    <t>Oneri sociali su ferie maturate e non godute Comparto R.Tecnico Altro Personale</t>
  </si>
  <si>
    <t>72710700075</t>
  </si>
  <si>
    <t>Oneri sociali su restanti retribuzioni Comparto R.Tecnico Altro Personale</t>
  </si>
  <si>
    <t>72710700080</t>
  </si>
  <si>
    <t>Competenze fisse Comparto Collaboratore Tecnico di Ricerca - Ruolo Tecnico - Tempo DETERMINATO</t>
  </si>
  <si>
    <t>C.B.10.a</t>
  </si>
  <si>
    <t>72710700085</t>
  </si>
  <si>
    <t>Competenze da fondo condizioni di lavoro e incarichi Comparto Collaboratore Tecnico di Ricerca - Ruolo Tecnico - Tempo DETERMINATO</t>
  </si>
  <si>
    <t>72710700090</t>
  </si>
  <si>
    <t>Competenze da fondo premialità e fasce Comparto Collaboratore Tecnico di Ricerca - Ruolo Tecnico - Tempo DETERMINATO</t>
  </si>
  <si>
    <t>72710700095</t>
  </si>
  <si>
    <t>Altre competenze extra fondi Comparto Collaboratore Tecnico di Ricerca - Ruolo Tecnico - Tempo DETERMINATO</t>
  </si>
  <si>
    <t>72710700100</t>
  </si>
  <si>
    <t>Ferie maturate e non godute CompartoCollaboratore Tecnico di Ricerca - Ruolo Tecnico - Tempo DETERMINATO</t>
  </si>
  <si>
    <t>72710700105</t>
  </si>
  <si>
    <t>Oneri sociali su ferie maturate e non godute CompartoCollaboratore  Tecnico di Ricerca - Ruolo Tecnico - Tempo DETERMINATO</t>
  </si>
  <si>
    <t>72710700110</t>
  </si>
  <si>
    <t>Oneri sociali su restanti retribuzioni Comparto Collaboratore Tecnico di Ricerca - Ruolo Tecnico - Tempo DETERMINATO</t>
  </si>
  <si>
    <t>72710700115</t>
  </si>
  <si>
    <t>Competenze da fondo incarichi, progressioni economiche e indennità professionali Comparto Ruolo Tecnico Altro Personale</t>
  </si>
  <si>
    <t>72710700120</t>
  </si>
  <si>
    <t>Competenze da fondo premialità e condizioni di lavoro Comparto Ruolo Tecnico Altro Personale</t>
  </si>
  <si>
    <t>PERSONALE DEL RUOLO AMMINISTRATIVO</t>
  </si>
  <si>
    <t>730105</t>
  </si>
  <si>
    <t>PERSONALE DEL RUOLO AMMINISTRATIVO TEMPO INDETERMINATO</t>
  </si>
  <si>
    <t>BA2430</t>
  </si>
  <si>
    <t>73010500005</t>
  </si>
  <si>
    <t>Competenze fisse Dirigenza R.Amm.vo Tempo INDETERMINATO</t>
  </si>
  <si>
    <t>73010500010</t>
  </si>
  <si>
    <t>Competenze da fondo posizione Dirigenza R.Amm.vo Tempo INDETERMINATO</t>
  </si>
  <si>
    <t>73010500015</t>
  </si>
  <si>
    <t>Competenze da fondo disagio pericolo danno Dirigenza R.Amm.vo Tempo INDETERMINATO</t>
  </si>
  <si>
    <t>73010500020</t>
  </si>
  <si>
    <t>Competenze da fondo produttività Dirigenza R.Amm.vo Tempo INDETERMINATO</t>
  </si>
  <si>
    <t>73010500025</t>
  </si>
  <si>
    <t>Altre competenze extra fondi Dirigenza R.Amm.vo Tempo INDETERMINATO</t>
  </si>
  <si>
    <t>73010500030</t>
  </si>
  <si>
    <t>Ferie maturate e non godute Dirigenza R.Amm.vo Tempo INDETERMINATO</t>
  </si>
  <si>
    <t>73010500035</t>
  </si>
  <si>
    <t>Oneri sociali su ferie maturate e non godute Dirigenza R.Amm.vo Tempo INDETERMINATO</t>
  </si>
  <si>
    <t>73010500040</t>
  </si>
  <si>
    <t>Oneri sociali su restanti retribuzioni Dirigenza R.Amm.vo Tempo INDETERMINATO</t>
  </si>
  <si>
    <t>BA2470</t>
  </si>
  <si>
    <t>73010500045</t>
  </si>
  <si>
    <t>Competenze fisse Comparto R.Amm.vo Tempo INDETERMINATO</t>
  </si>
  <si>
    <t>73010500050</t>
  </si>
  <si>
    <t>Competenze da fondo condizioni di lavoro e incarichi Comparto R. Amm.vo Tempo INDETERMINATO</t>
  </si>
  <si>
    <t>73010500055</t>
  </si>
  <si>
    <t>Competenze da fondo premialità e fasce Comparto R. Amm.vo Tempo INDETERMINATO</t>
  </si>
  <si>
    <t>73010500065</t>
  </si>
  <si>
    <t>Altre competenze extra fondi Comparto R.Amm.vo Tempo INDETERMINATO</t>
  </si>
  <si>
    <t>73010500070</t>
  </si>
  <si>
    <t>Ferie maturate e non godute Comparto R.Amm.vo Tempo INDETERMINATO</t>
  </si>
  <si>
    <t>73010500075</t>
  </si>
  <si>
    <t>Oneri sociali su ferie maturate e non godute Comparto R.Amm.vo Tempo INDETERMINATO</t>
  </si>
  <si>
    <t>73010500080</t>
  </si>
  <si>
    <t>Oneri sociali su restanti retribuzioni Comparto R.Amm.vo Tempo INDETERMINATO</t>
  </si>
  <si>
    <t>73010500085</t>
  </si>
  <si>
    <t>Competenze da fondo incarichi, progressioni economiche e indennità professionali Comparto R.Amm.vo Tempo INDETERMINATO</t>
  </si>
  <si>
    <t>73010500090</t>
  </si>
  <si>
    <t>Competenze da fondo premialità e condizioni di lavoro Comparto R.Amm.vo Tempo INDETERMINATO</t>
  </si>
  <si>
    <t>C.B.10.b</t>
  </si>
  <si>
    <t>730106</t>
  </si>
  <si>
    <t>PERSONALE DEL RUOLO AMMINISTRATIVO TEMPO DETERMINATO</t>
  </si>
  <si>
    <t>BA2440</t>
  </si>
  <si>
    <t>73010600005</t>
  </si>
  <si>
    <t>Competenze fisse Dirigenza R.Amm.vo Tempo DETERMINATO</t>
  </si>
  <si>
    <t>73010600010</t>
  </si>
  <si>
    <t>Competenze da fondo posizione Dirigenza R.Amm.vo Tempo DETERMINATO</t>
  </si>
  <si>
    <t>73010600015</t>
  </si>
  <si>
    <t>Competenze da fondo disagio pericolo danno Dirigenza R.Amm.vo Tempo DETERMINATO</t>
  </si>
  <si>
    <t>73010600020</t>
  </si>
  <si>
    <t>Competenze da fondo produttività Dirigenza R.Amm.vo Tempo DETERMINATO</t>
  </si>
  <si>
    <t>73010600025</t>
  </si>
  <si>
    <t>Altre competenze extra fondi Dirigenza R.Amm.vo Tempo DETERMINATO</t>
  </si>
  <si>
    <t>73010600030</t>
  </si>
  <si>
    <t>Ferie maturate e non godute Dirigenza R.Amm.vo Tempo DETERMINATO</t>
  </si>
  <si>
    <t>73010600035</t>
  </si>
  <si>
    <t>Oneri sociali su ferie maturate e non godute Dirigenza R.Amm.vo Tempo DETERMINATO</t>
  </si>
  <si>
    <t>73010600040</t>
  </si>
  <si>
    <t>Oneri sociali su restanti retribuzioni Dirigenza R.Amm.vo Tempo DETERMINATO</t>
  </si>
  <si>
    <t>BA2480</t>
  </si>
  <si>
    <t>73010600045</t>
  </si>
  <si>
    <t>Competenze fisse Comparto R.Amm.vo Tempo DETERMINATO</t>
  </si>
  <si>
    <t>73010600050</t>
  </si>
  <si>
    <t>Competenze da fondo condizioni di lavoro e incarichi Comparto R. Amm.vo Tempo DETERMINATO</t>
  </si>
  <si>
    <t>73010600055</t>
  </si>
  <si>
    <t>Competenze da fondo premialità e fasce Comparto R. Amm.vo Tempo DETERMINATO</t>
  </si>
  <si>
    <t>73010600065</t>
  </si>
  <si>
    <t>Altre competenze extra fondi Comparto R.Amm.vo Tempo DETERMINATO</t>
  </si>
  <si>
    <t>73010600070</t>
  </si>
  <si>
    <t>Ferie maturate e non godute Comparto R.Amm.vo Tempo DETERMINATO</t>
  </si>
  <si>
    <t>73010600075</t>
  </si>
  <si>
    <t>Oneri sociali su ferie maturate e non godute Comparto R.Amm.vo Tempo DETERMINATO</t>
  </si>
  <si>
    <t>C.B.11.d</t>
  </si>
  <si>
    <t>73010600080</t>
  </si>
  <si>
    <t>Oneri sociali su restanti retribuzioni Comparto R.Amm.vo Tempo DETERMINATO</t>
  </si>
  <si>
    <t>C.B.11.b</t>
  </si>
  <si>
    <t>73010600085</t>
  </si>
  <si>
    <t>Competenze da fondo incarichi, progressioni economiche e indennità professionali Comparto R.Amm.vo Tempo DETERMINATO</t>
  </si>
  <si>
    <t>73010600090</t>
  </si>
  <si>
    <t>Competenze da fondo premialità e condizioni di lavoro Comparto R.Amm.vo Tempo DETERMINATO</t>
  </si>
  <si>
    <t>730107</t>
  </si>
  <si>
    <t>PERSONALE DEL RUOLO AMMINISTRATIVO ALTRO RAPPORTO</t>
  </si>
  <si>
    <t>BA2450</t>
  </si>
  <si>
    <t>73010700005</t>
  </si>
  <si>
    <t>Competenze fisse Dirigenza R.Amm.vo Altro Personale</t>
  </si>
  <si>
    <t>73010700010</t>
  </si>
  <si>
    <t>Competenze da fondo posizione Dirigenza R.Amm.vo Altro Personale</t>
  </si>
  <si>
    <t>73010700015</t>
  </si>
  <si>
    <t>Competenze da fondo disagio pericolo danno Dirigenza R.Amm.vo Altro Personale</t>
  </si>
  <si>
    <t>73010700020</t>
  </si>
  <si>
    <t>Competenze da fondo produttività Dirigenza R.Amm.vo Altro Personale</t>
  </si>
  <si>
    <t>73010700025</t>
  </si>
  <si>
    <t>Altre competenze extra fondi Dirigenza R.Amm.vo Altro Personale</t>
  </si>
  <si>
    <t>73010700030</t>
  </si>
  <si>
    <t>Ferie maturate e non godute Dirigenza R.Amm.vo Altro Personale</t>
  </si>
  <si>
    <t>73010700035</t>
  </si>
  <si>
    <t>Oneri sociali su ferie maturate e non godute Dirigenza R.Amm.vo Altro Personale</t>
  </si>
  <si>
    <t>73010700040</t>
  </si>
  <si>
    <t>Oneri sociali su restanti retribuzioni Dirigenza R.Amm.vo Altro Personale</t>
  </si>
  <si>
    <t>BA2490</t>
  </si>
  <si>
    <t>73010700045</t>
  </si>
  <si>
    <t>Competenze fisse Comparto R.Amm.vo Altro Personale</t>
  </si>
  <si>
    <t>73010700050</t>
  </si>
  <si>
    <t>Competenze da fondo condizioni di lavoro e incarichi Comparto R. Amm.vo Altro Personale</t>
  </si>
  <si>
    <t>73010700055</t>
  </si>
  <si>
    <t>Competenze da fondo premialità e fasce Comparto R. Amm.vo Altro Personale</t>
  </si>
  <si>
    <t>C.B.11.a</t>
  </si>
  <si>
    <t>73010700060</t>
  </si>
  <si>
    <t>Altre competenze extra fondi Comparto R.Amm.vo Altro Personale</t>
  </si>
  <si>
    <t>73010700065</t>
  </si>
  <si>
    <t>Ferie maturate e non godute Comparto R.Amm.vo Altro Personale</t>
  </si>
  <si>
    <t>73010700070</t>
  </si>
  <si>
    <t>Oneri sociali su ferie maturate e non godute Comparto R.Amm.vo Altro Personale</t>
  </si>
  <si>
    <t>73010700075</t>
  </si>
  <si>
    <t>Oneri sociali su restanti retribuzioni Comparto R.Amm.vo Altro Personale</t>
  </si>
  <si>
    <t>73010700080</t>
  </si>
  <si>
    <t>Competenze fisse Comparto Collaboratore Amministrativo di Ricerca - Ruolo Amministrativo - Tempo DETERMINATO</t>
  </si>
  <si>
    <t>73010700085</t>
  </si>
  <si>
    <t>Competenze da fondo condizioni di lavoro e incarichi Comparto Collaboratore Amministrativo di Ricerca - Ruolo Amministrativo - Tempo DETERMINATO</t>
  </si>
  <si>
    <t>73010700090</t>
  </si>
  <si>
    <t>Competenze da fondo premialità e fasce Comparto Collaboratore Amministrativo di Ricerca - Ruolo Amministrativo - Tempo DETERMINATO</t>
  </si>
  <si>
    <t>73010700095</t>
  </si>
  <si>
    <t>Altre competenze extra fondi Comparto Collaboratore Amministrativo di Ricerca - Ruolo Amministrativo - Tempo DETERMINATO</t>
  </si>
  <si>
    <t>C.B.11.c</t>
  </si>
  <si>
    <t>73010700100</t>
  </si>
  <si>
    <t>Ferie maturate e non godute CompartoCollaboratore Amministrativo di Ricerca - Ruolo Amministrativo - Tempo DETERMINATO</t>
  </si>
  <si>
    <t>73010700105</t>
  </si>
  <si>
    <t>Oneri sociali su ferie maturate e non godute Comparto Collaboratore  Amministrativo di Ricerca - Ruolo Amministrativo - Tempo DETERMINATO</t>
  </si>
  <si>
    <t>73010700110</t>
  </si>
  <si>
    <t>Oneri sociali su restanti retribuzioni Comparto Collaboratore Amministrativo di Ricerca - Ruolo Amministrativo - Tempo DETERMINATO</t>
  </si>
  <si>
    <t>73010700115</t>
  </si>
  <si>
    <t>Competenze da fondo incarichi, progressioni economiche e indennità professionali Comparto R.Amm.vo Altro Personale</t>
  </si>
  <si>
    <t>73010700120</t>
  </si>
  <si>
    <t>Competenze da fondo premialità e condizioni di lavoro Comparto R.Amm.vo Altro Personale</t>
  </si>
  <si>
    <t>731</t>
  </si>
  <si>
    <t>PERSONALE DEL RUOLO DELLA RICERCA SANITARIA E DELLE ATTIVITA' DI SUPPORTO ALLA RICERCA SANITARIA</t>
  </si>
  <si>
    <t>731105</t>
  </si>
  <si>
    <t>PERSONALE DEL RUOLO DELLA RICERCA SANITARIA - RICERCATORE SANITARIO - TEMPO INDETERMINATO</t>
  </si>
  <si>
    <t>73110500005</t>
  </si>
  <si>
    <t>Competenze fisse Ricercatore Sanitario a Tempo INDETERMINATO</t>
  </si>
  <si>
    <t>C.C.2</t>
  </si>
  <si>
    <t>73110500010</t>
  </si>
  <si>
    <t>Competenze da fondo condizioni di lavoro e incarichi Ricercatore Sanitario a Tempo INDETERMINATO</t>
  </si>
  <si>
    <t>73110500015</t>
  </si>
  <si>
    <t>Competenze da fondo premialità e fasce Ricercatore Sanitario a Tempo INDETERMINATO</t>
  </si>
  <si>
    <t>73110500020</t>
  </si>
  <si>
    <t>Altre competenze extra fondi Ricercatore Sanitario a Tempo INDETERMINATO</t>
  </si>
  <si>
    <t>73110500025</t>
  </si>
  <si>
    <t>Ferie maturate e non godute Ricercatore Sanitario a Tempo INDETERMINATO</t>
  </si>
  <si>
    <t>73110500030</t>
  </si>
  <si>
    <t>Oneri sociali su ferie maturate e non godute Ruolo Ricercatore Sanitario Tempo INDETERMINATO</t>
  </si>
  <si>
    <t>73110500035</t>
  </si>
  <si>
    <t>Oneri sociali su restanti retribuzioni Ricercatore Sanitario a Tempo INDETERMINATO</t>
  </si>
  <si>
    <t>73110500040</t>
  </si>
  <si>
    <t>Competenze fisse Collaboratore professionale di ricerca sanitaria a Tempo INDETERMINATO</t>
  </si>
  <si>
    <t>73110500045</t>
  </si>
  <si>
    <t>Competenze da fondo condizioni di lavoro e incarichi Collaboratore professionale di ricerca sanitaria a Tempo INDETERMINATO</t>
  </si>
  <si>
    <t>C.D.2</t>
  </si>
  <si>
    <t>73110500050</t>
  </si>
  <si>
    <t>Competenze da fondo premialità e fasce Collaboratore professionale di ricerca sanitaria a Tempo INDETERMINATO</t>
  </si>
  <si>
    <t>73110500055</t>
  </si>
  <si>
    <t>Altre competenze extra fondi Collaboratore professionale di ricerca sanitaria a Tempo INDETERMINATO</t>
  </si>
  <si>
    <t>73110500060</t>
  </si>
  <si>
    <t>Ferie maturate e non godute Collaboratore professionale di ricerca sanitaria a Tempo INDETERMINATO</t>
  </si>
  <si>
    <t>C.E.2.a</t>
  </si>
  <si>
    <t>73110500065</t>
  </si>
  <si>
    <t>Oneri sociali su ferie maturate e non godute Collaboratore professionale di ricerca sanitaria Tempo INDETERMINATO</t>
  </si>
  <si>
    <t>73110500070</t>
  </si>
  <si>
    <t>Oneri sociali su restanti retribuzioni Collaboratore professionale di ricerca sanitaria a Tempo INDETERMINATO</t>
  </si>
  <si>
    <t>731106</t>
  </si>
  <si>
    <t>PERSONALE DEL RUOLO DELLA RICERCA SANITARIA E DELLE ATTIVITA' DI SUPPORTO ALLA RICERCA SANITARIA - TEMPO DETERMINATO</t>
  </si>
  <si>
    <t>73110600005</t>
  </si>
  <si>
    <t>Competenze fisse Ricercatore Sanitario a Tempo DETERMINATO</t>
  </si>
  <si>
    <t>C.E.2.b</t>
  </si>
  <si>
    <t>73110600010</t>
  </si>
  <si>
    <t>Competenze da fondo condizioni di lavoro e incarichi Ricercatore Sanitario a Tempo DETERMINATO</t>
  </si>
  <si>
    <t>73110600015</t>
  </si>
  <si>
    <t>Competenze da fondo premialità e fasce Ricercatore Sanitario a Tempo DETERMINATO</t>
  </si>
  <si>
    <t>73110600020</t>
  </si>
  <si>
    <t>Altre competenze extra fondi Ricercatore Sanitario a Tempo DETERMINATO</t>
  </si>
  <si>
    <t>73110600025</t>
  </si>
  <si>
    <t>Ferie maturate e non godute Ricercatore Sanitario a Tempo DETERMINATO</t>
  </si>
  <si>
    <t>73110600030</t>
  </si>
  <si>
    <t>Oneri sociali su ferie maturate e non godute Ruolo Ricercatore Sanitario Tempo DETERMINATO</t>
  </si>
  <si>
    <t>73110600035</t>
  </si>
  <si>
    <t>Oneri sociali su restanti retribuzioni Ricercatore Sanitario a Tempo DETERMINATO</t>
  </si>
  <si>
    <t>73110600040</t>
  </si>
  <si>
    <t>Competenze fisse Collaboratore professionale di ricerca sanitaria a Tempo DETERMINATO</t>
  </si>
  <si>
    <t>73110600045</t>
  </si>
  <si>
    <t>Competenze da fondo condizioni di lavoro e incarichi Collaboratore professionale di ricerca sanitaria a Tempo DETERMINATO</t>
  </si>
  <si>
    <t>73110600050</t>
  </si>
  <si>
    <t>Competenze da fondo premialità e fasce Collaboratore professionale di ricerca sanitaria a Tempo DETERMINATO</t>
  </si>
  <si>
    <t>73110600055</t>
  </si>
  <si>
    <t>Altre competenze extra fondi Collaboratore professionale di ricerca sanitaria a Tempo DETERMINATO</t>
  </si>
  <si>
    <t>73110600060</t>
  </si>
  <si>
    <t>Ferie maturate e non godute Collaboratore professionale di ricerca sanitaria a Tempo DETERMINATO</t>
  </si>
  <si>
    <t>73110600065</t>
  </si>
  <si>
    <t>Oneri sociali su ferie maturate e non godute Collaboratore professionale di ricerca sanitaria Tempo DETERMINATO</t>
  </si>
  <si>
    <t>73110600070</t>
  </si>
  <si>
    <t>Oneri sociali su restanti retribuzioni Collaboratore professionale di ricerca sanitaria a Tempo DETERMINATO</t>
  </si>
  <si>
    <t>731107</t>
  </si>
  <si>
    <t>PERSONALE DEL RUOLO DELLA RICERCA SANITARIA E DELLE ATTIVITA' DI SUPPORTO ALLA RICERCA SANITARIA - ALTRO</t>
  </si>
  <si>
    <t>73110700005</t>
  </si>
  <si>
    <t>Competenze fisse Ricercatore Sanitario a Tempo ALTRO</t>
  </si>
  <si>
    <t>73110700010</t>
  </si>
  <si>
    <t>Competenze da fondo condizioni di lavoro e incarichi Ricercatore Sanitario a Tempo ALTRO</t>
  </si>
  <si>
    <t>73110700015</t>
  </si>
  <si>
    <t>Competenze da fondo premialità e fasce Ricercatore Sanitario a Tempo ALTRO</t>
  </si>
  <si>
    <t>73110700020</t>
  </si>
  <si>
    <t>Altre competenze extra fondi Ricercatore Sanitario a Tempo ALTRO</t>
  </si>
  <si>
    <t>73110700025</t>
  </si>
  <si>
    <t>Ferie maturate e non godute Ricercatore Sanitario a Tempo ALTRO</t>
  </si>
  <si>
    <t>73110700030</t>
  </si>
  <si>
    <t>Oneri sociali su ferie maturate e non godute Ruolo Ricercatore Sanitario Tempo ALTRO</t>
  </si>
  <si>
    <t>73110700035</t>
  </si>
  <si>
    <t>Oneri sociali su restanti retribuzioni Ricercatore Sanitario a Tempo ALTRO</t>
  </si>
  <si>
    <t>73110700040</t>
  </si>
  <si>
    <t>Competenze fisse Collaboratore professionale di ricerca sanitaria a Tempo ALTRO</t>
  </si>
  <si>
    <t>73110700045</t>
  </si>
  <si>
    <t>Competenze da fondo condizioni di lavoro e incarichi Collaboratore professionale di ricerca sanitaria a Tempo ALTRO</t>
  </si>
  <si>
    <t>73110700050</t>
  </si>
  <si>
    <t>Competenze da fondo premialità e fasce Collaboratore professionale di ricerca sanitaria a Tempo ALTRO</t>
  </si>
  <si>
    <t>73110700055</t>
  </si>
  <si>
    <t>Altre competenze extra fondi Collaboratore professionale di ricerca sanitaria a Tempo ALTRO</t>
  </si>
  <si>
    <t>73110700060</t>
  </si>
  <si>
    <t>Ferie maturate e non godute Collaboratore professionale di ricerca sanitaria a Tempo ALTRO</t>
  </si>
  <si>
    <t>73110700065</t>
  </si>
  <si>
    <t>Oneri sociali su ferie maturate e non godute Collaboratore professionale di ricerca sanitaria Tempo ALTRO</t>
  </si>
  <si>
    <t>73110700070</t>
  </si>
  <si>
    <t>Oneri sociali su restanti retribuzioni Collaboratore professionale di ricerca sanitaria a Tempo ALTRO</t>
  </si>
  <si>
    <t>731110</t>
  </si>
  <si>
    <t>PERSONALE DEL RUOLO DELLA RICERCA SANITARIA - COLLABORATORE SANITARIO DI SUPPORTO RICERCA - TEMPO DETERMINATO</t>
  </si>
  <si>
    <t>73111000005</t>
  </si>
  <si>
    <t>Competenze fisse Collaboratore Sanitario di Ricerca - Ruolo Sanitario - Tempo DETERMINATO</t>
  </si>
  <si>
    <t>C.Y.1.a</t>
  </si>
  <si>
    <t>73111000010</t>
  </si>
  <si>
    <t>Competenze da fondo condizioni di lavoro e incarichi Collaboratore Sanitario di ricerca - Ruolo Sanitario - Tempo DETERMINATO</t>
  </si>
  <si>
    <t>C.Y.1.b</t>
  </si>
  <si>
    <t>73111000015</t>
  </si>
  <si>
    <t>Competenze da fondo premialità e fasce Collaboratore Sanitario di ricerca - Ruolo Sanitario - Tempo DETERMINATO</t>
  </si>
  <si>
    <t>C.Y.1.d</t>
  </si>
  <si>
    <t>73111000020</t>
  </si>
  <si>
    <t>Altre competenze extra fondi Collaboratore Sanitario di ricerca - Ruolo Sanitario - Tempo DETERMINATO</t>
  </si>
  <si>
    <t>C.Y.1.c</t>
  </si>
  <si>
    <t>73111000025</t>
  </si>
  <si>
    <t>Ferie maturate e non godute Collaboratore Sanitario di ricerca - Ruolo Sanitario - Tempo DETERMINATO</t>
  </si>
  <si>
    <t>73111000030</t>
  </si>
  <si>
    <t>Oneri sociali su ferie maturate e non godute Collaboratore Sanitario di ricerca - Ruolo Sanitario - Tempo DETERMINATO</t>
  </si>
  <si>
    <t>C.Y.2</t>
  </si>
  <si>
    <t>73111000035</t>
  </si>
  <si>
    <t>Oneri sociali su restanti retribuzioni Collaboratore Sanitario di ricerca - Ruolo Sanitario - Tempo DETERMINATO</t>
  </si>
  <si>
    <t>731115</t>
  </si>
  <si>
    <t>PERSONALE DEL RUOLO DELLA RICERCA SANITARIA - COLLABORATORE PROFESSIONALE DI SUPPORTO ALLA RICERCA - TEMPO DETERMINATO</t>
  </si>
  <si>
    <t>C.Y.3</t>
  </si>
  <si>
    <t>73111500005</t>
  </si>
  <si>
    <t>Competenze fisse Comparto Collaboratore Professionale di Ricerca - Ruolo Professionale - Tempo DETERMINATO</t>
  </si>
  <si>
    <t>73111500010</t>
  </si>
  <si>
    <t>Competenze da fondo condizioni di lavoro e incarichi Comparto Collaboratore Professionale di Ricerca - Ruolo Professionale - T. DETERMINATO</t>
  </si>
  <si>
    <t>73111500015</t>
  </si>
  <si>
    <t>Competenze da fondo premialità e fasce Comparto Collaboratore Professionale di Ricerca - Ruolo Professionale - Tempo DETERMINATO</t>
  </si>
  <si>
    <t>73111500020</t>
  </si>
  <si>
    <t>Altre competenze extra fondi Comparto Collaboratore Professionale di Ricerca - Ruolo Professionale - Tempo DETERMINATO</t>
  </si>
  <si>
    <t>73111500025</t>
  </si>
  <si>
    <t>Ferie maturate e non godute Comparto Collaboratore Professionale di Ricerca - Ruolo Professionale - Tempo DETERMINATO</t>
  </si>
  <si>
    <t>C.A.1.a</t>
  </si>
  <si>
    <t>73111500030</t>
  </si>
  <si>
    <t>Oneri sociali su ferie maturate e non godute Comparto Collaboratore  Professionale di Ricerca - Ruolo Professionale - Tempo DETERMINATO</t>
  </si>
  <si>
    <t>C.A.1.b.1</t>
  </si>
  <si>
    <t>73111500035</t>
  </si>
  <si>
    <t>Oneri sociali su restanti retribuzioni Comparto Collaboratore Professionale di Ricerca - Ruolo Professionale - Tempo DETERMINATO</t>
  </si>
  <si>
    <t>731120</t>
  </si>
  <si>
    <t>PERSONALE DEL RUOLO DELLA RICERCA SANITARIA - COLLABORATORE TECNICO DI SUPPORTO ALLA RICERCA - TEMPO DETERMINATO</t>
  </si>
  <si>
    <t>73112000005</t>
  </si>
  <si>
    <t>73112000010</t>
  </si>
  <si>
    <t>73112000015</t>
  </si>
  <si>
    <t>73112000020</t>
  </si>
  <si>
    <t>73112000025</t>
  </si>
  <si>
    <t>C.A.1.b.6</t>
  </si>
  <si>
    <t>73112000030</t>
  </si>
  <si>
    <t>73112000035</t>
  </si>
  <si>
    <t>731125</t>
  </si>
  <si>
    <t>PERSONALE DEL RUOLO DELLA RICERCA SANITARIA - COLLABORATORE AMMINISTRATIVO DI SUPPORTO ALLA RICERCA - TEMPO DETERMINATO</t>
  </si>
  <si>
    <t>73112500005</t>
  </si>
  <si>
    <t>73112500010</t>
  </si>
  <si>
    <t>73112500015</t>
  </si>
  <si>
    <t>73112500020</t>
  </si>
  <si>
    <t>73112500025</t>
  </si>
  <si>
    <t>73112500030</t>
  </si>
  <si>
    <t>73112500035</t>
  </si>
  <si>
    <t>733</t>
  </si>
  <si>
    <t>ONERI DIVERSI DI GESTIONE</t>
  </si>
  <si>
    <t>733100</t>
  </si>
  <si>
    <t>ORGANI SOCIALI</t>
  </si>
  <si>
    <t>BA2540</t>
  </si>
  <si>
    <t>73310000005</t>
  </si>
  <si>
    <t>Compensi per Direttore Generale</t>
  </si>
  <si>
    <t>73310000010</t>
  </si>
  <si>
    <t>Rimb. spese per Direttore Generale</t>
  </si>
  <si>
    <t>73310000015</t>
  </si>
  <si>
    <t>Oneri sociali per Direttore Generale</t>
  </si>
  <si>
    <t>BA2551</t>
  </si>
  <si>
    <t>73310000020</t>
  </si>
  <si>
    <t>Oneri di gestione relativi al Direttore Generale dipendente di aziende del sistema sanitario regionale in aspettativa</t>
  </si>
  <si>
    <t>73310000025</t>
  </si>
  <si>
    <t>Compensi per Direttore Amm.vo</t>
  </si>
  <si>
    <t>73310000030</t>
  </si>
  <si>
    <t>Rimborso spese per Direttore Amm.vo</t>
  </si>
  <si>
    <t>73310000035</t>
  </si>
  <si>
    <t>Oneri sociali per Direttore Amm.vo</t>
  </si>
  <si>
    <t>73310000040</t>
  </si>
  <si>
    <t>Oneri di gestione relativi al Direttore Amministrativo dipendente di aziende del sistema sanitario regionale in aspettativa</t>
  </si>
  <si>
    <t>73310000045</t>
  </si>
  <si>
    <t>Compensi per Direttore Sanitario</t>
  </si>
  <si>
    <t>73310000050</t>
  </si>
  <si>
    <t>Rimborso spese per Direttore Sanitario</t>
  </si>
  <si>
    <t>73310000055</t>
  </si>
  <si>
    <t>Oneri sociali per Direttore Sanitario</t>
  </si>
  <si>
    <t>73310000060</t>
  </si>
  <si>
    <t>Oneri di gestione relativi al Direttore Sanitario dipendente di aziende del sistema sanitario regionale in aspettativa</t>
  </si>
  <si>
    <t>73310000065</t>
  </si>
  <si>
    <t>Compensi per Direttore Scientifico</t>
  </si>
  <si>
    <t>73310000070</t>
  </si>
  <si>
    <t>Rimborso spese per Direttore Scientifico</t>
  </si>
  <si>
    <t>73310000075</t>
  </si>
  <si>
    <t>Oneri sociali per Direttore Scientifico</t>
  </si>
  <si>
    <t>73310000080</t>
  </si>
  <si>
    <t>Compensi per Collegio Sindacale</t>
  </si>
  <si>
    <t>73310000085</t>
  </si>
  <si>
    <t>Rimborso spese per Collegio Sindacale</t>
  </si>
  <si>
    <t>73310000090</t>
  </si>
  <si>
    <t>Oneri sociali per Collegio Sindacale</t>
  </si>
  <si>
    <t>73310000095</t>
  </si>
  <si>
    <t>Indennità, rimborso spese e oneri sociali per organi direttivi e collegio sindacale</t>
  </si>
  <si>
    <t>73310000100</t>
  </si>
  <si>
    <t>Comp. per Consiglio Indirizzo e verifiche (IRCCS)</t>
  </si>
  <si>
    <t>73310000105</t>
  </si>
  <si>
    <t>733105</t>
  </si>
  <si>
    <t>ALTRI ONERI</t>
  </si>
  <si>
    <t>BA2550</t>
  </si>
  <si>
    <t>73310500005</t>
  </si>
  <si>
    <t>Spese di promozione</t>
  </si>
  <si>
    <t>73310500010</t>
  </si>
  <si>
    <t>Onorari e spese legali per resistenza in giudizio</t>
  </si>
  <si>
    <t>73310500015</t>
  </si>
  <si>
    <t>Onorari e spese legali da condanne</t>
  </si>
  <si>
    <t>BA1700</t>
  </si>
  <si>
    <t>73310500020</t>
  </si>
  <si>
    <t>Premi di assicuraz. per furto, incendio ed RC auto</t>
  </si>
  <si>
    <t>BA1690</t>
  </si>
  <si>
    <t>73310500025</t>
  </si>
  <si>
    <t>Premi di assicuraz. respons. civile profess.</t>
  </si>
  <si>
    <t>73310500030</t>
  </si>
  <si>
    <t>Altri oneri di gestione</t>
  </si>
  <si>
    <t>BA2510</t>
  </si>
  <si>
    <t>73310500035</t>
  </si>
  <si>
    <t>Imposte, tasse e tributi</t>
  </si>
  <si>
    <t>BA2520</t>
  </si>
  <si>
    <t>73310500040</t>
  </si>
  <si>
    <t>Perdite su crediti</t>
  </si>
  <si>
    <t>BA2552</t>
  </si>
  <si>
    <t>73310500045</t>
  </si>
  <si>
    <t>Altri oneri diversi di gestione - per Autoassicurazione</t>
  </si>
  <si>
    <t>736</t>
  </si>
  <si>
    <t>AMMORTAMENTI IMMOBILIZZAZIONI IMMATERIALI</t>
  </si>
  <si>
    <t>736100</t>
  </si>
  <si>
    <t>AMMORTAM. IMMOBILIZZAZ. IMMATERIALI</t>
  </si>
  <si>
    <t>BA2570</t>
  </si>
  <si>
    <t>73610000005</t>
  </si>
  <si>
    <t>Amm.to Costi di impianto e di ampliamento</t>
  </si>
  <si>
    <t>73610000010</t>
  </si>
  <si>
    <t>Amm.to Costi di ricerca e sviluppo</t>
  </si>
  <si>
    <t>73610000015</t>
  </si>
  <si>
    <t>Amm.to Diritti di brev. e utiliz. opere di ingegno</t>
  </si>
  <si>
    <t>73610000020</t>
  </si>
  <si>
    <t>Amm.to Diritti di brevetto e di utilizz. opere di ingegno - derivanti dall'attività di ricerca</t>
  </si>
  <si>
    <t>73610000025</t>
  </si>
  <si>
    <t>Amm.to Concess. licenze d'uso e marchi</t>
  </si>
  <si>
    <t>73610000030</t>
  </si>
  <si>
    <t>Amm.to Pubblicità</t>
  </si>
  <si>
    <t>73610000035</t>
  </si>
  <si>
    <t>Amm.to Altre Immobilizzazioni Immateriali</t>
  </si>
  <si>
    <t>73610000040</t>
  </si>
  <si>
    <t>Amm.to Migliorie su beni di terzi</t>
  </si>
  <si>
    <t>739</t>
  </si>
  <si>
    <t>AMMORTAMENTI IMMOBILIZZAZIONI MATERIALI</t>
  </si>
  <si>
    <t>739100</t>
  </si>
  <si>
    <t>AMMORTAM. IMMOBILIZZAZ. MATERIALI</t>
  </si>
  <si>
    <t>BA2610</t>
  </si>
  <si>
    <t>73910000005</t>
  </si>
  <si>
    <t>Amm.to Fabbric. indisp. (gravati da vincolo di destinaz.)</t>
  </si>
  <si>
    <t>BA2600</t>
  </si>
  <si>
    <t>73910000010</t>
  </si>
  <si>
    <t>Amm.to Fabbric. dispon. (non gravati da vinc. di destin.)</t>
  </si>
  <si>
    <t>73910000015</t>
  </si>
  <si>
    <t>Amm.to Costruzioni leggere</t>
  </si>
  <si>
    <t>BA2620</t>
  </si>
  <si>
    <t>73910000020</t>
  </si>
  <si>
    <t>Amm.to Impianti e macchinari</t>
  </si>
  <si>
    <t>73910000025</t>
  </si>
  <si>
    <t>Amm.to Attrezzature sanitarie</t>
  </si>
  <si>
    <t>C.A.1.c.3</t>
  </si>
  <si>
    <t>73910000030</t>
  </si>
  <si>
    <t>Amm.to Attrezz. non sanitarie</t>
  </si>
  <si>
    <t>73910000035</t>
  </si>
  <si>
    <t>Amm.to Mobili e arredi d'ufficio</t>
  </si>
  <si>
    <t>C.A.1.c.1</t>
  </si>
  <si>
    <t>73910000040</t>
  </si>
  <si>
    <t>Amm.to Autov., motov. e simili (comprese ambul.)</t>
  </si>
  <si>
    <t>C.A.1.c.2</t>
  </si>
  <si>
    <t>73910000045</t>
  </si>
  <si>
    <t>Amm.to Macchine elettroniche</t>
  </si>
  <si>
    <t>73910000050</t>
  </si>
  <si>
    <t>Amm.to Macchine ordinarie d'ufficio</t>
  </si>
  <si>
    <t>C.A.1.c.4</t>
  </si>
  <si>
    <t>73910000055</t>
  </si>
  <si>
    <t>Amm.to Telefoni cellulari</t>
  </si>
  <si>
    <t>73910000060</t>
  </si>
  <si>
    <t>Amm.to Altri beni materiali</t>
  </si>
  <si>
    <t>740</t>
  </si>
  <si>
    <t>SVALUTAZIONE IMMOBILIZZAZIONI</t>
  </si>
  <si>
    <t>740100</t>
  </si>
  <si>
    <t>BA2640</t>
  </si>
  <si>
    <t>74010000005</t>
  </si>
  <si>
    <t>Acc.to F.do Svalut. Costi di impianto e di ampliamento</t>
  </si>
  <si>
    <t>74010000010</t>
  </si>
  <si>
    <t>Acc.to F.do Svalut. Costi di ricerca e sviluppo</t>
  </si>
  <si>
    <t>74010000015</t>
  </si>
  <si>
    <t xml:space="preserve">Acc.to F.do Svalut. Diritti di brevetto e di utilizz. opere di ingegno </t>
  </si>
  <si>
    <t>C.A.1.b.5</t>
  </si>
  <si>
    <t>74010000020</t>
  </si>
  <si>
    <t>Acc.to F.do Svalut. Altre Immobilizzazioni Immateriali</t>
  </si>
  <si>
    <t>74010000025</t>
  </si>
  <si>
    <t xml:space="preserve">Acc.to F.do Svalut. Terreni </t>
  </si>
  <si>
    <t>C.A.1.b.4</t>
  </si>
  <si>
    <t>74010000030</t>
  </si>
  <si>
    <t>Acc.to F.do Svalut. Fabbricati</t>
  </si>
  <si>
    <t>C.A.1.b.2</t>
  </si>
  <si>
    <t>74010000035</t>
  </si>
  <si>
    <t>Acc.to F.do Svalut. Impianti e macchinari</t>
  </si>
  <si>
    <t>C.A.1.b.3</t>
  </si>
  <si>
    <t>74010000040</t>
  </si>
  <si>
    <t>Acc.to F.do Svalut. Attrezzature sanitarie e scientifiche</t>
  </si>
  <si>
    <t>74010000045</t>
  </si>
  <si>
    <t>Acc.to F.do Svalut. Mobili e arredi</t>
  </si>
  <si>
    <t>C.A.1.d</t>
  </si>
  <si>
    <t>74010000050</t>
  </si>
  <si>
    <t>Acc.to F.do Svalut. Autov.,motov., e simili (comprese ambulanze)</t>
  </si>
  <si>
    <t>74010000055</t>
  </si>
  <si>
    <t>Acc.to F.do Svalut. Oggetti d'arte</t>
  </si>
  <si>
    <t>74010000060</t>
  </si>
  <si>
    <t>Acc.to F.do Svalut. Altri beni materiali</t>
  </si>
  <si>
    <t>C.A.2</t>
  </si>
  <si>
    <t>742</t>
  </si>
  <si>
    <t>SVALUTAZIONE CREDITI</t>
  </si>
  <si>
    <t>742100</t>
  </si>
  <si>
    <t>BA2650</t>
  </si>
  <si>
    <t>74210000005</t>
  </si>
  <si>
    <t>Acc.to Fondo Svalut. su Cred. da Comune</t>
  </si>
  <si>
    <t>C.A.3</t>
  </si>
  <si>
    <t>74210000010</t>
  </si>
  <si>
    <t>Acc.to Fondo Svalut. su Cred. da Clienti</t>
  </si>
  <si>
    <t>74210000015</t>
  </si>
  <si>
    <t>Acc.to Fondo Svalut. Crediti v/Stato per mobilità attiva internazionale</t>
  </si>
  <si>
    <t>74210000020</t>
  </si>
  <si>
    <t>Acc.to Fondo Svalut. Crediti v/Stato per spesa corrente - altro</t>
  </si>
  <si>
    <t>74210000025</t>
  </si>
  <si>
    <t>Acc.to Fondo Svalut. Crediti v/Stato per finanziamenti per investimenti</t>
  </si>
  <si>
    <t>74210000030</t>
  </si>
  <si>
    <t>Acc.to Fondo Svalut. Crediti v/Stato per ricerca corrente - Ministero della Salute</t>
  </si>
  <si>
    <t>74210000035</t>
  </si>
  <si>
    <t>Acc.to Fondo Svalut. Crediti v/Stato per ricerca finalizzata - Ministero della Salute</t>
  </si>
  <si>
    <t>74210000040</t>
  </si>
  <si>
    <t xml:space="preserve">Acc.to Fondo Svalut. Crediti v/Stato per ricerca - altre Amministrazioni centrali </t>
  </si>
  <si>
    <t>C.A.4.a</t>
  </si>
  <si>
    <t>74210000045</t>
  </si>
  <si>
    <t>Acc.to Fondo Svalut. Crediti v/Stato per ricerca - finanziamenti per investimenti</t>
  </si>
  <si>
    <t>74210000050</t>
  </si>
  <si>
    <t>Acc.to Fondo Svalut. Crediti v/prefetture</t>
  </si>
  <si>
    <t>74210000055</t>
  </si>
  <si>
    <t>Acc.to Fondo Svalut. Crediti v/Regione per quota FSR</t>
  </si>
  <si>
    <t>74210000060</t>
  </si>
  <si>
    <t>Acc.to Fondo Svalut. Crediti v/Regione per mobilità attiva intraregionale</t>
  </si>
  <si>
    <t>74210000065</t>
  </si>
  <si>
    <t>Acc.to Fondo Svalut. Crediti v/Regione per mobilità attiva extraregionale</t>
  </si>
  <si>
    <t>74210000070</t>
  </si>
  <si>
    <t>Acc.to Fondo Svalut. Crediti v/Regione per acconto quota FSR</t>
  </si>
  <si>
    <t>74210000075</t>
  </si>
  <si>
    <t>Acc.to Fondo Svalut.Crediti v/Regione per finanziamento sanitario aggiuntivo  corrente LEA</t>
  </si>
  <si>
    <t>74210000080</t>
  </si>
  <si>
    <t>Acc.to Fondo Svalut. Crediti v/Regione per finanziamento sanitario extra LEA</t>
  </si>
  <si>
    <t>74210000085</t>
  </si>
  <si>
    <t>Acc.to Fondo Svalut. Crediti v/Regione per spesa corrente - altro</t>
  </si>
  <si>
    <t>74210000090</t>
  </si>
  <si>
    <t>Acc.to Fondo Svalut. Crediti v/Regione per ricerca</t>
  </si>
  <si>
    <t>74210000095</t>
  </si>
  <si>
    <t>Acc.to Fondo Svalut. Crediti v/Regione per finanziamenti per investimenti</t>
  </si>
  <si>
    <t>74210000100</t>
  </si>
  <si>
    <t>Acc.to Fondo Svalut. Crediti v/Regione per incremento fondo dotazione</t>
  </si>
  <si>
    <t>74210000105</t>
  </si>
  <si>
    <t>Acc.to Fondo Svalut. Crediti v/Regione per ripiano perdite</t>
  </si>
  <si>
    <t>74210000110</t>
  </si>
  <si>
    <t>Acc.to Fondo Svalut. Crediti v/Regione per copertura debiti al 31/12/2005</t>
  </si>
  <si>
    <t>74210000115</t>
  </si>
  <si>
    <t>Acc.to Fondo Svalut.Crediti v/Regione per ricostituzione risorse da investimenti  esercizi precedenti</t>
  </si>
  <si>
    <t>74210000120</t>
  </si>
  <si>
    <t>Acc.to Fondo Svalut. Crediti v/Aziende sanitarie pubbliche della Regione - per mobilità in compensazione</t>
  </si>
  <si>
    <t>74210000125</t>
  </si>
  <si>
    <t>Acc.to Fondo Svalut.Crediti v/Aziende sanitarie pubbliche della Regione - per mobilità non in
compensazione</t>
  </si>
  <si>
    <t>74210000130</t>
  </si>
  <si>
    <t>Acc.to Fondo Svalut. Crediti v/Aziende sanitarie pubbliche della Regione - per altre prestazioni</t>
  </si>
  <si>
    <t>74210000135</t>
  </si>
  <si>
    <t>Acc.to Fondo Svalut. Crediti v/Aziende sanitarie pubbliche Extraregione</t>
  </si>
  <si>
    <t>74210000140</t>
  </si>
  <si>
    <t>Acc.to Fondo Svalut. Crediti v/enti regionali</t>
  </si>
  <si>
    <t>74210000145</t>
  </si>
  <si>
    <t>Acc.to Fondo Svalut. Crediti v/sperimentazioni gestionali</t>
  </si>
  <si>
    <t>74210000150</t>
  </si>
  <si>
    <t>Acc.to Fondo Svalut. Crediti v/altre partecipate</t>
  </si>
  <si>
    <t>74210000155</t>
  </si>
  <si>
    <t>Acc.to Fondo Svalut. Crediti v/Erario</t>
  </si>
  <si>
    <t>74210000160</t>
  </si>
  <si>
    <t>Acc.to Fondo Svalut. Crediti v/gestioni liquidatorie</t>
  </si>
  <si>
    <t>74210000165</t>
  </si>
  <si>
    <t>Acc.to Fondo Svalut. Crediti v/altri soggetti pubblici</t>
  </si>
  <si>
    <t>74210000170</t>
  </si>
  <si>
    <t>Acc.to Fondo Svalut. Crediti v/altri soggetti pubblici per ricerca</t>
  </si>
  <si>
    <t>74210000175</t>
  </si>
  <si>
    <t>Acc.to Fondo Svalut. Altri crediti diversi</t>
  </si>
  <si>
    <t>745</t>
  </si>
  <si>
    <t>RIMANENZE INIZIALI</t>
  </si>
  <si>
    <t>745100</t>
  </si>
  <si>
    <t>RIMANENZE INIZIALI DI BENI SANITARI</t>
  </si>
  <si>
    <t>BA2671</t>
  </si>
  <si>
    <t>74510000005</t>
  </si>
  <si>
    <t>Rimanenze iniziali di Medicinali con AIC</t>
  </si>
  <si>
    <t>74510000010</t>
  </si>
  <si>
    <t>Rimanenze iniziali di medicinali con aic - pht</t>
  </si>
  <si>
    <t>74510000015</t>
  </si>
  <si>
    <t>Rimanenze iniziali di Epatite HCV - farmaci</t>
  </si>
  <si>
    <t>74510000020</t>
  </si>
  <si>
    <t>Rimanenze iniziali di Medicinali senza AIC</t>
  </si>
  <si>
    <t>74510000025</t>
  </si>
  <si>
    <t>Rimanenze iniziali di Ossigeno Terapeutico e altri Gas Medicali Con AIC</t>
  </si>
  <si>
    <t>74510000030</t>
  </si>
  <si>
    <t>Rimanenze iniziali di Ossigeno Terapeutico e altri Gas Medicali Senza AIC</t>
  </si>
  <si>
    <t>74510000035</t>
  </si>
  <si>
    <t>Rimanenze iniziali di Emoderivati di produzione regionale</t>
  </si>
  <si>
    <t>74510000040</t>
  </si>
  <si>
    <t>Rimanenze iniziali di Emoderivati fuori produzione regionale senza AIC</t>
  </si>
  <si>
    <t>BA2674</t>
  </si>
  <si>
    <t>74510000045</t>
  </si>
  <si>
    <t>Rimanenze iniziali di Prodotti dietetici</t>
  </si>
  <si>
    <t>BA2675</t>
  </si>
  <si>
    <t>74510000050</t>
  </si>
  <si>
    <t>Rimanenze iniziali di Sieri</t>
  </si>
  <si>
    <t>74510000055</t>
  </si>
  <si>
    <t>Rimanenze iniziali di Vaccini</t>
  </si>
  <si>
    <t>BA2673</t>
  </si>
  <si>
    <t>74510000060</t>
  </si>
  <si>
    <t xml:space="preserve">Rimanenze iniziali di Materiali diagnostici </t>
  </si>
  <si>
    <t>BA2676</t>
  </si>
  <si>
    <t>74510000065</t>
  </si>
  <si>
    <t>Rimanenze iniziali di Prodotti chimici</t>
  </si>
  <si>
    <t>74510000070</t>
  </si>
  <si>
    <t>Rimanenze iniziali di Mater. diagn., lastre RX, carta per ECG, ecc.</t>
  </si>
  <si>
    <t>74510000075</t>
  </si>
  <si>
    <t>Rimanenze iniziali di Mezzi di contrasto per RX</t>
  </si>
  <si>
    <t>74510000080</t>
  </si>
  <si>
    <t>Rimanenze iniziali di Dispositivi medici e materiali sanitari</t>
  </si>
  <si>
    <t>74510000085</t>
  </si>
  <si>
    <t>Rimanenze iniziali di Protesi impiantabili attive</t>
  </si>
  <si>
    <t>74510000090</t>
  </si>
  <si>
    <t>Rimanenze iniziali di Altre Protesi</t>
  </si>
  <si>
    <t>74510000095</t>
  </si>
  <si>
    <t>Rimanenze iniziali di Materiale protesico fornitura diretta (ass. prot.)</t>
  </si>
  <si>
    <t>74510000100</t>
  </si>
  <si>
    <t>Rimanenze iniziali di Materiali per emodialisi</t>
  </si>
  <si>
    <t>BA2677</t>
  </si>
  <si>
    <t>74510000105</t>
  </si>
  <si>
    <t>Rimanenze iniziali di Prodotti farmaceutici per uso veterinario</t>
  </si>
  <si>
    <t>74510000110</t>
  </si>
  <si>
    <t>Rimanenze iniziali di Mat. chirurg., sanit. e diagn. per uso veterinario</t>
  </si>
  <si>
    <t>BA2672</t>
  </si>
  <si>
    <t>74510000115</t>
  </si>
  <si>
    <t>Rimanenze iniziali di Sacche di sangue da pubblico – Mobilità extraregionale</t>
  </si>
  <si>
    <t>74510000120</t>
  </si>
  <si>
    <t>Rimanenze iniziali di Sacche di sangue da altri soggetti</t>
  </si>
  <si>
    <t>BA2678</t>
  </si>
  <si>
    <t>74510000125</t>
  </si>
  <si>
    <t>Rimanenze iniziali di Altri acquisti di beni sanitari</t>
  </si>
  <si>
    <t>74510000130</t>
  </si>
  <si>
    <t>Rimanenze iniziali di Dispositivi di Protezione Individuale - NON Dispositivi Medici</t>
  </si>
  <si>
    <t>C.A.9</t>
  </si>
  <si>
    <t>74510000135</t>
  </si>
  <si>
    <t>Rimanenze iniziali di Dispositivi di Protezione Individuale - Dispositivi Medici</t>
  </si>
  <si>
    <t>74510000140</t>
  </si>
  <si>
    <t>Rimanenze iniziali di Sacche di sangue da pubblico - Mobilità Intraregionale</t>
  </si>
  <si>
    <t>745110</t>
  </si>
  <si>
    <t>Rimanenze iniziali NON SANITARIE</t>
  </si>
  <si>
    <t>BA2681</t>
  </si>
  <si>
    <t>74511000005</t>
  </si>
  <si>
    <t>Rimanenze iniziali di Prodotti alimentari</t>
  </si>
  <si>
    <t>BA2682</t>
  </si>
  <si>
    <t>74511000010</t>
  </si>
  <si>
    <t>Rimanenze iniziali di Materiali di guardaroba, pulizia e di conviv. in genere</t>
  </si>
  <si>
    <t>BA2683</t>
  </si>
  <si>
    <t>74511000015</t>
  </si>
  <si>
    <t>Rimanenze iniziali di Combust., carbur., lubrif. uso riscaldam. e cucine</t>
  </si>
  <si>
    <t>74511000020</t>
  </si>
  <si>
    <t>Rimanenze iniziali di Combust., carbur., lubrif. uso trasporto</t>
  </si>
  <si>
    <t>BA2684</t>
  </si>
  <si>
    <t>74511000025</t>
  </si>
  <si>
    <t>Rimanenze iniziali di Cancelleria, stampati e supporti informatici</t>
  </si>
  <si>
    <t>BA2685</t>
  </si>
  <si>
    <t>74511000030</t>
  </si>
  <si>
    <t>Rimanenze iniziali di Materiali per la manutenzione in strutture immobiliari</t>
  </si>
  <si>
    <t>74511000035</t>
  </si>
  <si>
    <t>Rimanenze iniziali di Materiali per la manutenzione di impianti</t>
  </si>
  <si>
    <t>74511000040</t>
  </si>
  <si>
    <t>Rimanenze iniziali di Materiali per la manut. di automezzi(sanit. e non sanit.)</t>
  </si>
  <si>
    <t>74511000045</t>
  </si>
  <si>
    <t>Rimanenze iniziali di Materiali per la manutenz. di attrezzature sanitarie</t>
  </si>
  <si>
    <t>74511000050</t>
  </si>
  <si>
    <t>Rimanenze iniziali di Materiali per la man. di attr. san. destin. alla ricerca</t>
  </si>
  <si>
    <t>C.A.4.b</t>
  </si>
  <si>
    <t>74511000055</t>
  </si>
  <si>
    <t>Rimanenze iniziali di Materiali per la manut. di mobili, macchine e altri beni</t>
  </si>
  <si>
    <t>BA2686</t>
  </si>
  <si>
    <t>74511000060</t>
  </si>
  <si>
    <t>Rimanenze iniziali di Altri acquisti di beni non sanitari</t>
  </si>
  <si>
    <t>74511000065</t>
  </si>
  <si>
    <t>Rimanenze iniziali di Beni e prodotti non sanitari da Aziende sanitarie pubbliche della Regione</t>
  </si>
  <si>
    <t>748</t>
  </si>
  <si>
    <t>ACCANTONAMENTI TIPICI DELL'ESERCIZIO</t>
  </si>
  <si>
    <t>748100</t>
  </si>
  <si>
    <t>ACCANTONAMENTI PER ONERI</t>
  </si>
  <si>
    <t>C.A.4.c</t>
  </si>
  <si>
    <t>BA2890</t>
  </si>
  <si>
    <t>74810000005</t>
  </si>
  <si>
    <t>Accant. per imposte e tasse</t>
  </si>
  <si>
    <t>BA2760</t>
  </si>
  <si>
    <t>74810000010</t>
  </si>
  <si>
    <t>Accant.  premio di operosità (SUMAI)</t>
  </si>
  <si>
    <t>BA2840</t>
  </si>
  <si>
    <t>74810000015</t>
  </si>
  <si>
    <t>Accant.  fondo oneri  rinnovi contr.li  - MMG</t>
  </si>
  <si>
    <t>74810000020</t>
  </si>
  <si>
    <t>Accant.  fondo oneri  rinnovi contr.li  - PLS</t>
  </si>
  <si>
    <t>C.A.5</t>
  </si>
  <si>
    <t>74810000025</t>
  </si>
  <si>
    <t>Accant.  fondo oneri  rinnovi contr.li  - MGM</t>
  </si>
  <si>
    <t>74810000030</t>
  </si>
  <si>
    <t>Accant. fondi altri oneri diversi</t>
  </si>
  <si>
    <t>BA2860</t>
  </si>
  <si>
    <t>74810000035</t>
  </si>
  <si>
    <t>Accant. fondo oneri rinnovi contrat. Dirigenza medica</t>
  </si>
  <si>
    <t>BA2870</t>
  </si>
  <si>
    <t>74810000040</t>
  </si>
  <si>
    <t>Accant. fondo oneri rinnovi contrat. Dirigenza NON medica</t>
  </si>
  <si>
    <t>74810000045</t>
  </si>
  <si>
    <t>Accant. fondo oneri rinnovi contrat. Dirigenza NON sanitaria (professionale)</t>
  </si>
  <si>
    <t>74810000050</t>
  </si>
  <si>
    <t>Accant. fondo oneri rinnovi contrat. Dirigenza NON sanitaria (tecnica)</t>
  </si>
  <si>
    <t>74810000055</t>
  </si>
  <si>
    <t>Accant. fondo oneri rinnovi contrat. Dirigenza NON sanitaria (amministrativa)</t>
  </si>
  <si>
    <t>BA2880</t>
  </si>
  <si>
    <t>74810000060</t>
  </si>
  <si>
    <t>Accant. fondo oneri rinnovi contrat. comparto</t>
  </si>
  <si>
    <t>BA2850</t>
  </si>
  <si>
    <t>74810000065</t>
  </si>
  <si>
    <t>Accant. fondo oneri rinnovi contrat. altre categor. convenzionate (SUMAI)</t>
  </si>
  <si>
    <t>BA2881</t>
  </si>
  <si>
    <t>74810000070</t>
  </si>
  <si>
    <t>Accant. per  Trattamento di fine rapporto dipendenti</t>
  </si>
  <si>
    <t>BA2882</t>
  </si>
  <si>
    <t>74810000075</t>
  </si>
  <si>
    <t>Accant. per  Trattamento di quiescenza e simili</t>
  </si>
  <si>
    <t>BA2883</t>
  </si>
  <si>
    <t>74810000080</t>
  </si>
  <si>
    <t>Accant. Per Fondi integrativi pensione</t>
  </si>
  <si>
    <t>BA2884</t>
  </si>
  <si>
    <t>74810000085</t>
  </si>
  <si>
    <t>Accant. Incentivi funzioni tecniche art. 113 D.lgs 50/2016</t>
  </si>
  <si>
    <t>74810000090</t>
  </si>
  <si>
    <t xml:space="preserve">Accant.fondo rinn.contr.spec.interni    </t>
  </si>
  <si>
    <t>74810000095</t>
  </si>
  <si>
    <t xml:space="preserve">Acc.fondo rinn.cont.med.dei servizi     </t>
  </si>
  <si>
    <t>74810000100</t>
  </si>
  <si>
    <t xml:space="preserve">Acc.fondo rinn.cont.medici 118          </t>
  </si>
  <si>
    <t>74810000105</t>
  </si>
  <si>
    <t>Accant. fondo oneri rinnovi contrat. personale ricercatore sanitario</t>
  </si>
  <si>
    <t>74810000110</t>
  </si>
  <si>
    <t>Accant. fondo oneri rinnovi contrat. personale collaboratore professionale di ricerca sanitaria</t>
  </si>
  <si>
    <t xml:space="preserve">74810000120 </t>
  </si>
  <si>
    <t>Accantonamento fondo D.lgs. 32/21</t>
  </si>
  <si>
    <t>748105</t>
  </si>
  <si>
    <t>ACCANTONAMENTI PER RISCHI</t>
  </si>
  <si>
    <t>BA2710</t>
  </si>
  <si>
    <t>74810500005</t>
  </si>
  <si>
    <t>Accant. per vertenze giudiziarie e contenz.</t>
  </si>
  <si>
    <t>BA2720</t>
  </si>
  <si>
    <t>74810500010</t>
  </si>
  <si>
    <t>Accant. per contenzioso personale dipendente</t>
  </si>
  <si>
    <t>C.A.6</t>
  </si>
  <si>
    <t>BA2730</t>
  </si>
  <si>
    <t>74810500015</t>
  </si>
  <si>
    <t>Accant. per rischi connessi all'acquisto di prestazioni sanitarie da privato</t>
  </si>
  <si>
    <t>BA2740</t>
  </si>
  <si>
    <t>74810500020</t>
  </si>
  <si>
    <t>Accant. per copertura diretta dei rischi (autoassicurazione)</t>
  </si>
  <si>
    <t>BA2751</t>
  </si>
  <si>
    <t>74810500025</t>
  </si>
  <si>
    <t>Accant. per interessi di mora</t>
  </si>
  <si>
    <t>BA2741</t>
  </si>
  <si>
    <t>74810500030</t>
  </si>
  <si>
    <t>Accantonamenti per franchigia assicurativa</t>
  </si>
  <si>
    <t>BA2750</t>
  </si>
  <si>
    <t>74810500035</t>
  </si>
  <si>
    <t>Altri accantonamenti per rischi</t>
  </si>
  <si>
    <t>C.A.7</t>
  </si>
  <si>
    <t>74810500040</t>
  </si>
  <si>
    <t>Accantonamento fondo tributi vari</t>
  </si>
  <si>
    <t>748110</t>
  </si>
  <si>
    <t>ACCANTONAMENTI PER QUOTE INUTILIZZATE CONTRIBUTI VINCOLATI</t>
  </si>
  <si>
    <t>BA2780</t>
  </si>
  <si>
    <t>74811000005</t>
  </si>
  <si>
    <t>Accant. per quote inutilizzate contributi da Regione e Prov. Aut. per quota F.S. vincolato</t>
  </si>
  <si>
    <t>BA2790</t>
  </si>
  <si>
    <t>74811000010</t>
  </si>
  <si>
    <t>Accant. per quote inutilizzate contributi da soggetti pubblici (extra fondo) vincolati</t>
  </si>
  <si>
    <t>BA2800</t>
  </si>
  <si>
    <t>74811000015</t>
  </si>
  <si>
    <t>Accant. per quote inutilizzate contributi da soggetti pubblici per ricerca</t>
  </si>
  <si>
    <t>BA2810</t>
  </si>
  <si>
    <t>74811000020</t>
  </si>
  <si>
    <t>Accant. per quote inutilizzate contributi vincolati da privati</t>
  </si>
  <si>
    <t>BA2811</t>
  </si>
  <si>
    <t>74811000025</t>
  </si>
  <si>
    <t>Accantonamenti per quote inutilizzate contributi da soggetti privati per ricerca</t>
  </si>
  <si>
    <t>C.A.8</t>
  </si>
  <si>
    <t>BA2771</t>
  </si>
  <si>
    <t>74811000030</t>
  </si>
  <si>
    <t>Accantonamenti per quote inutilizzate contributi da Regione e Prov. Aut. per quota F.S. indistinto finalizzato</t>
  </si>
  <si>
    <t>751</t>
  </si>
  <si>
    <t>INTERESSI PASSIVI ED ONERI FINANZIARI</t>
  </si>
  <si>
    <t>751100</t>
  </si>
  <si>
    <t>INTERESSI PASSIVI</t>
  </si>
  <si>
    <t>-C.10.a)</t>
  </si>
  <si>
    <t>CA0120</t>
  </si>
  <si>
    <t>75110000005</t>
  </si>
  <si>
    <t>Interessi passivi per anticipazioni di tesoreria</t>
  </si>
  <si>
    <t>CA0130</t>
  </si>
  <si>
    <t>75110000010</t>
  </si>
  <si>
    <t>Interessi passivi su mutui</t>
  </si>
  <si>
    <t>CA0140</t>
  </si>
  <si>
    <t>75110000015</t>
  </si>
  <si>
    <t>Interessi moratori e rivalutazione monetaria</t>
  </si>
  <si>
    <t>751105</t>
  </si>
  <si>
    <t>ONERI FINANZIARI</t>
  </si>
  <si>
    <t>CA0160</t>
  </si>
  <si>
    <t>75110500005</t>
  </si>
  <si>
    <t>Altri oneri finanziari</t>
  </si>
  <si>
    <t>CA0170</t>
  </si>
  <si>
    <t>75110500010</t>
  </si>
  <si>
    <t>Perdite su cambi</t>
  </si>
  <si>
    <t>752</t>
  </si>
  <si>
    <t>SVALUTAZIONI</t>
  </si>
  <si>
    <t>752100</t>
  </si>
  <si>
    <t>DA0020</t>
  </si>
  <si>
    <t>75210000005</t>
  </si>
  <si>
    <t>Svalutazioni</t>
  </si>
  <si>
    <t>754</t>
  </si>
  <si>
    <t>MINUSVALENZE</t>
  </si>
  <si>
    <t>754100</t>
  </si>
  <si>
    <t>EA0270</t>
  </si>
  <si>
    <t>75410000005</t>
  </si>
  <si>
    <t>Minusvalenze per alienazione di beni immobili</t>
  </si>
  <si>
    <t>75410000010</t>
  </si>
  <si>
    <t>Minusvalenze per alienazione di beni mobili</t>
  </si>
  <si>
    <t>757</t>
  </si>
  <si>
    <t>SOPRAVVENIENZE PASS. ED INSUSSIST. DELL'ATTIVO</t>
  </si>
  <si>
    <t>757100</t>
  </si>
  <si>
    <t>SOPRAVVENIENZE PASSIVE ED INSUSSIST. dell'ATTIVO</t>
  </si>
  <si>
    <t>EA0290</t>
  </si>
  <si>
    <t>75710000005</t>
  </si>
  <si>
    <t>Sopravv.ze pass. riguardanti Irap</t>
  </si>
  <si>
    <t>75710000010</t>
  </si>
  <si>
    <t>Sopravv.ze pass. riguard. altre imposte e tasse</t>
  </si>
  <si>
    <t>EA0330</t>
  </si>
  <si>
    <t>75710000015</t>
  </si>
  <si>
    <t>Sopravv.ze passive v/Aziende sanitarie pubbliche relative alla mobilità intraregionale</t>
  </si>
  <si>
    <t>EA0340</t>
  </si>
  <si>
    <t>75710000020</t>
  </si>
  <si>
    <t>Altre Sopravv.ze passive v/Aziende sanitarie pubbliche della Regione</t>
  </si>
  <si>
    <t>EA0450</t>
  </si>
  <si>
    <t>75710000025</t>
  </si>
  <si>
    <t>Benefici contr. pers. in quiescenza (Mod.5030/D)</t>
  </si>
  <si>
    <t>EA0360</t>
  </si>
  <si>
    <t>75710000030</t>
  </si>
  <si>
    <t>Sopravv.ze passive v/terzi relative alla mobilità extraregionale</t>
  </si>
  <si>
    <t>EA0380</t>
  </si>
  <si>
    <t>75710000035</t>
  </si>
  <si>
    <t>Sopravv.ze pass. relative al pers. dirigenza medica</t>
  </si>
  <si>
    <t>EA0390</t>
  </si>
  <si>
    <t>75710000040</t>
  </si>
  <si>
    <t>Sopravv.ze pass. relative al pers. dirigenza non med</t>
  </si>
  <si>
    <t>EA0400</t>
  </si>
  <si>
    <t>75710000045</t>
  </si>
  <si>
    <t>Sopravv.ze pass. relative al pers. del comparto</t>
  </si>
  <si>
    <t>EA0410</t>
  </si>
  <si>
    <t>75710000050</t>
  </si>
  <si>
    <t>Sopravv.ze pass. relative ai medici di base</t>
  </si>
  <si>
    <t>EA0420</t>
  </si>
  <si>
    <t>75710000055</t>
  </si>
  <si>
    <t>Sopravv.ze pass. relative ai medici specialistici</t>
  </si>
  <si>
    <t>EA0430</t>
  </si>
  <si>
    <t>75710000060</t>
  </si>
  <si>
    <t>Sopravv.ze pass. relative a prest.san. da oper.accred.</t>
  </si>
  <si>
    <t>-C.10.b)</t>
  </si>
  <si>
    <t>EA0440</t>
  </si>
  <si>
    <t>75710000065</t>
  </si>
  <si>
    <t>Sopravv.ze pass. rel. ad acquisto di beni e servizi</t>
  </si>
  <si>
    <t>75710000070</t>
  </si>
  <si>
    <t>Altre sopravvenienze passive</t>
  </si>
  <si>
    <t>EA0461</t>
  </si>
  <si>
    <t>75710000075</t>
  </si>
  <si>
    <t>Insussistenze passive per quote F.S. vincolato</t>
  </si>
  <si>
    <t>EA0470</t>
  </si>
  <si>
    <t>75710000080</t>
  </si>
  <si>
    <t>Insuss. pass. v/Aziende sanitarie pubbliche della Regione</t>
  </si>
  <si>
    <t>EA0490</t>
  </si>
  <si>
    <t>75710000085</t>
  </si>
  <si>
    <t>Insuss. pass. per mobilità extraregionale</t>
  </si>
  <si>
    <t>EA0500</t>
  </si>
  <si>
    <t>75710000090</t>
  </si>
  <si>
    <t>Insuss. pass. relative al personale</t>
  </si>
  <si>
    <t>EA0510</t>
  </si>
  <si>
    <t>75710000095</t>
  </si>
  <si>
    <t>Insuss. pass. relative ai medici di base</t>
  </si>
  <si>
    <t>EA0520</t>
  </si>
  <si>
    <t>75710000100</t>
  </si>
  <si>
    <t>Insuss. pass. relative ai med. specialistici</t>
  </si>
  <si>
    <t>EA0530</t>
  </si>
  <si>
    <t>75710000105</t>
  </si>
  <si>
    <t>Insuss. pass. relative a prest. san. da oper.accredit.</t>
  </si>
  <si>
    <t>EA0540</t>
  </si>
  <si>
    <t>75710000110</t>
  </si>
  <si>
    <t>Insuss. pass. relative ad acquisto di beni e ser.</t>
  </si>
  <si>
    <t>EA0550</t>
  </si>
  <si>
    <t>75710000115</t>
  </si>
  <si>
    <t>Altre insussistenze passive</t>
  </si>
  <si>
    <t>75710000120</t>
  </si>
  <si>
    <t>Oneri tributari da esercizi precedenti</t>
  </si>
  <si>
    <t>EA0300</t>
  </si>
  <si>
    <t>75710000125</t>
  </si>
  <si>
    <t>Oneri da cause civili ed oneri processuali</t>
  </si>
  <si>
    <t>EA0560</t>
  </si>
  <si>
    <t>75710000130</t>
  </si>
  <si>
    <t>Altri oneri straordinari</t>
  </si>
  <si>
    <t>757105</t>
  </si>
  <si>
    <t>ARROTONDAMENTI E ABBUONI PASSIVI</t>
  </si>
  <si>
    <t>C.C.1</t>
  </si>
  <si>
    <t>75710500005</t>
  </si>
  <si>
    <t>Arrotondamenti e abbuoni passivi</t>
  </si>
  <si>
    <t>760</t>
  </si>
  <si>
    <t>IMPOSTE TASSE E TRIBUTI</t>
  </si>
  <si>
    <t>760100</t>
  </si>
  <si>
    <t>IMPOSTE, TASSE E TRIBUTI</t>
  </si>
  <si>
    <t>YA0020</t>
  </si>
  <si>
    <t>76010000005</t>
  </si>
  <si>
    <t>IRAP su pers. dip. (Base imp.le Redditi da Lavoro)</t>
  </si>
  <si>
    <t>YA0030</t>
  </si>
  <si>
    <t>76010000010</t>
  </si>
  <si>
    <t>IRAP su altre categ. (Base Imp.le Redditi)</t>
  </si>
  <si>
    <t>YA0050</t>
  </si>
  <si>
    <t>76010000015</t>
  </si>
  <si>
    <t>IRAP (Base imponibile Redditi Commerciali)</t>
  </si>
  <si>
    <t>YA0040</t>
  </si>
  <si>
    <t>76010000020</t>
  </si>
  <si>
    <t>IRAP su attività libero professionale</t>
  </si>
  <si>
    <t>76010000025</t>
  </si>
  <si>
    <t>IRAP su consulenze art. 55 co.2 e L. 1/2002 (c.d. prestazioni aggiuntive)</t>
  </si>
  <si>
    <t>YA0070</t>
  </si>
  <si>
    <t>76010000030</t>
  </si>
  <si>
    <t>IRES su attività istituzionale</t>
  </si>
  <si>
    <t>YA0080</t>
  </si>
  <si>
    <t>76010000035</t>
  </si>
  <si>
    <t>IRES su attività commerciale</t>
  </si>
  <si>
    <t>YA0090</t>
  </si>
  <si>
    <t>76010000040</t>
  </si>
  <si>
    <t>Accantonamento a fondo imposte</t>
  </si>
  <si>
    <t>C.D.1</t>
  </si>
  <si>
    <t>761</t>
  </si>
  <si>
    <t>CONTRIBUTI IN C/ESERCIZIO</t>
  </si>
  <si>
    <t>761100</t>
  </si>
  <si>
    <t>CONTRIBUTI DA REGIONE per QUOTE F.DO SANIT.</t>
  </si>
  <si>
    <t>AA0031</t>
  </si>
  <si>
    <t>76110000005</t>
  </si>
  <si>
    <t>Assegnazione indistinta</t>
  </si>
  <si>
    <t>C.E.1.a</t>
  </si>
  <si>
    <t>AA0032</t>
  </si>
  <si>
    <t>76110000010</t>
  </si>
  <si>
    <t>Finanziamento indistinto finalizzato da Regione</t>
  </si>
  <si>
    <t>AA0034</t>
  </si>
  <si>
    <t>76110000020</t>
  </si>
  <si>
    <t>Funzioni - Pronto Soccorso</t>
  </si>
  <si>
    <t>AA0035</t>
  </si>
  <si>
    <t>76110000025</t>
  </si>
  <si>
    <t>Funzioni - Altro</t>
  </si>
  <si>
    <t>AA0040</t>
  </si>
  <si>
    <t>76110000030</t>
  </si>
  <si>
    <t>Asseg. per altri progr. e progetti di interesse reg.</t>
  </si>
  <si>
    <t>C.E.1.b</t>
  </si>
  <si>
    <t>AA0036</t>
  </si>
  <si>
    <t>76110000035</t>
  </si>
  <si>
    <t>Quota finalizzata per il Piano Aziendale di cui all'art. 1, comma 528 L. 208/2015</t>
  </si>
  <si>
    <t>ASSEGNAZIONE FSR VINCOLATO</t>
  </si>
  <si>
    <t>761110</t>
  </si>
  <si>
    <t>CONTRIBUTI PER ULTERIORI FINANZIAMENTI</t>
  </si>
  <si>
    <t>76111000005</t>
  </si>
  <si>
    <t>Potenziamento CSM</t>
  </si>
  <si>
    <t>76111000010</t>
  </si>
  <si>
    <t>Potenziamento NPIA (Neuropsichiatria infantile)</t>
  </si>
  <si>
    <t>AA0160</t>
  </si>
  <si>
    <t>76111000015</t>
  </si>
  <si>
    <t>Contributi Legge 210/92</t>
  </si>
  <si>
    <t>AA0150</t>
  </si>
  <si>
    <t>76111000020</t>
  </si>
  <si>
    <t>Contributi TBC</t>
  </si>
  <si>
    <t>AA0070</t>
  </si>
  <si>
    <t>76111000025</t>
  </si>
  <si>
    <t>Finanziamento L.R. 16/87</t>
  </si>
  <si>
    <t>76111000030</t>
  </si>
  <si>
    <t>Sussidi per Infermi di Mente</t>
  </si>
  <si>
    <t>76111000035</t>
  </si>
  <si>
    <t>Rimborsi Spese per Trapianti</t>
  </si>
  <si>
    <t>76111000040</t>
  </si>
  <si>
    <t>Finanziamenti Fibrosi Cistica</t>
  </si>
  <si>
    <t>76111000045</t>
  </si>
  <si>
    <t>Finanziamenti AIDS</t>
  </si>
  <si>
    <t>76111000050</t>
  </si>
  <si>
    <t>Finanziamento Esclusività</t>
  </si>
  <si>
    <t>76111000055</t>
  </si>
  <si>
    <t>Finanziamento Extracomunitari</t>
  </si>
  <si>
    <t>76111000060</t>
  </si>
  <si>
    <t>Finanziamento Obiettivi di Piano</t>
  </si>
  <si>
    <t>76111000065</t>
  </si>
  <si>
    <t>Finanziamento Assistenza Domiciliare</t>
  </si>
  <si>
    <t>76111000070</t>
  </si>
  <si>
    <t>Finanziamenti Allergopatici</t>
  </si>
  <si>
    <t>76111000075</t>
  </si>
  <si>
    <t>Finanziamenti Nefropatici</t>
  </si>
  <si>
    <t>76111000080</t>
  </si>
  <si>
    <t>Finanz. Categorie non Autosufficienti - Case Protette</t>
  </si>
  <si>
    <t>76111000085</t>
  </si>
  <si>
    <t>Finanziamento Vaccini HPV</t>
  </si>
  <si>
    <t>76111000090</t>
  </si>
  <si>
    <t>Progetti da DIEF</t>
  </si>
  <si>
    <t>76111000095</t>
  </si>
  <si>
    <t>Finanziamenti SERT</t>
  </si>
  <si>
    <t>76111000100</t>
  </si>
  <si>
    <t>Finanziamenti Randagismo</t>
  </si>
  <si>
    <t>76111000105</t>
  </si>
  <si>
    <t>Finanziamenti Medici Borsisti</t>
  </si>
  <si>
    <t>76111000110</t>
  </si>
  <si>
    <t>Assegn. per funz. non tariff. non ricompr. nel FSR</t>
  </si>
  <si>
    <t>76111000115</t>
  </si>
  <si>
    <t>Assegn. per altri progr. e prog. non ricomp. nel FSR</t>
  </si>
  <si>
    <t>76111000120</t>
  </si>
  <si>
    <t>Contributi per gli Hanseniani</t>
  </si>
  <si>
    <t>76111000125</t>
  </si>
  <si>
    <t>Assegnazioni per conv. ass. san. Ist. Penitenziari</t>
  </si>
  <si>
    <t>76111000130</t>
  </si>
  <si>
    <t>Contributi prog. curare riab. lav. cont. L.662/96</t>
  </si>
  <si>
    <t>76111000135</t>
  </si>
  <si>
    <t>Contrib. per Donazioni e trapianti organi</t>
  </si>
  <si>
    <t>76111000140</t>
  </si>
  <si>
    <t>Contributi per celiachia</t>
  </si>
  <si>
    <t>76111000145</t>
  </si>
  <si>
    <t>Assegno di cura SLA</t>
  </si>
  <si>
    <t>76111000150</t>
  </si>
  <si>
    <t>Farmacovigilanza</t>
  </si>
  <si>
    <t>76111000155</t>
  </si>
  <si>
    <t>Contributi Doman, Votja</t>
  </si>
  <si>
    <t>76111000160</t>
  </si>
  <si>
    <t>Contributi ABA</t>
  </si>
  <si>
    <t>76111000165</t>
  </si>
  <si>
    <t>Contributi Progetto IMA-SCA</t>
  </si>
  <si>
    <t>76111000170</t>
  </si>
  <si>
    <t>Contributi CRAT</t>
  </si>
  <si>
    <t>76111000175</t>
  </si>
  <si>
    <t>Progetti e finanziamenti vari</t>
  </si>
  <si>
    <t>76111000180</t>
  </si>
  <si>
    <t>Accordo integrativo MMG,PLS,118 da DIEF</t>
  </si>
  <si>
    <t>76111000185</t>
  </si>
  <si>
    <t>Finanziamenti progetti Regione indistinto</t>
  </si>
  <si>
    <t>76111000195</t>
  </si>
  <si>
    <t>Remunerazione a farmacie per attività di contrasto a patologie infettive</t>
  </si>
  <si>
    <t>76111000215</t>
  </si>
  <si>
    <t xml:space="preserve">Contributi per pay-back dispositivi medici </t>
  </si>
  <si>
    <t>76111000220</t>
  </si>
  <si>
    <t xml:space="preserve">Contributi per emergenza Ucraina </t>
  </si>
  <si>
    <t>76111000205</t>
  </si>
  <si>
    <t>Contributi per risorse Covid extra-fondo</t>
  </si>
  <si>
    <t>76111000210</t>
  </si>
  <si>
    <t>Contributi per emergenza Covid-19 Indistinto</t>
  </si>
  <si>
    <t>761115</t>
  </si>
  <si>
    <t>CONTRIBUTI DA AMMIN. STATALI E COMUNITARIE</t>
  </si>
  <si>
    <t>AA0170</t>
  </si>
  <si>
    <t>76111500005</t>
  </si>
  <si>
    <t>Contrib. da altri enti dello Stato</t>
  </si>
  <si>
    <t>76111500010</t>
  </si>
  <si>
    <t>Contrib. diretti dall'Unione Europea</t>
  </si>
  <si>
    <t>AA0190</t>
  </si>
  <si>
    <t>76111500015</t>
  </si>
  <si>
    <t>Contributi da Ministero della Salute per ricerca corrente</t>
  </si>
  <si>
    <t>AA0200</t>
  </si>
  <si>
    <t>76111500020</t>
  </si>
  <si>
    <t>Contributi da Ministero della Salute per ricerca finalizzata</t>
  </si>
  <si>
    <t>AA0210</t>
  </si>
  <si>
    <t>76111500025</t>
  </si>
  <si>
    <t>Contributi da Regione ed altri soggetti pubblici per ricerca</t>
  </si>
  <si>
    <t>AA0220</t>
  </si>
  <si>
    <t>76111500030</t>
  </si>
  <si>
    <t>Contributi da privati per ricerca</t>
  </si>
  <si>
    <t>AA0141</t>
  </si>
  <si>
    <t>76111500035</t>
  </si>
  <si>
    <t>Contributi da Ministero della Salute (EXTRA FONDO)</t>
  </si>
  <si>
    <t>761120</t>
  </si>
  <si>
    <t>CONTRIBUTI DA ALTRI ENTI</t>
  </si>
  <si>
    <t>76112000005</t>
  </si>
  <si>
    <t>Contrib. in c/eserc. da Comuni</t>
  </si>
  <si>
    <t>76112000010</t>
  </si>
  <si>
    <t>Contrib. in c/eserc. da Provincia</t>
  </si>
  <si>
    <t>76112000015</t>
  </si>
  <si>
    <t>Contrib. in c/eserc. da altri Enti</t>
  </si>
  <si>
    <t>AA0171</t>
  </si>
  <si>
    <t>76112000020</t>
  </si>
  <si>
    <t>Contributi da altri soggetti pubblici (extra fondo) - in attuazione dell'art 79 comma 1 sexies lettera c) del D. L. 112/2008</t>
  </si>
  <si>
    <t>AA0120</t>
  </si>
  <si>
    <t>76112000025</t>
  </si>
  <si>
    <t>Contributi da Aziende sanitarie pubbliche della Regione (extra fondo) vincolati</t>
  </si>
  <si>
    <t>AA0130</t>
  </si>
  <si>
    <t>76112000030</t>
  </si>
  <si>
    <t>Contributi da Aziende sanitarie pubbliche della Regione (extra fondo) altro</t>
  </si>
  <si>
    <t>AA0100</t>
  </si>
  <si>
    <t>76112000035</t>
  </si>
  <si>
    <t>Contributi da Regione (extra fondo)  - Altro</t>
  </si>
  <si>
    <t>AA0080</t>
  </si>
  <si>
    <t>76112000040</t>
  </si>
  <si>
    <r>
      <t xml:space="preserve">Contributi da Regione (extra fondo) - Risorse aggiuntive da bilancio regionale a titolo di copertura </t>
    </r>
    <r>
      <rPr>
        <u/>
        <sz val="10"/>
        <color theme="4" tint="-0.499984740745262"/>
        <rFont val="Calibri"/>
        <family val="2"/>
        <scheme val="minor"/>
      </rPr>
      <t>LEA</t>
    </r>
  </si>
  <si>
    <t>AA0090</t>
  </si>
  <si>
    <t>76112000045</t>
  </si>
  <si>
    <r>
      <t xml:space="preserve">Contributi da Regione (extra fondo) - Risorse aggiuntive da bilancio regionale a titolo di copertura </t>
    </r>
    <r>
      <rPr>
        <u/>
        <sz val="10"/>
        <color theme="4" tint="-0.499984740745262"/>
        <rFont val="Calibri"/>
        <family val="2"/>
        <scheme val="minor"/>
      </rPr>
      <t>extra LEA</t>
    </r>
  </si>
  <si>
    <t>761135</t>
  </si>
  <si>
    <t>CONTRIBUTI IN C/ESERCIZIO DA ENTI PRIVATI</t>
  </si>
  <si>
    <t>AA0230</t>
  </si>
  <si>
    <t>76113500005</t>
  </si>
  <si>
    <t>Contributi in c/esercizio da enti privati</t>
  </si>
  <si>
    <t>76113500010</t>
  </si>
  <si>
    <t xml:space="preserve">Contributi da privati per iscrizione volontaria al SSN ex art 34 D lgs 286/1998 </t>
  </si>
  <si>
    <t>761140</t>
  </si>
  <si>
    <t>RETTIFICA CONTRIBUTI C/ESERCIZIO PER DESTINAZIONE AD INVESTIMENTI</t>
  </si>
  <si>
    <t>AA0250</t>
  </si>
  <si>
    <t>76114000005</t>
  </si>
  <si>
    <t>Rettifica contributi in c/esercizio per destinazione ad investimenti - da Regione per quota F.S. regionale</t>
  </si>
  <si>
    <t>AA0260</t>
  </si>
  <si>
    <t>76114000010</t>
  </si>
  <si>
    <t>Rettifica contributi in c/esercizio per destinazione ad investimenti - altri contributi</t>
  </si>
  <si>
    <t>761145</t>
  </si>
  <si>
    <t>UTILIZZO FONDI PER QUOTE INUTILIZZATE CONTRIBUTI VINCOLATI DI ESERCIZI PRECEDENTI</t>
  </si>
  <si>
    <t>AA0280</t>
  </si>
  <si>
    <t>76114500005</t>
  </si>
  <si>
    <t>Utilizzo fondi per quote inutilizzate contributi di esercizi precedenti da Regione per quota F.S. regionale vincolato</t>
  </si>
  <si>
    <t>AA0290</t>
  </si>
  <si>
    <t>76114500010</t>
  </si>
  <si>
    <t>Utilizzo fondi per quote inutilizzate contributi di esercizi precedenti da soggetti pubblici (extra fondo) vincolati</t>
  </si>
  <si>
    <t>AA0300</t>
  </si>
  <si>
    <t>76114500015</t>
  </si>
  <si>
    <t>Utilizzo fondi per quote inutilizzate contributi di esercizi precedenti per ricerca</t>
  </si>
  <si>
    <t>AA0310</t>
  </si>
  <si>
    <t>76114500020</t>
  </si>
  <si>
    <t>Utilizzo fondi per quote inutilizzate contributi vincolati di esercizi precedenti da privati</t>
  </si>
  <si>
    <t>AA0271</t>
  </si>
  <si>
    <t>76114500025</t>
  </si>
  <si>
    <t>Utilizzo fondi per quote inutilizzate contributi di esercizi precedenti da Regione o Prov. Aut. Per quota F.S. regionale indistinto finalizzato</t>
  </si>
  <si>
    <t>76114500030</t>
  </si>
  <si>
    <t>Utilizzo fondi D.Lgs. 32/21 per quote inutilizzate e accantonate in esercizi precedenti</t>
  </si>
  <si>
    <t>764</t>
  </si>
  <si>
    <t>PROVENTI E RICAVI</t>
  </si>
  <si>
    <t>764100</t>
  </si>
  <si>
    <t>PROVENTI PER SERVIZI</t>
  </si>
  <si>
    <t>AA0660</t>
  </si>
  <si>
    <t>76410000005</t>
  </si>
  <si>
    <t>Compensi per attiv. di igiene e sanità pubblica</t>
  </si>
  <si>
    <t>76410000010</t>
  </si>
  <si>
    <t>Compensi per attiv. di igiene e assistenza veterin.</t>
  </si>
  <si>
    <t>76410000015</t>
  </si>
  <si>
    <t>Ispezione e controlli del servizio veter. D.Lgs. n. 432/98</t>
  </si>
  <si>
    <t>76410000020</t>
  </si>
  <si>
    <t>Altri proventi per servizi</t>
  </si>
  <si>
    <t>76410000025</t>
  </si>
  <si>
    <t>Rette per assistiti RSA</t>
  </si>
  <si>
    <t xml:space="preserve">76410000060 </t>
  </si>
  <si>
    <t>Somme riscosse e da ripartire ai sensi dell’articolo 15 (2) e (5) D.lgs32/21</t>
  </si>
  <si>
    <t xml:space="preserve">76410000065 </t>
  </si>
  <si>
    <t>Somme di esclusiva competenza ASL riscosse ai sensi del D.lgs32/21</t>
  </si>
  <si>
    <t xml:space="preserve">76410000070 </t>
  </si>
  <si>
    <t>Somme riscosse dalla ASL per l’effettuazione di analisi da parte dei laboratori ai sensi del D.lgs32/21</t>
  </si>
  <si>
    <t>76410000075</t>
  </si>
  <si>
    <t>Somme riscosse dalla ASL per conto della Regione, per Riconoscimenti e Autorizzazioni</t>
  </si>
  <si>
    <t>764101</t>
  </si>
  <si>
    <t>RICAVI PER PRESTAZIONI SANITARIE E SOCIOSANITARIE A RILEV. SANIT. EROGATE AD AZIENDE SANITARIE PUBBLICHE DELLA REGIONE</t>
  </si>
  <si>
    <t>AA0350</t>
  </si>
  <si>
    <t>76410100005</t>
  </si>
  <si>
    <t>Ospedaliera (Mobilità Attiva Regionale)</t>
  </si>
  <si>
    <t>76410100005G</t>
  </si>
  <si>
    <t>Ospedaliera gestionale (Mobilità Attiva Regionale)</t>
  </si>
  <si>
    <t>76410100005G1</t>
  </si>
  <si>
    <t>AA0360</t>
  </si>
  <si>
    <t>76410100010</t>
  </si>
  <si>
    <t>Specialistica (Mobilità Attiva Regionale)</t>
  </si>
  <si>
    <t>76410100010G</t>
  </si>
  <si>
    <t>Specialistica gestionale (Mobilità Attiva Regionale)</t>
  </si>
  <si>
    <t>76410100010G1</t>
  </si>
  <si>
    <t>AA0361</t>
  </si>
  <si>
    <t>76410100015</t>
  </si>
  <si>
    <t>Prestazioni di pronto soccorso non seguite da ricovero</t>
  </si>
  <si>
    <t>76410100015G</t>
  </si>
  <si>
    <t>Prestazioni gestionali di pronto soccorso non seguite da ricovero</t>
  </si>
  <si>
    <t>76410100015G1</t>
  </si>
  <si>
    <t>AA0370</t>
  </si>
  <si>
    <t>76410100020</t>
  </si>
  <si>
    <t>Psichiatria (Mobilità Attiva Regionale)</t>
  </si>
  <si>
    <t>76410100020G</t>
  </si>
  <si>
    <t>Psichiatria gestionale (Mobilità Attiva Regionale)</t>
  </si>
  <si>
    <t>76410100020G1</t>
  </si>
  <si>
    <t>76410100025</t>
  </si>
  <si>
    <t>Riabilitazione (Mobilità Attiva Regionale)</t>
  </si>
  <si>
    <t>76410100025G</t>
  </si>
  <si>
    <t>Riabilitazione gestionale (Mobilità Attiva Regionale)</t>
  </si>
  <si>
    <t>76410100025G1</t>
  </si>
  <si>
    <t>AA0380</t>
  </si>
  <si>
    <t>76410100030</t>
  </si>
  <si>
    <t>File F (Mobilità Attiva Regionale)</t>
  </si>
  <si>
    <t>76410100030G</t>
  </si>
  <si>
    <t>File F gestionale (Mobilità Attiva Regionale)</t>
  </si>
  <si>
    <t>76410100030G1</t>
  </si>
  <si>
    <t>AA0390</t>
  </si>
  <si>
    <t>76410100035</t>
  </si>
  <si>
    <t>MMG, PLS, Contin. Assistenziale (Mobilità Attiva Regionale)</t>
  </si>
  <si>
    <t>76410100035G</t>
  </si>
  <si>
    <t>MMG, PLS, Contin. Assistenziale gestionale  (Mobilità Attiva Regionale)</t>
  </si>
  <si>
    <t>76410100035G1</t>
  </si>
  <si>
    <t>AA0400</t>
  </si>
  <si>
    <t>76410100040</t>
  </si>
  <si>
    <t>Farmaceutica convenzionata (Mobilità Attiva Regionale)</t>
  </si>
  <si>
    <t>76410100040G</t>
  </si>
  <si>
    <t>Farmaceutica convenzionata gestionale (Mobilità Attiva Regionale)</t>
  </si>
  <si>
    <t>76410100040G1</t>
  </si>
  <si>
    <t>AA0410</t>
  </si>
  <si>
    <t>76410100045</t>
  </si>
  <si>
    <t>Termale (Mobilità Attiva Regionale)</t>
  </si>
  <si>
    <t>76410100045G</t>
  </si>
  <si>
    <t>Termale gestionale (Mobilità Attiva Regionale)</t>
  </si>
  <si>
    <t>76410100045G1</t>
  </si>
  <si>
    <t>AA0420</t>
  </si>
  <si>
    <t>76410100050</t>
  </si>
  <si>
    <t>Trasporto ambulanze ed elisoccorso (Mobilità Attiva Regionale)</t>
  </si>
  <si>
    <t>76410100050G</t>
  </si>
  <si>
    <t>Trasporto ambulanze ed elisoccorso gestionale  (Mobilità Attiva Regionale)</t>
  </si>
  <si>
    <t>76410100050G1</t>
  </si>
  <si>
    <t>AA0430</t>
  </si>
  <si>
    <t>76410100055</t>
  </si>
  <si>
    <t>Altre prestazioni sanitarie e socio-sanitarie a rilevanza sanitaria ad Aziende Sanitarie della Regione non soggette a compensazione</t>
  </si>
  <si>
    <t>76410100055G</t>
  </si>
  <si>
    <t>Altre prestazioni sanitarie e socio-sanitarie a rilevanza sanitaria gestionale ad Aziende Sanitarie della Regione non soggette a compensazione</t>
  </si>
  <si>
    <t>76410100055G1</t>
  </si>
  <si>
    <t>AA0421</t>
  </si>
  <si>
    <t>76410100060</t>
  </si>
  <si>
    <t>Prestazioni di assistenza integrativa</t>
  </si>
  <si>
    <t>76410100060G</t>
  </si>
  <si>
    <t xml:space="preserve">Prestazioni di assistenza integrativa gestionale </t>
  </si>
  <si>
    <t>76410100060G1</t>
  </si>
  <si>
    <t>AA0422</t>
  </si>
  <si>
    <t>76410100065</t>
  </si>
  <si>
    <t>Prestazioni di assistenza protesica</t>
  </si>
  <si>
    <t>76410100065G</t>
  </si>
  <si>
    <t xml:space="preserve">Prestazioni di assistenza protesica gestionale </t>
  </si>
  <si>
    <t>76410100065G1</t>
  </si>
  <si>
    <t>AA0423</t>
  </si>
  <si>
    <t>76410100070</t>
  </si>
  <si>
    <t>Prestazioni di assistenzaa riabilitativa extraospedaliera</t>
  </si>
  <si>
    <t>76410100070G</t>
  </si>
  <si>
    <t xml:space="preserve">Prestazioni di assistenza riabilitativa extraospedaliera gestionale </t>
  </si>
  <si>
    <t>76410100070G1</t>
  </si>
  <si>
    <t>AA0424</t>
  </si>
  <si>
    <t>76410100075</t>
  </si>
  <si>
    <t xml:space="preserve">Ricavi per cessione di emocomponenti e cellule staminali  </t>
  </si>
  <si>
    <t>76410100075G</t>
  </si>
  <si>
    <t xml:space="preserve">Ricavi per cessione di emocomponenti e cellule staminali gestionale   </t>
  </si>
  <si>
    <t>76410100075G1</t>
  </si>
  <si>
    <t>AA0425</t>
  </si>
  <si>
    <t>76410100080</t>
  </si>
  <si>
    <t>Prestazioni assistenza domiciliare integrata (ADI)</t>
  </si>
  <si>
    <t>76410100080G</t>
  </si>
  <si>
    <t xml:space="preserve">Prestazioni assistenza domiciliare integrata (ADI) gestionale </t>
  </si>
  <si>
    <t>76410100080G1</t>
  </si>
  <si>
    <t>764102</t>
  </si>
  <si>
    <t>RICAVI PER PRESTAZIONI SANITARIE E SOCIOSANITARIE A RILEV. SANIT. EROGATE A SOGGETTI PUBBLICI EXTRAREGIONE</t>
  </si>
  <si>
    <t>AA0460</t>
  </si>
  <si>
    <t>76410200005</t>
  </si>
  <si>
    <t>Ospedaliera (Mobilità Attiva EXTRARegionale)</t>
  </si>
  <si>
    <t>AA0470</t>
  </si>
  <si>
    <t>76410200010</t>
  </si>
  <si>
    <t>Specialistica (Mobilità Attiva EXTRARegionale)</t>
  </si>
  <si>
    <t>AA0471</t>
  </si>
  <si>
    <t>76410200015</t>
  </si>
  <si>
    <t>AA0480</t>
  </si>
  <si>
    <t>76410200020</t>
  </si>
  <si>
    <t>Psichiatria (Mobilità Attiva EXTRARegionale)</t>
  </si>
  <si>
    <t>AA0490</t>
  </si>
  <si>
    <t>76410200025</t>
  </si>
  <si>
    <t>File F (Mobilità Attiva EXTRARegionale)</t>
  </si>
  <si>
    <t>AA0500</t>
  </si>
  <si>
    <t>76410200030</t>
  </si>
  <si>
    <t>MMG, PLS, Contin. Assistenziale (Mobilità Attiva EXTRARegionale)</t>
  </si>
  <si>
    <t>AA0510</t>
  </si>
  <si>
    <t>76410200035</t>
  </si>
  <si>
    <t>Farmaceutica convenzionata (Mobilità Attiva EXTRARegionale)</t>
  </si>
  <si>
    <t>AA0520</t>
  </si>
  <si>
    <t>76410200040</t>
  </si>
  <si>
    <t>Termale (Mobilità Attiva EXTRARegionale)</t>
  </si>
  <si>
    <t>AA0530</t>
  </si>
  <si>
    <t>76410200045</t>
  </si>
  <si>
    <t>Trasporto ambulanze ed elisoccorso (Mobilità Attiva EXTRARegionale)</t>
  </si>
  <si>
    <t>AA0561</t>
  </si>
  <si>
    <t>76410200050</t>
  </si>
  <si>
    <t>Altre prestazioni sanitarie e sociosanit. a rilevanza sanitaria a Soggetti Pubblici Extraregione  (Mobilità Attiva Extra Regionale)</t>
  </si>
  <si>
    <t>AA0541</t>
  </si>
  <si>
    <t>76410200055</t>
  </si>
  <si>
    <t>Prestazioni assistenza integrativa da pubblico (extraregione)</t>
  </si>
  <si>
    <t>AA0542</t>
  </si>
  <si>
    <t>76410200060</t>
  </si>
  <si>
    <t>Prestazioni di assistenza protesica da pubblico (extraregione)</t>
  </si>
  <si>
    <t>AA0550</t>
  </si>
  <si>
    <t>76410200065</t>
  </si>
  <si>
    <t>Ricavi per cessione di emocomponenti e cellule staminali a Soggetti Pubblici Extraregione  (Mobilità Passiva Extra Regionale)</t>
  </si>
  <si>
    <t>AA0560</t>
  </si>
  <si>
    <t>76410200070</t>
  </si>
  <si>
    <t>Ricavi per differenziale tariffe TUC</t>
  </si>
  <si>
    <t>AA0580</t>
  </si>
  <si>
    <t>76410200075</t>
  </si>
  <si>
    <t>Prestazioni di assistenza riabilitativa non soggette a compensazione Extraregione</t>
  </si>
  <si>
    <t>AA0590</t>
  </si>
  <si>
    <t>76410200080</t>
  </si>
  <si>
    <t>Altre prestazioni sanitarie e socio-sanitarie a rilevanza sanitaria non soggette a compensazione Extraregione</t>
  </si>
  <si>
    <t>764103</t>
  </si>
  <si>
    <t xml:space="preserve">ALTRI RICAVI PER PRESTAZIONI SANITARIE E SOCIOSANITARIE A RILEV. SANIT. </t>
  </si>
  <si>
    <t>AA0440</t>
  </si>
  <si>
    <t>76410300005</t>
  </si>
  <si>
    <t xml:space="preserve">Ricavi per prestaz. sanitarie e sociosanitarie a rilevanza sanitaria erogate ad altri soggetti pubblici </t>
  </si>
  <si>
    <t>AA0600</t>
  </si>
  <si>
    <t>76410300010</t>
  </si>
  <si>
    <t>Altre prestazioni sanitarie a rilevanza sanitaria - Mobilità attiva Internazionale</t>
  </si>
  <si>
    <t>AA0601</t>
  </si>
  <si>
    <t>76410300015</t>
  </si>
  <si>
    <t>Altre prestazioni sanitarie a rilevanza sanitaria - Mobilità attiva Internazionale rilevata dalle AO, AOU, IRCCS</t>
  </si>
  <si>
    <t>AA0602</t>
  </si>
  <si>
    <t>76410300020</t>
  </si>
  <si>
    <t>Altre prestazioni sanitarie a rilevanza sanitaria e sociosanitarie a rilevanza sanitaria ad Aziende sanitarie e casse mutua estera - (fattura direttamente)</t>
  </si>
  <si>
    <t>AA0620</t>
  </si>
  <si>
    <t>76410300025</t>
  </si>
  <si>
    <t>Prestazioni di ricovero da priv. Extraregione in compensazione (mobilità attiva)</t>
  </si>
  <si>
    <t>AA0630</t>
  </si>
  <si>
    <t>76410300030</t>
  </si>
  <si>
    <t>Prestazioni ambulatoriali da priv. Extraregione in compensazione  (mobilità attiva)</t>
  </si>
  <si>
    <t>AA0631</t>
  </si>
  <si>
    <t>76410300035</t>
  </si>
  <si>
    <t>Prestazioni di pronto soccorso non seguite da ricovero da priv. Extraregione in compensazione (mobilità attiva)</t>
  </si>
  <si>
    <t>AA0640</t>
  </si>
  <si>
    <t>76410300040</t>
  </si>
  <si>
    <t>Prestazioni di File F da priv. Extraregione in compensazione (mobilità attiva)</t>
  </si>
  <si>
    <t>AA0650</t>
  </si>
  <si>
    <t>76410300045</t>
  </si>
  <si>
    <t>Altre prestazioni sanitarie e sociosanitarie a rilevanza sanitaria erogate da privati v/residenti Extraregione in compensazione (mobilità attiva)</t>
  </si>
  <si>
    <t>76410300050</t>
  </si>
  <si>
    <t>Prestazioni sanitarie e sociosanitarie a rilevanza sanitaria erogate a EE e IRCCS (no mobilità)</t>
  </si>
  <si>
    <t>764105</t>
  </si>
  <si>
    <t>RICAVI E PROVENTI DI NATURA COMMERCIALE</t>
  </si>
  <si>
    <t>AA1070</t>
  </si>
  <si>
    <t>76410500005</t>
  </si>
  <si>
    <t>Diritti per rilascio di certif. e cartelle cliniche</t>
  </si>
  <si>
    <t>AA1080</t>
  </si>
  <si>
    <t>76410500010</t>
  </si>
  <si>
    <t>Fitti Commerciali</t>
  </si>
  <si>
    <t>76410500015</t>
  </si>
  <si>
    <t>Sperimentaz. cliniche e farmaci</t>
  </si>
  <si>
    <t>76410500020</t>
  </si>
  <si>
    <t>Camere a pagamento</t>
  </si>
  <si>
    <t>76410500025</t>
  </si>
  <si>
    <t>Rette accompagnatori</t>
  </si>
  <si>
    <t>76410500030</t>
  </si>
  <si>
    <t>Altri proventi di natura commerciale</t>
  </si>
  <si>
    <t>AA1090</t>
  </si>
  <si>
    <t>76410500035</t>
  </si>
  <si>
    <t>Sterilizzazione incentivi funzioni tecniche art. 113 D.lgs 50/2016</t>
  </si>
  <si>
    <t>764110</t>
  </si>
  <si>
    <t>ALTRI RICAVI E PROVENTI</t>
  </si>
  <si>
    <t>76411000005</t>
  </si>
  <si>
    <t>Multe, ammende e contravv. vigili sanit.</t>
  </si>
  <si>
    <t>76411000010</t>
  </si>
  <si>
    <t>Fitti attivi</t>
  </si>
  <si>
    <t>76411000015</t>
  </si>
  <si>
    <t>Attivita di Didattica</t>
  </si>
  <si>
    <t>76411000020</t>
  </si>
  <si>
    <t>Altri ricavi e proventi</t>
  </si>
  <si>
    <t>76411000025</t>
  </si>
  <si>
    <t>Sperimentazioni cliniche e comitato etico</t>
  </si>
  <si>
    <t>764125</t>
  </si>
  <si>
    <t>RICAVI PER PREST.SAN. EROGATE IN REG. DI INTRAMOENIA</t>
  </si>
  <si>
    <t>AA0680</t>
  </si>
  <si>
    <t>76412500005</t>
  </si>
  <si>
    <t>Proventi per libera profess.Area ospedaliera</t>
  </si>
  <si>
    <t>AA0690</t>
  </si>
  <si>
    <t>76412500010</t>
  </si>
  <si>
    <t>Proventi per lib.profess.-Area specialistica</t>
  </si>
  <si>
    <t>AA0700</t>
  </si>
  <si>
    <t>76412500015</t>
  </si>
  <si>
    <t>Prov.per lib.prof.-Area sanità pubb.(leg.veter.)</t>
  </si>
  <si>
    <t>AA0710</t>
  </si>
  <si>
    <t>76412500020</t>
  </si>
  <si>
    <t>Prov.per prest.di consul.(CCNL.art.55 e artt.57-58)</t>
  </si>
  <si>
    <t>AA0720</t>
  </si>
  <si>
    <t>76412500025</t>
  </si>
  <si>
    <t>Prov. per prest.di consul.ad Asl/Ao/Irccs e Pol.Reg</t>
  </si>
  <si>
    <t>AA0730</t>
  </si>
  <si>
    <t>76412500030</t>
  </si>
  <si>
    <t>Ricavi per prestaz.san. intramoenia-Altro</t>
  </si>
  <si>
    <t>AA0740</t>
  </si>
  <si>
    <t>76412500035</t>
  </si>
  <si>
    <t>Ricavi per prest.san.intramoenia-Altro(Asl/Ao/Irccs</t>
  </si>
  <si>
    <t>767</t>
  </si>
  <si>
    <t>CONCORSI, RECUPERI, RIMBORSI</t>
  </si>
  <si>
    <t>767100</t>
  </si>
  <si>
    <t>AA0930</t>
  </si>
  <si>
    <t>76710000005</t>
  </si>
  <si>
    <t>Conc. da parte del pers. nelle spese(vitto,allog.)</t>
  </si>
  <si>
    <t>76710000010</t>
  </si>
  <si>
    <t>Rimb. e recup. per trasp. di Organi, plasma, sangue</t>
  </si>
  <si>
    <t>76710000015</t>
  </si>
  <si>
    <t>Rimb. e recup. per trasp. di Organi, plasma, sangue-da Privati ed enti</t>
  </si>
  <si>
    <t>AA0870</t>
  </si>
  <si>
    <t>76710000020</t>
  </si>
  <si>
    <t>Rimb. e rec. per trasp. portat. handicap L.R.4/2003</t>
  </si>
  <si>
    <t>76710000025</t>
  </si>
  <si>
    <t>Recup. per indenn. INAIL inabil. temporanea</t>
  </si>
  <si>
    <t>76710000030</t>
  </si>
  <si>
    <t>Altri rimborsi e recuperi</t>
  </si>
  <si>
    <t>76710000035</t>
  </si>
  <si>
    <t>Contr/rec x partecipazione concorso</t>
  </si>
  <si>
    <t>AA0760</t>
  </si>
  <si>
    <t>76710000040</t>
  </si>
  <si>
    <t>Rimborsi assicurativi</t>
  </si>
  <si>
    <t>AA0810</t>
  </si>
  <si>
    <t>76710000045</t>
  </si>
  <si>
    <t>Rimb.oneri stip. pers. in com.c/o Asl/Ao/Irccs e</t>
  </si>
  <si>
    <t>AA0850</t>
  </si>
  <si>
    <t>76710000050</t>
  </si>
  <si>
    <t>Rimb.oneri stip.person.in comando c/o Enti pubbl.</t>
  </si>
  <si>
    <t>AA0780</t>
  </si>
  <si>
    <t>76710000055</t>
  </si>
  <si>
    <t>Rimb.oneri stip.pers.in comando c/o Regione</t>
  </si>
  <si>
    <t>AA0830</t>
  </si>
  <si>
    <t>76710000060</t>
  </si>
  <si>
    <t>Altri conc.recup.e rimb.da Asl/Ao/Irccs e Pol.Regi</t>
  </si>
  <si>
    <t>76710000065</t>
  </si>
  <si>
    <t>Altri concorsi,recup.e.rimb.da Enti Pubblici</t>
  </si>
  <si>
    <t>AA0790</t>
  </si>
  <si>
    <t>76710000070</t>
  </si>
  <si>
    <t>Altri concorsi,recuperi e rimb. da Regione</t>
  </si>
  <si>
    <t>AA0831</t>
  </si>
  <si>
    <t>76710000075</t>
  </si>
  <si>
    <t>Altri concorsi, recuperi, e rimborsi da parte della Regione - GSA</t>
  </si>
  <si>
    <t>AA0820</t>
  </si>
  <si>
    <t>76710000080</t>
  </si>
  <si>
    <t>Rimb. per acq.beni da parte di Asl-Ao-,Irccs,Pol.Regi</t>
  </si>
  <si>
    <t>AA0860</t>
  </si>
  <si>
    <t>76710000085</t>
  </si>
  <si>
    <t>Rimborsi per acq. beni v/altri Enti Pubblici</t>
  </si>
  <si>
    <t>AA0900</t>
  </si>
  <si>
    <t>76710000090</t>
  </si>
  <si>
    <t>Pay-back per il superamento del tetto della spesa farmaceutica territoriale</t>
  </si>
  <si>
    <t>AA0910</t>
  </si>
  <si>
    <t>76710000095</t>
  </si>
  <si>
    <t>Pay-back per superamento del tetto della spesa farmaceutica ospedaliera</t>
  </si>
  <si>
    <t>AA0920</t>
  </si>
  <si>
    <t>76710000100</t>
  </si>
  <si>
    <t>Ulteriore Pay-back</t>
  </si>
  <si>
    <t>AA0921</t>
  </si>
  <si>
    <t>76710000105</t>
  </si>
  <si>
    <t>Rimborso per Pay back sui dispositivi medici</t>
  </si>
  <si>
    <t>770</t>
  </si>
  <si>
    <t>COMPARTECIPAZ. ALLA SPESA per PRESTAZ. SANIT.</t>
  </si>
  <si>
    <t>770100</t>
  </si>
  <si>
    <t>AA0950</t>
  </si>
  <si>
    <t>77010000005</t>
  </si>
  <si>
    <t>Ticket su prest.specialistiche ambulatoriali</t>
  </si>
  <si>
    <t>AA0960</t>
  </si>
  <si>
    <t>77010000010</t>
  </si>
  <si>
    <t>Ticket su prestaz. di pronto soccorso</t>
  </si>
  <si>
    <t>AA0970</t>
  </si>
  <si>
    <t>77010000015</t>
  </si>
  <si>
    <t>Compartecip. alla spesa per prestaz.san(ticket)-Altr</t>
  </si>
  <si>
    <t>773</t>
  </si>
  <si>
    <t>COSTI CAPITALIZZATI</t>
  </si>
  <si>
    <t>773100</t>
  </si>
  <si>
    <t>UTILIZZO QUOTA DI CONTRIBUTI IN C/CAPITALE</t>
  </si>
  <si>
    <t>AA1000</t>
  </si>
  <si>
    <t>77310000005</t>
  </si>
  <si>
    <t>Utilizzo quota contrib. in c/cap. ricevuti da Reg.</t>
  </si>
  <si>
    <t>AA0990</t>
  </si>
  <si>
    <t>77310000010</t>
  </si>
  <si>
    <t>Utilizzo Quota imputata all'esercizio dei finanziamenti per investimenti dallo Stato</t>
  </si>
  <si>
    <t>AA1010</t>
  </si>
  <si>
    <t>77310000015</t>
  </si>
  <si>
    <t>Utilizzo Quota imputata all'esercizio dei finanziamenti per beni di prima dotazione</t>
  </si>
  <si>
    <t>AA1020</t>
  </si>
  <si>
    <t>77310000020</t>
  </si>
  <si>
    <t>Utilizzo Quota imputata all'esercizio dei contributi in c/ esercizio FSR destinati ad investimenti</t>
  </si>
  <si>
    <t>AA1030</t>
  </si>
  <si>
    <t>77310000025</t>
  </si>
  <si>
    <t>Utilizzo Quota imputata all'esercizio degli altri contributi in c/ esercizio destinati ad investimenti</t>
  </si>
  <si>
    <t>AA1040</t>
  </si>
  <si>
    <t>77310000030</t>
  </si>
  <si>
    <t>Utilizzo Quota imputata all'esercizio di altre poste del patrimonio netto</t>
  </si>
  <si>
    <t>773105</t>
  </si>
  <si>
    <t>COSTI CAPITALIZZATI PER COSTI SOSTENUTI IN ECONOMIA</t>
  </si>
  <si>
    <t>AA1050</t>
  </si>
  <si>
    <t>77310500005</t>
  </si>
  <si>
    <t>Costi capitalizzati per costi sostenuti in economia</t>
  </si>
  <si>
    <t>776</t>
  </si>
  <si>
    <t>RIMANENZE FINALI</t>
  </si>
  <si>
    <t>776100</t>
  </si>
  <si>
    <t>RIMANENZE FINALI DI BENI SANITARI</t>
  </si>
  <si>
    <t>-BA2671</t>
  </si>
  <si>
    <t>77610000005</t>
  </si>
  <si>
    <t>Rimanenze finali di Medicinali con AIC</t>
  </si>
  <si>
    <t>77610000010</t>
  </si>
  <si>
    <t>Rimanenze finali di Medicinali con AIC - PHT</t>
  </si>
  <si>
    <t>77610000015</t>
  </si>
  <si>
    <t>Rimanenze finali di Epatite HCV - farmaci</t>
  </si>
  <si>
    <t>77610000020</t>
  </si>
  <si>
    <t>Rimanenze finali di Medicinali senza AIC</t>
  </si>
  <si>
    <t>77610000025</t>
  </si>
  <si>
    <t>Rimanenze finali di Ossigeno Terapeutico e altri Gas Medicali Con AIC</t>
  </si>
  <si>
    <t>77610000030</t>
  </si>
  <si>
    <t>Rimanenze finali di Ossigeno Terapeutico e altri Gas Medicali Senza AIC</t>
  </si>
  <si>
    <t>77610000035</t>
  </si>
  <si>
    <t>Rimanenze finali di Emoderivati di produzione regionale</t>
  </si>
  <si>
    <t>77610000040</t>
  </si>
  <si>
    <t>Rimanenze finali di Emoderivati fuori produzione regionale senza AIC</t>
  </si>
  <si>
    <t>-BA2674</t>
  </si>
  <si>
    <t>77610000045</t>
  </si>
  <si>
    <t>Rimanenze finali di Prodotti dietetici</t>
  </si>
  <si>
    <t>-BA2675</t>
  </si>
  <si>
    <t>77610000050</t>
  </si>
  <si>
    <t>Rimanenze finali di Sieri</t>
  </si>
  <si>
    <t>77610000055</t>
  </si>
  <si>
    <t>Rimanenze finali di Vaccini</t>
  </si>
  <si>
    <t>-BA2673</t>
  </si>
  <si>
    <t>77610000060</t>
  </si>
  <si>
    <t xml:space="preserve">Rimanenze finali di Materiali diagnostici </t>
  </si>
  <si>
    <t>-BA2676</t>
  </si>
  <si>
    <t>77610000065</t>
  </si>
  <si>
    <t>Rimanenze finali di Prodotti chimici</t>
  </si>
  <si>
    <t>77610000070</t>
  </si>
  <si>
    <t>Rimanenze finali di Mater. diagn., lastre RX, carta per ECG, ecc.</t>
  </si>
  <si>
    <t>77610000075</t>
  </si>
  <si>
    <t>Rimanenze finali di Mezzi di contrasto per RX</t>
  </si>
  <si>
    <t>77610000080</t>
  </si>
  <si>
    <t>Rimanenze finali di Dispositivi medici e materiali sanitari</t>
  </si>
  <si>
    <t>77610000085</t>
  </si>
  <si>
    <t>Rimanenze finali di Protesi impiantabili attive</t>
  </si>
  <si>
    <t>77610000090</t>
  </si>
  <si>
    <t>Rimanenze finali di Altre Protesi</t>
  </si>
  <si>
    <t>77610000095</t>
  </si>
  <si>
    <t>Rimanenze finali di Materiale protesico fornitura diretta (ass. prot.)</t>
  </si>
  <si>
    <t>77610000100</t>
  </si>
  <si>
    <t>Rimanenze finali di Materiali per emodialisi</t>
  </si>
  <si>
    <t>-BA2677</t>
  </si>
  <si>
    <t>77610000105</t>
  </si>
  <si>
    <t>Rimanenze finali di Prodotti farmaceutici per uso veterinario</t>
  </si>
  <si>
    <t>77610000110</t>
  </si>
  <si>
    <t>Rimanenze finali di Mat. chirurg., sanit. e diagn. per uso veterinario</t>
  </si>
  <si>
    <t>-BA2672</t>
  </si>
  <si>
    <t>77610000115</t>
  </si>
  <si>
    <t>Rimanenze finali di Sacche di sangue da pubblico – Mobilità extraregionale</t>
  </si>
  <si>
    <t>77610000120</t>
  </si>
  <si>
    <t>Rimanenze finali di Sacche di sangue da altri soggetti</t>
  </si>
  <si>
    <t>-BA2678</t>
  </si>
  <si>
    <t>77610000125</t>
  </si>
  <si>
    <t>Rimanenze finali di Altri acquisti di beni sanitari</t>
  </si>
  <si>
    <t>77610000130</t>
  </si>
  <si>
    <t>Rimanenze finali di Dispositivi di Protezione Individuale - NON Dispositivi Medici</t>
  </si>
  <si>
    <t>77610000135</t>
  </si>
  <si>
    <t>Rimanenze finali di Dispositivi di Protezione Individuale - Dispositivi Medici</t>
  </si>
  <si>
    <t>77610000140</t>
  </si>
  <si>
    <t>Rimanenze finali di Sacche di sangue da pubblico - Mobilità Intraregionale</t>
  </si>
  <si>
    <t>776110</t>
  </si>
  <si>
    <t>RIMANENZE FINALI NON SANITARIE</t>
  </si>
  <si>
    <t>-BA2681</t>
  </si>
  <si>
    <t>77611000005</t>
  </si>
  <si>
    <t>Rimanenze finali di Prodotti alimentari</t>
  </si>
  <si>
    <t>-BA2682</t>
  </si>
  <si>
    <t>77611000010</t>
  </si>
  <si>
    <t>Rimanenze finali di Materiali di guardaroba, pulizia e di conviv. in genere</t>
  </si>
  <si>
    <t>-BA2683</t>
  </si>
  <si>
    <t>77611000015</t>
  </si>
  <si>
    <t>Rimanenze finali di Combust., carbur., lubrif. uso riscaldam. e cucine</t>
  </si>
  <si>
    <t>77611000020</t>
  </si>
  <si>
    <t>Rimanenze finali di Combust., carbur., lubrif. uso trasporto</t>
  </si>
  <si>
    <t>-BA2684</t>
  </si>
  <si>
    <t>77611000025</t>
  </si>
  <si>
    <t>Rimanenze finali di Cancelleria, stampati e supporti informatici</t>
  </si>
  <si>
    <t>-BA2685</t>
  </si>
  <si>
    <t>77611000030</t>
  </si>
  <si>
    <t>Rimanenze finali di Materiali per la manutenzione in strutture immobiliari</t>
  </si>
  <si>
    <t>77611000035</t>
  </si>
  <si>
    <t>Rimanenze finali di Materiali per la manutenzione di impianti</t>
  </si>
  <si>
    <t>77611000040</t>
  </si>
  <si>
    <t>Rimanenze finali di Materiali per la manut. di automezzi(sanit. e non sanit.)</t>
  </si>
  <si>
    <t>77611000045</t>
  </si>
  <si>
    <t>Rimanenze finali di Materiali per la manutenz. di attrezzature sanitarie</t>
  </si>
  <si>
    <t>77611000050</t>
  </si>
  <si>
    <t>Rimanenze finali di Materiali per la man. di attr. san. destin. alla ricerca</t>
  </si>
  <si>
    <t>77611000055</t>
  </si>
  <si>
    <t>Rimanenze finali di Materiali per la manut. di mobili, macchine e altri beni</t>
  </si>
  <si>
    <t>-BA2686</t>
  </si>
  <si>
    <t>77611000060</t>
  </si>
  <si>
    <t>Rimanenze finali di Altri acquisti di beni non sanitari</t>
  </si>
  <si>
    <t>77611000065</t>
  </si>
  <si>
    <t>Rimanenze finali di Beni e prodotti non sanitari da Aziende sanitarie pubbliche della Regione</t>
  </si>
  <si>
    <t>779</t>
  </si>
  <si>
    <t>INTERESSI ATTIVI ED ALTRI PROVENTI FINANZIARI</t>
  </si>
  <si>
    <t>779100</t>
  </si>
  <si>
    <t>CA0040</t>
  </si>
  <si>
    <t>77910000005</t>
  </si>
  <si>
    <t>Interessi attivi su titoli</t>
  </si>
  <si>
    <t>CA0030</t>
  </si>
  <si>
    <t>77910000010</t>
  </si>
  <si>
    <t>Interessi attivi su c/c postali e bancari</t>
  </si>
  <si>
    <t>CA0020</t>
  </si>
  <si>
    <t>77910000015</t>
  </si>
  <si>
    <t>Interessi attivi su tesoreria</t>
  </si>
  <si>
    <t>77910000020</t>
  </si>
  <si>
    <t>Interessi attivi diversi</t>
  </si>
  <si>
    <t>CA0070</t>
  </si>
  <si>
    <t>77910000025</t>
  </si>
  <si>
    <t>Proventi fin.da crediti iscritti nelle immobilizza</t>
  </si>
  <si>
    <t>CA0080</t>
  </si>
  <si>
    <t>77910000030</t>
  </si>
  <si>
    <t>Proventi finanziari da titoli iscritti nelle immobilizzazioni</t>
  </si>
  <si>
    <t>CA0090</t>
  </si>
  <si>
    <t>77910000035</t>
  </si>
  <si>
    <t>Altri proventi finanziari</t>
  </si>
  <si>
    <t>CA0100</t>
  </si>
  <si>
    <t>77910000040</t>
  </si>
  <si>
    <t>Utili su cambi</t>
  </si>
  <si>
    <t>CA0060</t>
  </si>
  <si>
    <t>77910000045</t>
  </si>
  <si>
    <t>Proventi da partecipazioni</t>
  </si>
  <si>
    <t>781</t>
  </si>
  <si>
    <t>RIVALUTAZIONI</t>
  </si>
  <si>
    <t>781100</t>
  </si>
  <si>
    <t>DA0010</t>
  </si>
  <si>
    <t>78110000005</t>
  </si>
  <si>
    <t>Rivalutazioni</t>
  </si>
  <si>
    <t>782</t>
  </si>
  <si>
    <t>PLUSVALENZE</t>
  </si>
  <si>
    <t>782100</t>
  </si>
  <si>
    <t>EA0020</t>
  </si>
  <si>
    <t>78210000005</t>
  </si>
  <si>
    <t>Plusvalenze su alienaz. di beni immobili</t>
  </si>
  <si>
    <t>78210000010</t>
  </si>
  <si>
    <t>Plusvalenze su alienaz. di beni mobili</t>
  </si>
  <si>
    <t>785</t>
  </si>
  <si>
    <t>DONAZIONI, SOPRAVV. ATT. ED INSUSS. DEL PASSIVO</t>
  </si>
  <si>
    <t>785100</t>
  </si>
  <si>
    <t>EA0040</t>
  </si>
  <si>
    <t>78510000005</t>
  </si>
  <si>
    <t>Donaz. e lasciti non vinc. ad invest. in beni dur.</t>
  </si>
  <si>
    <t>EA0140</t>
  </si>
  <si>
    <t>78510000010</t>
  </si>
  <si>
    <t>Sopravvenienze attive diverse</t>
  </si>
  <si>
    <t>EA0080</t>
  </si>
  <si>
    <t>78510000015</t>
  </si>
  <si>
    <t>Sopravven. attive per mobil. extraregionale</t>
  </si>
  <si>
    <t>EA0051</t>
  </si>
  <si>
    <t>78510000020</t>
  </si>
  <si>
    <t>Sopravven. attive per quote F.S. vincolato</t>
  </si>
  <si>
    <t>EA0060</t>
  </si>
  <si>
    <t>78510000025</t>
  </si>
  <si>
    <t xml:space="preserve">Sopravvenienze attive v/Aziende sanitarie pubbliche della Regione </t>
  </si>
  <si>
    <t>EA0090</t>
  </si>
  <si>
    <t>78510000030</t>
  </si>
  <si>
    <t>Sopravvenienze att. relative al personale</t>
  </si>
  <si>
    <t>EA0100</t>
  </si>
  <si>
    <t>78510000035</t>
  </si>
  <si>
    <t>Sopravvenienze att. relative ai medici di base</t>
  </si>
  <si>
    <t>EA0110</t>
  </si>
  <si>
    <t>78510000040</t>
  </si>
  <si>
    <t>Sopravvenienze att. rel. ai medici specialistici</t>
  </si>
  <si>
    <t>EA0120</t>
  </si>
  <si>
    <t>78510000045</t>
  </si>
  <si>
    <t>Sopravvenienze att. rel. a prestaz.san.da op.accre</t>
  </si>
  <si>
    <t>EA0130</t>
  </si>
  <si>
    <t>78510000050</t>
  </si>
  <si>
    <t>Sopravvenienze att relative ad acq. di beni e serv</t>
  </si>
  <si>
    <t>78510000055</t>
  </si>
  <si>
    <t>Sopravvenienze attive relative alle verifiche esenzioni ticket per reddito (autocertificazioni)</t>
  </si>
  <si>
    <t>EA0160</t>
  </si>
  <si>
    <t>78510000060</t>
  </si>
  <si>
    <t>Insussistenze attive v/Aziende sanitarie pubbliche della Regione</t>
  </si>
  <si>
    <t>EA0180</t>
  </si>
  <si>
    <t>78510000065</t>
  </si>
  <si>
    <t>Insussistenze att. per mobilità extraregionale</t>
  </si>
  <si>
    <t>EA0190</t>
  </si>
  <si>
    <t>78510000070</t>
  </si>
  <si>
    <t>Insussistenze att. relative al personale</t>
  </si>
  <si>
    <t>EA0200</t>
  </si>
  <si>
    <t>78510000075</t>
  </si>
  <si>
    <t>Insussistenze attive relat. ai medici di base</t>
  </si>
  <si>
    <t>EA0210</t>
  </si>
  <si>
    <t>78510000080</t>
  </si>
  <si>
    <t>Insussis. attive relat. ai medici specialistici</t>
  </si>
  <si>
    <t>EA0220</t>
  </si>
  <si>
    <t>78510000085</t>
  </si>
  <si>
    <t>Insuss. att. rel. a prestaz. san. da operat. accr.</t>
  </si>
  <si>
    <t>EA0230</t>
  </si>
  <si>
    <t>78510000090</t>
  </si>
  <si>
    <t>Insuss. att. rel. ad acq. di beni e servizi</t>
  </si>
  <si>
    <t>EA0240</t>
  </si>
  <si>
    <t>78510000095</t>
  </si>
  <si>
    <t>Altre insussistenze attive</t>
  </si>
  <si>
    <t>EA0250</t>
  </si>
  <si>
    <t>78510000100</t>
  </si>
  <si>
    <t>Altri proventi straordinari</t>
  </si>
  <si>
    <t>791</t>
  </si>
  <si>
    <t>SCONTI ED ABBUONI ATTIVI</t>
  </si>
  <si>
    <t>791100</t>
  </si>
  <si>
    <t>79110000005</t>
  </si>
  <si>
    <t>Sconti, abbuoni ed arrotond. attivi</t>
  </si>
  <si>
    <t>TOTALE RICAVI</t>
  </si>
  <si>
    <t>TOTALE COSTI</t>
  </si>
  <si>
    <t>UTILE / PERDITA</t>
  </si>
  <si>
    <t>ASL BAT</t>
  </si>
  <si>
    <t>CE al lordo della componente sociale</t>
  </si>
  <si>
    <t>CE  componente sociale</t>
  </si>
  <si>
    <t>CE  al netto della  componente sociale</t>
  </si>
  <si>
    <t>CE COVID</t>
  </si>
  <si>
    <t>al netto COVID</t>
  </si>
  <si>
    <t>Totale ricavi</t>
  </si>
  <si>
    <t>Totale costi</t>
  </si>
  <si>
    <t>Risultato</t>
  </si>
  <si>
    <t>CE 3° trim. 2024</t>
  </si>
  <si>
    <t>(Unità di euro)</t>
  </si>
  <si>
    <t>Formule</t>
  </si>
  <si>
    <t>Cons</t>
  </si>
  <si>
    <t>R</t>
  </si>
  <si>
    <t>NF</t>
  </si>
  <si>
    <t>CODICE</t>
  </si>
  <si>
    <t>DESCRIZIONE</t>
  </si>
  <si>
    <t>F</t>
  </si>
  <si>
    <t>IMPORTO AL LORDO DELLA COMP. SOCIALE</t>
  </si>
  <si>
    <t>componente sociale</t>
  </si>
  <si>
    <t>IMPORTO AL NETTO DELLA COMP. SOCIALE</t>
  </si>
  <si>
    <t>CE Covid</t>
  </si>
  <si>
    <t>CE al netto COVID e componente sociale</t>
  </si>
  <si>
    <t>A)  Valore della produzione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</si>
  <si>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</si>
  <si>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</si>
  <si>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</si>
  <si>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</si>
  <si>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</si>
  <si>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</si>
  <si>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A.1.A.1.1) Finanziamento indistinto</t>
  </si>
  <si>
    <t>A.1.A.1.2) Finanziamento indistinto finalizzato da Regione</t>
  </si>
  <si>
    <t>AA0033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</si>
  <si>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</si>
  <si>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</si>
  <si>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</si>
  <si>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</si>
  <si>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</si>
  <si>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</si>
  <si>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</si>
  <si>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</si>
  <si>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</si>
  <si>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A.1.B.1.1)  Contributi da Regione o Prov. Aut. (extra fondo) vincolati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</si>
  <si>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</si>
  <si>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</si>
  <si>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</si>
  <si>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</si>
  <si>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</si>
  <si>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</si>
  <si>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</si>
  <si>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</si>
  <si>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</si>
  <si>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</si>
  <si>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</si>
  <si>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</si>
  <si>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</si>
  <si>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</si>
  <si>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</si>
  <si>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</si>
  <si>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</si>
  <si>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</si>
  <si>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</si>
  <si>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</si>
  <si>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</si>
  <si>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AA0240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</si>
  <si>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</si>
  <si>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</si>
  <si>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</si>
  <si>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</si>
  <si>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</si>
  <si>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</si>
  <si>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</si>
  <si>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</si>
  <si>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</si>
  <si>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</si>
  <si>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</si>
  <si>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</si>
  <si>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</si>
  <si>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</si>
  <si>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</si>
  <si>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</si>
  <si>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</si>
  <si>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</si>
  <si>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</si>
  <si>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</si>
  <si>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</si>
  <si>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</si>
  <si>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</si>
  <si>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</si>
  <si>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</si>
  <si>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</si>
  <si>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</si>
  <si>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</si>
  <si>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</si>
  <si>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</si>
  <si>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</si>
  <si>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</si>
  <si>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</si>
  <si>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</si>
  <si>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</si>
  <si>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</si>
  <si>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</si>
  <si>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</si>
  <si>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</si>
  <si>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</si>
  <si>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</si>
  <si>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</si>
  <si>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</si>
  <si>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</si>
  <si>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</si>
  <si>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</si>
  <si>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</si>
  <si>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</si>
  <si>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</si>
  <si>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</si>
  <si>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</si>
  <si>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</si>
  <si>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</si>
  <si>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</si>
  <si>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</si>
  <si>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</si>
  <si>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</si>
  <si>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</si>
  <si>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</si>
  <si>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</si>
  <si>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</si>
  <si>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</si>
  <si>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</si>
  <si>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</si>
  <si>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</si>
  <si>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</si>
  <si>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</si>
  <si>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</si>
  <si>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</si>
  <si>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</si>
  <si>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</si>
  <si>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</si>
  <si>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</si>
  <si>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</si>
  <si>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</si>
  <si>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</si>
  <si>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</si>
  <si>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</si>
  <si>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</si>
  <si>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</si>
  <si>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</si>
  <si>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</si>
  <si>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</si>
  <si>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</si>
  <si>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</si>
  <si>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</si>
  <si>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AA0840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</si>
  <si>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</si>
  <si>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</si>
  <si>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</si>
  <si>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</si>
  <si>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</si>
  <si>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</si>
  <si>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</si>
  <si>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</si>
  <si>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</si>
  <si>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</si>
  <si>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</si>
  <si>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</si>
  <si>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</si>
  <si>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AA0940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</si>
  <si>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</si>
  <si>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</si>
  <si>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</si>
  <si>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</si>
  <si>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AA0980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</si>
  <si>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</si>
  <si>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</si>
  <si>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</si>
  <si>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</si>
  <si>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</si>
  <si>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</si>
  <si>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</si>
  <si>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</si>
  <si>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AA1060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</si>
  <si>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</si>
  <si>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</si>
  <si>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</si>
  <si>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</si>
  <si>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</si>
  <si>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</si>
  <si>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</si>
  <si>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</si>
  <si>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</si>
  <si>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</si>
  <si>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</si>
  <si>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</si>
  <si>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</si>
  <si>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</si>
  <si>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</si>
  <si>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</si>
  <si>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BA0060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</si>
  <si>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</si>
  <si>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</si>
  <si>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</si>
  <si>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</si>
  <si>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BA0070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</si>
  <si>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</si>
  <si>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</si>
  <si>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</si>
  <si>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</si>
  <si>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BA0210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</si>
  <si>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</si>
  <si>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</si>
  <si>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</si>
  <si>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</si>
  <si>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</si>
  <si>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</si>
  <si>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</si>
  <si>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</si>
  <si>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</si>
  <si>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BA0300</t>
  </si>
  <si>
    <t>B.1.A.9)  Beni e prodotti sanitari da Aziende sanitarie pubbliche della Regione</t>
  </si>
  <si>
    <t>B.1.A.9.1)  Prodotti farmaceutici ed emoderivati</t>
  </si>
  <si>
    <t>BA0302</t>
  </si>
  <si>
    <t>B.1.A.9.2)  Sangue ed emocomponenti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</si>
  <si>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</si>
  <si>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</si>
  <si>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</si>
  <si>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</si>
  <si>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</si>
  <si>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</si>
  <si>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BA0310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</si>
  <si>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</si>
  <si>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</si>
  <si>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</si>
  <si>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</si>
  <si>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</si>
  <si>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</si>
  <si>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</si>
  <si>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</si>
  <si>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</si>
  <si>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</si>
  <si>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</si>
  <si>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</si>
  <si>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</si>
  <si>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</si>
  <si>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</si>
  <si>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</si>
  <si>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</si>
  <si>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</si>
  <si>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</si>
  <si>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</si>
  <si>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</si>
  <si>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</si>
  <si>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BA0490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</si>
  <si>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</si>
  <si>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</si>
  <si>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</si>
  <si>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</si>
  <si>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BA0530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</si>
  <si>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</si>
  <si>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</si>
  <si>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</si>
  <si>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</si>
  <si>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</si>
  <si>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</si>
  <si>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</si>
  <si>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</si>
  <si>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BA0580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</si>
  <si>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</si>
  <si>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</si>
  <si>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</si>
  <si>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</si>
  <si>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</si>
  <si>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</si>
  <si>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</si>
  <si>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</si>
  <si>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</si>
  <si>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</si>
  <si>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</si>
  <si>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</si>
  <si>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</si>
  <si>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</si>
  <si>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</si>
  <si>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</si>
  <si>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</si>
  <si>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</si>
  <si>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BA0700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</si>
  <si>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</si>
  <si>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</si>
  <si>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</si>
  <si>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</si>
  <si>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</si>
  <si>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</si>
  <si>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</si>
  <si>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</si>
  <si>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</si>
  <si>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</si>
  <si>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</si>
  <si>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BA0800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</si>
  <si>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</si>
  <si>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</si>
  <si>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</si>
  <si>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</si>
  <si>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BA0840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</si>
  <si>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</si>
  <si>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</si>
  <si>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</si>
  <si>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</si>
  <si>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</si>
  <si>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</si>
  <si>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</si>
  <si>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</si>
  <si>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</si>
  <si>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</si>
  <si>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</si>
  <si>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</si>
  <si>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</si>
  <si>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BA0960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</si>
  <si>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</si>
  <si>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</si>
  <si>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</si>
  <si>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</si>
  <si>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</si>
  <si>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</si>
  <si>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</si>
  <si>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BA1030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</si>
  <si>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</si>
  <si>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</si>
  <si>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</si>
  <si>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</si>
  <si>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</si>
  <si>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</si>
  <si>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BA1090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</si>
  <si>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</si>
  <si>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</si>
  <si>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</si>
  <si>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</si>
  <si>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</si>
  <si>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</si>
  <si>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</si>
  <si>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</si>
  <si>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</si>
  <si>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</si>
  <si>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</si>
  <si>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</si>
  <si>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</si>
  <si>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</si>
  <si>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</si>
  <si>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</si>
  <si>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BA1200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</si>
  <si>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</si>
  <si>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</si>
  <si>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</si>
  <si>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</si>
  <si>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</si>
  <si>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</si>
  <si>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</si>
  <si>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</si>
  <si>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</si>
  <si>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</si>
  <si>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</si>
  <si>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</si>
  <si>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</si>
  <si>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</si>
  <si>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</si>
  <si>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</si>
  <si>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</si>
  <si>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</si>
  <si>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</si>
  <si>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</si>
  <si>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</si>
  <si>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</si>
  <si>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</si>
  <si>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</si>
  <si>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</si>
  <si>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</si>
  <si>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</si>
  <si>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</si>
  <si>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</si>
  <si>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</si>
  <si>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</si>
  <si>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</si>
  <si>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</si>
  <si>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</si>
  <si>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</si>
  <si>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</si>
  <si>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</si>
  <si>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</si>
  <si>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</si>
  <si>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</si>
  <si>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</si>
  <si>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</si>
  <si>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</si>
  <si>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</si>
  <si>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</si>
  <si>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</si>
  <si>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</si>
  <si>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</si>
  <si>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B.2.B.1.1)   Lavanderia</t>
  </si>
  <si>
    <t>B.2.B.1.2)   Pulizia</t>
  </si>
  <si>
    <t>BA1600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</si>
  <si>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</si>
  <si>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</si>
  <si>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</si>
  <si>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</si>
  <si>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</si>
  <si>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</si>
  <si>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</si>
  <si>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</si>
  <si>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</si>
  <si>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</si>
  <si>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BA1680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</si>
  <si>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</si>
  <si>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</si>
  <si>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</si>
  <si>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BA1710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</si>
  <si>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</si>
  <si>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</si>
  <si>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</si>
  <si>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</si>
  <si>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BA1750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</si>
  <si>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</si>
  <si>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</si>
  <si>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</si>
  <si>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</si>
  <si>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</si>
  <si>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</si>
  <si>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</si>
  <si>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</si>
  <si>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</si>
  <si>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</si>
  <si>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</si>
  <si>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</si>
  <si>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</si>
  <si>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</si>
  <si>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</si>
  <si>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</si>
  <si>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BA1880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</si>
  <si>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</si>
  <si>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</si>
  <si>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</si>
  <si>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</si>
  <si>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</si>
  <si>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</si>
  <si>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</si>
  <si>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</si>
  <si>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</si>
  <si>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</si>
  <si>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</si>
  <si>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</si>
  <si>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BA1990</t>
  </si>
  <si>
    <t>B.4)   Godimento di beni di terzi</t>
  </si>
  <si>
    <t>B.4.A)  Fitti passivi</t>
  </si>
  <si>
    <t>BA2010</t>
  </si>
  <si>
    <t>B.4.B)  Canoni di noleggio</t>
  </si>
  <si>
    <t>B.4.B.1) Canoni di noleggio - area sanitaria</t>
  </si>
  <si>
    <t>B.4.B.2) Canoni di noleggio - area non sanitaria</t>
  </si>
  <si>
    <t>BA2040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</si>
  <si>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</si>
  <si>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</si>
  <si>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</si>
  <si>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</si>
  <si>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</si>
  <si>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</si>
  <si>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</si>
  <si>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</si>
  <si>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</si>
  <si>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</si>
  <si>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</si>
  <si>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</si>
  <si>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</si>
  <si>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</si>
  <si>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</si>
  <si>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</si>
  <si>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BA2150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</si>
  <si>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</si>
  <si>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</si>
  <si>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</si>
  <si>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</si>
  <si>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BA2190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</si>
  <si>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</si>
  <si>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</si>
  <si>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</si>
  <si>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</si>
  <si>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</si>
  <si>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</si>
  <si>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</si>
  <si>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</si>
  <si>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</si>
  <si>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</si>
  <si>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</si>
  <si>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BA2280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</si>
  <si>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</si>
  <si>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</si>
  <si>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</si>
  <si>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</si>
  <si>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</si>
  <si>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</si>
  <si>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</si>
  <si>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</si>
  <si>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</si>
  <si>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</si>
  <si>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</si>
  <si>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BA2370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</si>
  <si>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</si>
  <si>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</si>
  <si>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</si>
  <si>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</si>
  <si>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</si>
  <si>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</si>
  <si>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</si>
  <si>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</si>
  <si>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</si>
  <si>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</si>
  <si>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</si>
  <si>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BA2460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</si>
  <si>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</si>
  <si>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</si>
  <si>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</si>
  <si>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</si>
  <si>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BA2500</t>
  </si>
  <si>
    <t>B.9)   Oneri diversi di gestione</t>
  </si>
  <si>
    <t>B.9.A)  Imposte e tasse (escluso IRAP e IRES)</t>
  </si>
  <si>
    <t>B.9.B)  Perdite su crediti</t>
  </si>
  <si>
    <t>BA2530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</si>
  <si>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</si>
  <si>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</si>
  <si>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</si>
  <si>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</si>
  <si>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</si>
  <si>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</si>
  <si>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</si>
  <si>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</si>
  <si>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</si>
  <si>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</si>
  <si>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</si>
  <si>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</si>
  <si>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</si>
  <si>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</si>
  <si>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</si>
  <si>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BA2630</t>
  </si>
  <si>
    <t>B.12) Svalutazione delle immobilizzazioni e dei crediti</t>
  </si>
  <si>
    <t>B.12.A) Svalutazione delle immobilizzazioni immateriali e materiali</t>
  </si>
  <si>
    <t>B.12.B) Svalutazione dei crediti</t>
  </si>
  <si>
    <t>BA2660</t>
  </si>
  <si>
    <t>B.13) Variazione delle rimanenze</t>
  </si>
  <si>
    <t>BA2670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</si>
  <si>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</si>
  <si>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</si>
  <si>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</si>
  <si>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</si>
  <si>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</si>
  <si>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</si>
  <si>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</si>
  <si>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</si>
  <si>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</si>
  <si>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BA2680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</si>
  <si>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</si>
  <si>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</si>
  <si>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</si>
  <si>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</si>
  <si>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</si>
  <si>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</si>
  <si>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</si>
  <si>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</si>
  <si>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</si>
  <si>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</si>
  <si>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</si>
  <si>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</si>
  <si>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</si>
  <si>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</si>
  <si>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</si>
  <si>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</si>
  <si>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</si>
  <si>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</si>
  <si>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</si>
  <si>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BA2770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</si>
  <si>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</si>
  <si>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</si>
  <si>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</si>
  <si>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</si>
  <si>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</si>
  <si>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</si>
  <si>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</si>
  <si>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BA2820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</si>
  <si>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</si>
  <si>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</si>
  <si>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</si>
  <si>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</si>
  <si>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</si>
  <si>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</si>
  <si>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</si>
  <si>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</si>
  <si>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</si>
  <si>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</si>
  <si>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</si>
  <si>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</si>
  <si>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</si>
  <si>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</si>
  <si>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</si>
  <si>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</si>
  <si>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C.1.A) Interessi attivi su c/tesoreria unica</t>
  </si>
  <si>
    <t>C.1.B) Interessi attivi su c/c postali e bancari</t>
  </si>
  <si>
    <t>C.1.C) Altri interessi attivi</t>
  </si>
  <si>
    <t>CA0050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</si>
  <si>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</si>
  <si>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</si>
  <si>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</si>
  <si>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</si>
  <si>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</si>
  <si>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</si>
  <si>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CA0110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</si>
  <si>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</si>
  <si>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</si>
  <si>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</si>
  <si>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</si>
  <si>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</si>
  <si>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</si>
  <si>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</si>
  <si>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</si>
  <si>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</si>
  <si>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</si>
  <si>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</si>
  <si>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</si>
  <si>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</si>
  <si>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</si>
  <si>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</si>
  <si>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</si>
  <si>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</si>
  <si>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</si>
  <si>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E.1.A) Plusvalenze</t>
  </si>
  <si>
    <t>EA0030</t>
  </si>
  <si>
    <t>E.1.B) Altri proventi straordinari</t>
  </si>
  <si>
    <t>E.1.B.1) Proventi da donazioni e liberalità diverse</t>
  </si>
  <si>
    <t>EA0050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</si>
  <si>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</si>
  <si>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</si>
  <si>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</si>
  <si>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EA0070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</si>
  <si>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</si>
  <si>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</si>
  <si>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</si>
  <si>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</si>
  <si>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</si>
  <si>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</si>
  <si>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</si>
  <si>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</si>
  <si>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</si>
  <si>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</si>
  <si>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</si>
  <si>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</si>
  <si>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</si>
  <si>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</si>
  <si>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</si>
  <si>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</si>
  <si>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</si>
  <si>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</si>
  <si>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</si>
  <si>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</si>
  <si>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</si>
  <si>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EA0260</t>
  </si>
  <si>
    <t>E.2) Oneri straordinari</t>
  </si>
  <si>
    <t>E.2.A) Minusvalenze</t>
  </si>
  <si>
    <t>EA0280</t>
  </si>
  <si>
    <t>E.2.B) Altri oneri straordinari</t>
  </si>
  <si>
    <t>E.2.B.1) Oneri tributari da esercizi precedenti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</si>
  <si>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</si>
  <si>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</si>
  <si>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</si>
  <si>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</si>
  <si>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</si>
  <si>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</si>
  <si>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</si>
  <si>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EA0350</t>
  </si>
  <si>
    <t>E.2.B.3.2) Sopravvenienze passive v/terzi</t>
  </si>
  <si>
    <t>E.2.B.3.2.A) Sopravvenienze passive v/terzi relative alla mobilità extraregionale</t>
  </si>
  <si>
    <t>EA0370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</si>
  <si>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</si>
  <si>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</si>
  <si>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</si>
  <si>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</si>
  <si>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</si>
  <si>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</si>
  <si>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</si>
  <si>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</si>
  <si>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</si>
  <si>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EA0460</t>
  </si>
  <si>
    <t>E.2.B.4) Insussistenze passive</t>
  </si>
  <si>
    <t>E.2.B.4.1) Insussistenze passive per quote F.S. vincolato</t>
  </si>
  <si>
    <t>E.2.B.4.2) Insussistenze passive v/Aziende sanitarie pubbliche della Regione</t>
  </si>
  <si>
    <t>EA0480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</si>
  <si>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</si>
  <si>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</si>
  <si>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</si>
  <si>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</si>
  <si>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</si>
  <si>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</si>
  <si>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</si>
  <si>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</si>
  <si>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</si>
  <si>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</si>
  <si>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</si>
  <si>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</si>
  <si>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</si>
  <si>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</si>
  <si>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</si>
  <si>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</si>
  <si>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</si>
  <si>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</si>
  <si>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</si>
  <si>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</si>
  <si>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YA0060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</si>
  <si>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</si>
  <si>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</si>
  <si>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</si>
  <si>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</si>
  <si>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</si>
  <si>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</si>
  <si>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</si>
  <si>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</si>
  <si>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 xml:space="preserve">             Data ……………………</t>
  </si>
  <si>
    <t xml:space="preserve">      Il Direttore dell'AGREF</t>
  </si>
  <si>
    <t>……………………………………………</t>
  </si>
  <si>
    <t xml:space="preserve">                              Il Direttore Amministrativo</t>
  </si>
  <si>
    <t xml:space="preserve">          Il Direttore Generale</t>
  </si>
  <si>
    <t>……………………………………………………….</t>
  </si>
  <si>
    <t>CE_3°TRIM_2024 
Finale (arrotondato)</t>
  </si>
  <si>
    <t>CE_3°TRIM_2024 
Finale (arrotondato) Rettificato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</si>
</sst>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</font>
    <font>
      <sz val="10"/>
      <color theme="4" tint="-0.499984740745262"/>
      <name val="Calibri"/>
      <family val="2"/>
      <scheme val="minor"/>
    </font>
    <font>
      <b/>
      <i/>
      <sz val="10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</font>
    <font>
      <sz val="11"/>
      <color indexed="8"/>
      <name val="Calibri"/>
      <family val="2"/>
    </font>
    <font>
      <u/>
      <sz val="10"/>
      <color theme="4" tint="-0.49998474074526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3"/>
      <name val="Calibri"/>
      <family val="2"/>
      <scheme val="minor"/>
    </font>
    <font>
      <sz val="13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44"/>
      </top>
      <bottom style="hair">
        <color indexed="44"/>
      </bottom>
      <diagonal/>
    </border>
    <border>
      <left style="thin">
        <color indexed="64"/>
      </left>
      <right style="thin">
        <color auto="1"/>
      </right>
      <top style="thin">
        <color theme="4"/>
      </top>
      <bottom style="thin">
        <color theme="3" tint="0.39994506668294322"/>
      </bottom>
      <diagonal/>
    </border>
    <border>
      <left style="thin">
        <color indexed="64"/>
      </left>
      <right style="thin">
        <color auto="1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hair">
        <color rgb="FF99CCFF"/>
      </top>
      <bottom style="hair">
        <color rgb="FF99CCFF"/>
      </bottom>
      <diagonal/>
    </border>
    <border>
      <left style="thin">
        <color indexed="64"/>
      </left>
      <right style="thin">
        <color indexed="64"/>
      </right>
      <top style="hair">
        <color indexed="44"/>
      </top>
      <bottom/>
      <diagonal/>
    </border>
    <border>
      <left style="thin">
        <color indexed="64"/>
      </left>
      <right style="thin">
        <color indexed="64"/>
      </right>
      <top style="hair">
        <color rgb="FF99CCFF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99CC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/>
      <right style="medium">
        <color indexed="64"/>
      </right>
      <top style="medium">
        <color indexed="6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3" fontId="3" fillId="0" borderId="0" applyNumberFormat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4" fillId="0" borderId="0"/>
    <xf numFmtId="43" fontId="16" fillId="0" borderId="0" applyFont="0" applyFill="0" applyBorder="0" applyAlignment="0" applyProtection="0"/>
    <xf numFmtId="0" fontId="14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</cellStyleXfs>
  <cellXfs count="441">
    <xf numFmtId="0" fontId="0" fillId="0" borderId="0" xfId="0"/>
    <xf numFmtId="0" fontId="4" fillId="0" borderId="0" xfId="2" applyFont="1"/>
    <xf numFmtId="0" fontId="5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wrapText="1"/>
    </xf>
    <xf numFmtId="43" fontId="5" fillId="0" borderId="0" xfId="3" applyFont="1"/>
    <xf numFmtId="43" fontId="4" fillId="0" borderId="0" xfId="1" applyFont="1" applyAlignment="1">
      <alignment wrapText="1"/>
    </xf>
    <xf numFmtId="4" fontId="4" fillId="0" borderId="0" xfId="2" applyNumberFormat="1" applyFont="1"/>
    <xf numFmtId="0" fontId="7" fillId="2" borderId="1" xfId="4" applyFont="1" applyFill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49" fontId="8" fillId="3" borderId="1" xfId="4" applyNumberFormat="1" applyFont="1" applyFill="1" applyBorder="1" applyAlignment="1">
      <alignment horizontal="center" vertical="center" wrapText="1"/>
    </xf>
    <xf numFmtId="2" fontId="8" fillId="3" borderId="1" xfId="4" applyNumberFormat="1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4" fontId="4" fillId="0" borderId="0" xfId="2" applyNumberFormat="1" applyFont="1" applyAlignment="1">
      <alignment horizontal="center" vertical="center"/>
    </xf>
    <xf numFmtId="0" fontId="4" fillId="4" borderId="3" xfId="5" applyFont="1" applyFill="1" applyBorder="1" applyAlignment="1">
      <alignment horizontal="center" vertical="center" wrapText="1"/>
    </xf>
    <xf numFmtId="0" fontId="9" fillId="4" borderId="4" xfId="4" applyFont="1" applyFill="1" applyBorder="1" applyAlignment="1">
      <alignment horizontal="left" vertical="center" wrapText="1"/>
    </xf>
    <xf numFmtId="0" fontId="9" fillId="4" borderId="4" xfId="6" applyNumberFormat="1" applyFont="1" applyFill="1" applyBorder="1" applyAlignment="1">
      <alignment horizontal="left" vertical="center"/>
    </xf>
    <xf numFmtId="49" fontId="9" fillId="4" borderId="4" xfId="6" applyNumberFormat="1" applyFont="1" applyFill="1" applyBorder="1" applyAlignment="1">
      <alignment horizontal="left" vertical="center"/>
    </xf>
    <xf numFmtId="0" fontId="9" fillId="4" borderId="4" xfId="4" applyFont="1" applyFill="1" applyBorder="1" applyAlignment="1">
      <alignment vertical="center" wrapText="1"/>
    </xf>
    <xf numFmtId="43" fontId="9" fillId="4" borderId="4" xfId="1" applyFont="1" applyFill="1" applyBorder="1" applyAlignment="1">
      <alignment vertical="center" wrapText="1"/>
    </xf>
    <xf numFmtId="43" fontId="4" fillId="0" borderId="0" xfId="2" applyNumberFormat="1" applyFont="1"/>
    <xf numFmtId="0" fontId="9" fillId="5" borderId="5" xfId="4" applyFont="1" applyFill="1" applyBorder="1" applyAlignment="1">
      <alignment horizontal="left" vertical="center" wrapText="1"/>
    </xf>
    <xf numFmtId="0" fontId="9" fillId="5" borderId="5" xfId="6" applyNumberFormat="1" applyFont="1" applyFill="1" applyBorder="1" applyAlignment="1">
      <alignment horizontal="left" vertical="center"/>
    </xf>
    <xf numFmtId="49" fontId="9" fillId="5" borderId="5" xfId="6" applyNumberFormat="1" applyFont="1" applyFill="1" applyBorder="1" applyAlignment="1">
      <alignment horizontal="left" vertical="center"/>
    </xf>
    <xf numFmtId="0" fontId="9" fillId="5" borderId="5" xfId="4" applyFont="1" applyFill="1" applyBorder="1" applyAlignment="1">
      <alignment vertical="center" wrapText="1"/>
    </xf>
    <xf numFmtId="43" fontId="9" fillId="5" borderId="5" xfId="1" applyFont="1" applyFill="1" applyBorder="1" applyAlignment="1">
      <alignment vertical="center" wrapText="1"/>
    </xf>
    <xf numFmtId="0" fontId="10" fillId="6" borderId="3" xfId="5" applyFont="1" applyFill="1" applyBorder="1" applyAlignment="1">
      <alignment horizontal="center" vertical="center" wrapText="1"/>
    </xf>
    <xf numFmtId="0" fontId="11" fillId="0" borderId="5" xfId="4" applyFont="1" applyBorder="1" applyAlignment="1">
      <alignment horizontal="left" vertical="center" wrapText="1"/>
    </xf>
    <xf numFmtId="49" fontId="11" fillId="0" borderId="5" xfId="4" applyNumberFormat="1" applyFont="1" applyBorder="1" applyAlignment="1">
      <alignment horizontal="left" vertical="center" wrapText="1"/>
    </xf>
    <xf numFmtId="0" fontId="11" fillId="0" borderId="5" xfId="4" applyFont="1" applyBorder="1" applyAlignment="1">
      <alignment vertical="center" wrapText="1"/>
    </xf>
    <xf numFmtId="43" fontId="11" fillId="0" borderId="5" xfId="1" applyFont="1" applyBorder="1" applyAlignment="1">
      <alignment horizontal="left" vertical="center" wrapText="1"/>
    </xf>
    <xf numFmtId="164" fontId="4" fillId="0" borderId="0" xfId="2" applyNumberFormat="1" applyFont="1"/>
    <xf numFmtId="0" fontId="10" fillId="0" borderId="3" xfId="5" applyFont="1" applyBorder="1" applyAlignment="1">
      <alignment horizontal="center" vertical="center" wrapText="1"/>
    </xf>
    <xf numFmtId="0" fontId="12" fillId="7" borderId="5" xfId="4" applyFont="1" applyFill="1" applyBorder="1" applyAlignment="1">
      <alignment horizontal="left" vertical="center" wrapText="1"/>
    </xf>
    <xf numFmtId="2" fontId="11" fillId="0" borderId="5" xfId="6" quotePrefix="1" applyNumberFormat="1" applyFont="1" applyFill="1" applyBorder="1" applyAlignment="1">
      <alignment horizontal="left" vertical="center"/>
    </xf>
    <xf numFmtId="49" fontId="12" fillId="7" borderId="5" xfId="6" quotePrefix="1" applyNumberFormat="1" applyFont="1" applyFill="1" applyBorder="1" applyAlignment="1">
      <alignment horizontal="left" vertical="center"/>
    </xf>
    <xf numFmtId="0" fontId="12" fillId="7" borderId="5" xfId="4" applyFont="1" applyFill="1" applyBorder="1" applyAlignment="1">
      <alignment vertical="center" wrapText="1"/>
    </xf>
    <xf numFmtId="43" fontId="12" fillId="7" borderId="5" xfId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wrapText="1"/>
    </xf>
    <xf numFmtId="0" fontId="13" fillId="0" borderId="5" xfId="4" applyFont="1" applyBorder="1" applyAlignment="1">
      <alignment horizontal="left" vertical="center" wrapText="1"/>
    </xf>
    <xf numFmtId="2" fontId="13" fillId="0" borderId="5" xfId="6" quotePrefix="1" applyNumberFormat="1" applyFont="1" applyFill="1" applyBorder="1" applyAlignment="1">
      <alignment horizontal="left" vertical="center"/>
    </xf>
    <xf numFmtId="49" fontId="13" fillId="0" borderId="5" xfId="6" quotePrefix="1" applyNumberFormat="1" applyFont="1" applyFill="1" applyBorder="1" applyAlignment="1">
      <alignment horizontal="left" vertical="center"/>
    </xf>
    <xf numFmtId="0" fontId="13" fillId="0" borderId="5" xfId="4" applyFont="1" applyBorder="1" applyAlignment="1">
      <alignment vertical="center" wrapText="1"/>
    </xf>
    <xf numFmtId="43" fontId="13" fillId="0" borderId="5" xfId="1" applyFont="1" applyBorder="1" applyAlignment="1">
      <alignment vertical="center" wrapText="1"/>
    </xf>
    <xf numFmtId="0" fontId="4" fillId="0" borderId="6" xfId="0" applyFont="1" applyBorder="1" applyAlignment="1">
      <alignment wrapText="1"/>
    </xf>
    <xf numFmtId="2" fontId="11" fillId="0" borderId="5" xfId="4" applyNumberFormat="1" applyFont="1" applyBorder="1" applyAlignment="1">
      <alignment horizontal="left" vertical="center" wrapText="1"/>
    </xf>
    <xf numFmtId="49" fontId="12" fillId="7" borderId="5" xfId="4" applyNumberFormat="1" applyFont="1" applyFill="1" applyBorder="1" applyAlignment="1">
      <alignment horizontal="left" vertical="center" wrapText="1"/>
    </xf>
    <xf numFmtId="43" fontId="12" fillId="7" borderId="5" xfId="1" applyFont="1" applyFill="1" applyBorder="1" applyAlignment="1">
      <alignment horizontal="left" vertical="center" wrapText="1"/>
    </xf>
    <xf numFmtId="49" fontId="13" fillId="0" borderId="5" xfId="4" applyNumberFormat="1" applyFont="1" applyBorder="1" applyAlignment="1">
      <alignment horizontal="left" vertical="center" wrapText="1"/>
    </xf>
    <xf numFmtId="43" fontId="13" fillId="0" borderId="5" xfId="1" applyFont="1" applyBorder="1" applyAlignment="1">
      <alignment horizontal="left" vertical="center" wrapText="1"/>
    </xf>
    <xf numFmtId="4" fontId="4" fillId="8" borderId="6" xfId="0" applyNumberFormat="1" applyFont="1" applyFill="1" applyBorder="1" applyAlignment="1">
      <alignment wrapText="1"/>
    </xf>
    <xf numFmtId="49" fontId="12" fillId="7" borderId="5" xfId="4" applyNumberFormat="1" applyFont="1" applyFill="1" applyBorder="1" applyAlignment="1">
      <alignment vertical="center" wrapText="1"/>
    </xf>
    <xf numFmtId="49" fontId="13" fillId="0" borderId="5" xfId="4" applyNumberFormat="1" applyFont="1" applyBorder="1" applyAlignment="1">
      <alignment vertical="center" wrapText="1"/>
    </xf>
    <xf numFmtId="0" fontId="12" fillId="0" borderId="5" xfId="4" applyFont="1" applyBorder="1" applyAlignment="1">
      <alignment horizontal="left" vertical="center" wrapText="1"/>
    </xf>
    <xf numFmtId="49" fontId="12" fillId="0" borderId="5" xfId="4" applyNumberFormat="1" applyFont="1" applyBorder="1" applyAlignment="1">
      <alignment horizontal="left" vertical="center" wrapText="1"/>
    </xf>
    <xf numFmtId="0" fontId="12" fillId="0" borderId="5" xfId="4" applyFont="1" applyBorder="1" applyAlignment="1">
      <alignment vertical="center" wrapText="1"/>
    </xf>
    <xf numFmtId="43" fontId="12" fillId="0" borderId="5" xfId="1" applyFont="1" applyBorder="1" applyAlignment="1">
      <alignment horizontal="left" vertical="center" wrapText="1"/>
    </xf>
    <xf numFmtId="2" fontId="13" fillId="0" borderId="5" xfId="6" applyNumberFormat="1" applyFont="1" applyFill="1" applyBorder="1" applyAlignment="1">
      <alignment horizontal="left" vertical="center"/>
    </xf>
    <xf numFmtId="49" fontId="13" fillId="0" borderId="5" xfId="6" applyNumberFormat="1" applyFont="1" applyFill="1" applyBorder="1" applyAlignment="1">
      <alignment horizontal="left" vertical="center"/>
    </xf>
    <xf numFmtId="2" fontId="13" fillId="0" borderId="5" xfId="4" applyNumberFormat="1" applyFont="1" applyBorder="1" applyAlignment="1">
      <alignment horizontal="left" vertical="center" wrapText="1"/>
    </xf>
    <xf numFmtId="2" fontId="11" fillId="0" borderId="5" xfId="6" applyNumberFormat="1" applyFont="1" applyFill="1" applyBorder="1" applyAlignment="1">
      <alignment horizontal="left" vertical="center"/>
    </xf>
    <xf numFmtId="43" fontId="11" fillId="0" borderId="5" xfId="1" applyFont="1" applyBorder="1" applyAlignment="1">
      <alignment vertical="center" wrapText="1"/>
    </xf>
    <xf numFmtId="0" fontId="9" fillId="4" borderId="5" xfId="4" applyFont="1" applyFill="1" applyBorder="1" applyAlignment="1">
      <alignment horizontal="left" vertical="center" wrapText="1"/>
    </xf>
    <xf numFmtId="0" fontId="9" fillId="4" borderId="5" xfId="6" applyNumberFormat="1" applyFont="1" applyFill="1" applyBorder="1" applyAlignment="1">
      <alignment horizontal="left" vertical="center"/>
    </xf>
    <xf numFmtId="49" fontId="9" fillId="4" borderId="5" xfId="6" applyNumberFormat="1" applyFont="1" applyFill="1" applyBorder="1" applyAlignment="1">
      <alignment horizontal="left" vertical="center"/>
    </xf>
    <xf numFmtId="0" fontId="9" fillId="4" borderId="5" xfId="4" applyFont="1" applyFill="1" applyBorder="1" applyAlignment="1">
      <alignment vertical="center" wrapText="1"/>
    </xf>
    <xf numFmtId="43" fontId="9" fillId="4" borderId="5" xfId="1" applyFont="1" applyFill="1" applyBorder="1" applyAlignment="1">
      <alignment vertical="center" wrapText="1"/>
    </xf>
    <xf numFmtId="0" fontId="11" fillId="6" borderId="5" xfId="4" applyFont="1" applyFill="1" applyBorder="1" applyAlignment="1">
      <alignment horizontal="left" vertical="center" wrapText="1"/>
    </xf>
    <xf numFmtId="0" fontId="11" fillId="0" borderId="5" xfId="6" applyNumberFormat="1" applyFont="1" applyFill="1" applyBorder="1" applyAlignment="1">
      <alignment horizontal="left" vertical="center"/>
    </xf>
    <xf numFmtId="49" fontId="11" fillId="0" borderId="5" xfId="6" applyNumberFormat="1" applyFont="1" applyFill="1" applyBorder="1" applyAlignment="1">
      <alignment horizontal="left" vertical="center"/>
    </xf>
    <xf numFmtId="0" fontId="11" fillId="6" borderId="5" xfId="4" applyFont="1" applyFill="1" applyBorder="1" applyAlignment="1">
      <alignment vertical="center" wrapText="1"/>
    </xf>
    <xf numFmtId="49" fontId="12" fillId="7" borderId="5" xfId="6" applyNumberFormat="1" applyFont="1" applyFill="1" applyBorder="1" applyAlignment="1">
      <alignment horizontal="left" vertical="center"/>
    </xf>
    <xf numFmtId="0" fontId="13" fillId="6" borderId="5" xfId="4" applyFont="1" applyFill="1" applyBorder="1" applyAlignment="1">
      <alignment horizontal="left" vertical="center" wrapText="1"/>
    </xf>
    <xf numFmtId="0" fontId="13" fillId="6" borderId="5" xfId="4" applyFont="1" applyFill="1" applyBorder="1" applyAlignment="1">
      <alignment vertical="center" wrapText="1"/>
    </xf>
    <xf numFmtId="0" fontId="5" fillId="4" borderId="3" xfId="5" applyFont="1" applyFill="1" applyBorder="1" applyAlignment="1">
      <alignment horizontal="center" vertical="center" wrapText="1"/>
    </xf>
    <xf numFmtId="0" fontId="4" fillId="0" borderId="0" xfId="2" applyFont="1" applyFill="1"/>
    <xf numFmtId="2" fontId="11" fillId="9" borderId="5" xfId="6" quotePrefix="1" applyNumberFormat="1" applyFont="1" applyFill="1" applyBorder="1" applyAlignment="1">
      <alignment horizontal="left" vertical="center"/>
    </xf>
    <xf numFmtId="0" fontId="13" fillId="9" borderId="5" xfId="4" applyFont="1" applyFill="1" applyBorder="1" applyAlignment="1">
      <alignment horizontal="left" vertical="center" wrapText="1"/>
    </xf>
    <xf numFmtId="49" fontId="9" fillId="0" borderId="5" xfId="4" applyNumberFormat="1" applyFont="1" applyBorder="1" applyAlignment="1">
      <alignment horizontal="left" vertical="center" wrapText="1"/>
    </xf>
    <xf numFmtId="43" fontId="9" fillId="0" borderId="5" xfId="1" applyFont="1" applyBorder="1" applyAlignment="1">
      <alignment horizontal="left" vertical="center" wrapText="1"/>
    </xf>
    <xf numFmtId="0" fontId="9" fillId="0" borderId="5" xfId="4" applyFont="1" applyBorder="1" applyAlignment="1">
      <alignment horizontal="left" vertical="center" wrapText="1"/>
    </xf>
    <xf numFmtId="0" fontId="9" fillId="0" borderId="5" xfId="4" applyFont="1" applyBorder="1" applyAlignment="1">
      <alignment vertical="center" wrapText="1"/>
    </xf>
    <xf numFmtId="43" fontId="9" fillId="0" borderId="5" xfId="1" applyFont="1" applyBorder="1" applyAlignment="1">
      <alignment vertical="center" wrapText="1"/>
    </xf>
    <xf numFmtId="2" fontId="9" fillId="0" borderId="5" xfId="6" applyNumberFormat="1" applyFont="1" applyFill="1" applyBorder="1" applyAlignment="1">
      <alignment horizontal="left" vertical="center"/>
    </xf>
    <xf numFmtId="0" fontId="4" fillId="10" borderId="0" xfId="2" applyFont="1" applyFill="1"/>
    <xf numFmtId="49" fontId="11" fillId="10" borderId="5" xfId="4" applyNumberFormat="1" applyFont="1" applyFill="1" applyBorder="1" applyAlignment="1">
      <alignment horizontal="left" vertical="center" wrapText="1"/>
    </xf>
    <xf numFmtId="49" fontId="11" fillId="0" borderId="5" xfId="4" applyNumberFormat="1" applyFont="1" applyFill="1" applyBorder="1" applyAlignment="1">
      <alignment horizontal="left" vertical="center" wrapText="1"/>
    </xf>
    <xf numFmtId="0" fontId="10" fillId="4" borderId="3" xfId="5" applyFont="1" applyFill="1" applyBorder="1" applyAlignment="1">
      <alignment horizontal="center" vertical="center" wrapText="1"/>
    </xf>
    <xf numFmtId="0" fontId="4" fillId="4" borderId="3" xfId="4" applyFont="1" applyFill="1" applyBorder="1"/>
    <xf numFmtId="0" fontId="10" fillId="6" borderId="3" xfId="7" applyFont="1" applyFill="1" applyBorder="1" applyAlignment="1">
      <alignment horizontal="center" vertical="center" wrapText="1"/>
    </xf>
    <xf numFmtId="0" fontId="10" fillId="0" borderId="3" xfId="7" applyFont="1" applyBorder="1" applyAlignment="1">
      <alignment horizontal="center" vertical="center" wrapText="1"/>
    </xf>
    <xf numFmtId="1" fontId="11" fillId="0" borderId="5" xfId="6" applyNumberFormat="1" applyFont="1" applyFill="1" applyBorder="1" applyAlignment="1">
      <alignment horizontal="left" vertical="center"/>
    </xf>
    <xf numFmtId="49" fontId="11" fillId="0" borderId="5" xfId="4" quotePrefix="1" applyNumberFormat="1" applyFont="1" applyBorder="1" applyAlignment="1">
      <alignment horizontal="left" vertical="center" wrapText="1"/>
    </xf>
    <xf numFmtId="0" fontId="15" fillId="6" borderId="0" xfId="8" applyFont="1" applyFill="1" applyAlignment="1">
      <alignment horizontal="center" vertical="center"/>
    </xf>
    <xf numFmtId="0" fontId="10" fillId="0" borderId="3" xfId="5" quotePrefix="1" applyFont="1" applyBorder="1" applyAlignment="1">
      <alignment horizontal="center" vertical="center" wrapText="1"/>
    </xf>
    <xf numFmtId="0" fontId="4" fillId="8" borderId="6" xfId="0" applyFont="1" applyFill="1" applyBorder="1" applyAlignment="1">
      <alignment wrapText="1"/>
    </xf>
    <xf numFmtId="0" fontId="4" fillId="0" borderId="7" xfId="2" applyFont="1" applyBorder="1"/>
    <xf numFmtId="0" fontId="4" fillId="11" borderId="8" xfId="0" applyFont="1" applyFill="1" applyBorder="1" applyAlignment="1">
      <alignment wrapText="1"/>
    </xf>
    <xf numFmtId="0" fontId="4" fillId="0" borderId="2" xfId="2" applyFont="1" applyBorder="1"/>
    <xf numFmtId="0" fontId="4" fillId="0" borderId="2" xfId="0" applyFont="1" applyBorder="1"/>
    <xf numFmtId="4" fontId="7" fillId="6" borderId="3" xfId="9" applyNumberFormat="1" applyFont="1" applyFill="1" applyBorder="1"/>
    <xf numFmtId="4" fontId="5" fillId="11" borderId="6" xfId="0" applyNumberFormat="1" applyFont="1" applyFill="1" applyBorder="1"/>
    <xf numFmtId="0" fontId="4" fillId="0" borderId="9" xfId="2" applyFont="1" applyBorder="1"/>
    <xf numFmtId="0" fontId="5" fillId="11" borderId="10" xfId="0" applyFont="1" applyFill="1" applyBorder="1"/>
    <xf numFmtId="1" fontId="9" fillId="5" borderId="5" xfId="6" applyNumberFormat="1" applyFont="1" applyFill="1" applyBorder="1" applyAlignment="1">
      <alignment horizontal="left" vertical="center"/>
    </xf>
    <xf numFmtId="0" fontId="11" fillId="0" borderId="5" xfId="6" quotePrefix="1" applyNumberFormat="1" applyFont="1" applyFill="1" applyBorder="1" applyAlignment="1">
      <alignment horizontal="left" vertical="center"/>
    </xf>
    <xf numFmtId="43" fontId="4" fillId="0" borderId="0" xfId="1" applyFont="1"/>
    <xf numFmtId="0" fontId="4" fillId="0" borderId="3" xfId="5" applyFont="1" applyBorder="1" applyAlignment="1">
      <alignment horizontal="center" vertical="center" wrapText="1"/>
    </xf>
    <xf numFmtId="0" fontId="4" fillId="6" borderId="0" xfId="10" applyFont="1" applyFill="1" applyAlignment="1">
      <alignment vertical="center"/>
    </xf>
    <xf numFmtId="0" fontId="18" fillId="6" borderId="0" xfId="10" applyFont="1" applyFill="1" applyAlignment="1">
      <alignment vertical="center"/>
    </xf>
    <xf numFmtId="0" fontId="4" fillId="0" borderId="0" xfId="10" applyFont="1" applyAlignment="1">
      <alignment horizontal="center" vertical="center"/>
    </xf>
    <xf numFmtId="164" fontId="4" fillId="0" borderId="0" xfId="11" applyFont="1" applyAlignment="1">
      <alignment horizontal="center" vertical="center" wrapText="1"/>
    </xf>
    <xf numFmtId="164" fontId="5" fillId="0" borderId="11" xfId="11" applyFont="1" applyBorder="1" applyAlignment="1">
      <alignment horizontal="left" vertical="center" wrapText="1"/>
    </xf>
    <xf numFmtId="0" fontId="5" fillId="0" borderId="0" xfId="10" applyFont="1" applyAlignment="1">
      <alignment horizontal="center" vertical="center"/>
    </xf>
    <xf numFmtId="164" fontId="5" fillId="0" borderId="0" xfId="11" applyFont="1" applyFill="1" applyAlignment="1">
      <alignment horizontal="center" vertical="center"/>
    </xf>
    <xf numFmtId="164" fontId="5" fillId="0" borderId="11" xfId="11" applyFont="1" applyFill="1" applyBorder="1" applyAlignment="1">
      <alignment horizontal="left" vertical="center" wrapText="1"/>
    </xf>
    <xf numFmtId="0" fontId="5" fillId="6" borderId="12" xfId="10" applyFont="1" applyFill="1" applyBorder="1" applyAlignment="1">
      <alignment horizontal="center" vertical="center"/>
    </xf>
    <xf numFmtId="0" fontId="4" fillId="6" borderId="0" xfId="10" applyFont="1" applyFill="1" applyAlignment="1">
      <alignment horizontal="center" vertical="center"/>
    </xf>
    <xf numFmtId="0" fontId="2" fillId="9" borderId="0" xfId="10" applyFont="1" applyFill="1" applyAlignment="1">
      <alignment vertical="center"/>
    </xf>
    <xf numFmtId="0" fontId="4" fillId="9" borderId="0" xfId="10" applyFont="1" applyFill="1" applyAlignment="1">
      <alignment vertical="center"/>
    </xf>
    <xf numFmtId="0" fontId="4" fillId="10" borderId="0" xfId="10" applyFont="1" applyFill="1" applyAlignment="1">
      <alignment vertical="center"/>
    </xf>
    <xf numFmtId="0" fontId="19" fillId="6" borderId="0" xfId="10" applyFont="1" applyFill="1" applyAlignment="1">
      <alignment vertical="center"/>
    </xf>
    <xf numFmtId="0" fontId="5" fillId="6" borderId="0" xfId="10" applyFont="1" applyFill="1" applyAlignment="1">
      <alignment horizontal="right" vertical="center"/>
    </xf>
    <xf numFmtId="164" fontId="4" fillId="0" borderId="0" xfId="11" applyFont="1" applyBorder="1" applyAlignment="1">
      <alignment horizontal="center" vertical="center"/>
    </xf>
    <xf numFmtId="164" fontId="4" fillId="12" borderId="11" xfId="12" applyFont="1" applyFill="1" applyBorder="1" applyAlignment="1">
      <alignment horizontal="center" vertical="center"/>
    </xf>
    <xf numFmtId="164" fontId="4" fillId="12" borderId="13" xfId="11" applyFont="1" applyFill="1" applyBorder="1" applyAlignment="1">
      <alignment vertical="center" wrapText="1"/>
    </xf>
    <xf numFmtId="164" fontId="4" fillId="0" borderId="0" xfId="11" applyFont="1" applyFill="1" applyBorder="1" applyAlignment="1">
      <alignment horizontal="center" vertical="center"/>
    </xf>
    <xf numFmtId="43" fontId="4" fillId="12" borderId="12" xfId="1" applyFont="1" applyFill="1" applyBorder="1" applyAlignment="1">
      <alignment horizontal="center" vertical="center"/>
    </xf>
    <xf numFmtId="164" fontId="4" fillId="0" borderId="11" xfId="10" applyNumberFormat="1" applyFont="1" applyBorder="1" applyAlignment="1">
      <alignment horizontal="center" vertical="center"/>
    </xf>
    <xf numFmtId="164" fontId="4" fillId="13" borderId="11" xfId="12" applyFont="1" applyFill="1" applyBorder="1" applyAlignment="1">
      <alignment horizontal="center" vertical="center"/>
    </xf>
    <xf numFmtId="164" fontId="4" fillId="13" borderId="14" xfId="11" applyFont="1" applyFill="1" applyBorder="1" applyAlignment="1">
      <alignment vertical="center" wrapText="1"/>
    </xf>
    <xf numFmtId="43" fontId="4" fillId="13" borderId="12" xfId="1" applyFont="1" applyFill="1" applyBorder="1" applyAlignment="1">
      <alignment horizontal="center" vertical="center"/>
    </xf>
    <xf numFmtId="164" fontId="5" fillId="14" borderId="11" xfId="10" applyNumberFormat="1" applyFont="1" applyFill="1" applyBorder="1" applyAlignment="1">
      <alignment horizontal="center" vertical="center"/>
    </xf>
    <xf numFmtId="164" fontId="5" fillId="0" borderId="0" xfId="11" applyFont="1" applyFill="1" applyBorder="1" applyAlignment="1">
      <alignment horizontal="center" vertical="center"/>
    </xf>
    <xf numFmtId="164" fontId="5" fillId="0" borderId="11" xfId="10" applyNumberFormat="1" applyFont="1" applyBorder="1" applyAlignment="1">
      <alignment horizontal="center" vertical="center"/>
    </xf>
    <xf numFmtId="164" fontId="2" fillId="9" borderId="0" xfId="10" applyNumberFormat="1" applyFont="1" applyFill="1" applyAlignment="1">
      <alignment vertical="center"/>
    </xf>
    <xf numFmtId="0" fontId="5" fillId="6" borderId="0" xfId="10" applyFont="1" applyFill="1" applyAlignment="1">
      <alignment horizontal="center" vertical="center"/>
    </xf>
    <xf numFmtId="164" fontId="4" fillId="0" borderId="0" xfId="10" applyNumberFormat="1" applyFont="1" applyAlignment="1">
      <alignment horizontal="center" vertical="center"/>
    </xf>
    <xf numFmtId="164" fontId="4" fillId="6" borderId="0" xfId="12" applyFont="1" applyFill="1" applyBorder="1" applyAlignment="1">
      <alignment horizontal="center" vertical="center"/>
    </xf>
    <xf numFmtId="164" fontId="4" fillId="6" borderId="0" xfId="11" applyFont="1" applyFill="1" applyBorder="1" applyAlignment="1">
      <alignment horizontal="center" vertical="center"/>
    </xf>
    <xf numFmtId="0" fontId="4" fillId="0" borderId="0" xfId="10" applyFont="1" applyAlignment="1">
      <alignment vertical="center"/>
    </xf>
    <xf numFmtId="164" fontId="4" fillId="6" borderId="0" xfId="10" applyNumberFormat="1" applyFont="1" applyFill="1" applyAlignment="1">
      <alignment vertical="center"/>
    </xf>
    <xf numFmtId="0" fontId="5" fillId="6" borderId="0" xfId="10" applyFont="1" applyFill="1" applyAlignment="1">
      <alignment horizontal="center" vertical="center" wrapText="1"/>
    </xf>
    <xf numFmtId="0" fontId="5" fillId="0" borderId="0" xfId="10" applyFont="1" applyAlignment="1">
      <alignment horizontal="center" vertical="center" wrapText="1"/>
    </xf>
    <xf numFmtId="164" fontId="5" fillId="0" borderId="0" xfId="11" applyFont="1" applyAlignment="1">
      <alignment horizontal="center" vertical="center" wrapText="1"/>
    </xf>
    <xf numFmtId="164" fontId="5" fillId="6" borderId="0" xfId="11" applyFont="1" applyFill="1" applyAlignment="1">
      <alignment horizontal="center" vertical="center" wrapText="1"/>
    </xf>
    <xf numFmtId="0" fontId="4" fillId="6" borderId="0" xfId="10" applyFont="1" applyFill="1" applyAlignment="1">
      <alignment vertical="center" wrapText="1"/>
    </xf>
    <xf numFmtId="0" fontId="4" fillId="6" borderId="0" xfId="10" applyFont="1" applyFill="1" applyAlignment="1">
      <alignment horizontal="center" vertical="center" wrapText="1"/>
    </xf>
    <xf numFmtId="0" fontId="2" fillId="9" borderId="0" xfId="10" applyFont="1" applyFill="1" applyAlignment="1">
      <alignment vertical="center" wrapText="1"/>
    </xf>
    <xf numFmtId="0" fontId="4" fillId="9" borderId="0" xfId="10" applyFont="1" applyFill="1" applyAlignment="1">
      <alignment vertical="center" wrapText="1"/>
    </xf>
    <xf numFmtId="0" fontId="4" fillId="10" borderId="0" xfId="10" applyFont="1" applyFill="1" applyAlignment="1">
      <alignment vertical="center" wrapText="1"/>
    </xf>
    <xf numFmtId="0" fontId="20" fillId="15" borderId="15" xfId="13" applyFont="1" applyFill="1" applyBorder="1" applyAlignment="1">
      <alignment horizontal="center" vertical="center"/>
    </xf>
    <xf numFmtId="0" fontId="20" fillId="15" borderId="16" xfId="13" applyFont="1" applyFill="1" applyBorder="1" applyAlignment="1">
      <alignment horizontal="center" vertical="center" wrapText="1"/>
    </xf>
    <xf numFmtId="0" fontId="20" fillId="15" borderId="16" xfId="13" applyFont="1" applyFill="1" applyBorder="1" applyAlignment="1">
      <alignment horizontal="center" vertical="center"/>
    </xf>
    <xf numFmtId="164" fontId="20" fillId="15" borderId="16" xfId="11" applyFont="1" applyFill="1" applyBorder="1" applyAlignment="1">
      <alignment horizontal="center" vertical="center" wrapText="1"/>
    </xf>
    <xf numFmtId="164" fontId="20" fillId="15" borderId="17" xfId="12" applyFont="1" applyFill="1" applyBorder="1" applyAlignment="1">
      <alignment horizontal="center" vertical="center" wrapText="1"/>
    </xf>
    <xf numFmtId="164" fontId="20" fillId="15" borderId="11" xfId="12" applyFont="1" applyFill="1" applyBorder="1" applyAlignment="1">
      <alignment horizontal="center" vertical="center" wrapText="1"/>
    </xf>
    <xf numFmtId="164" fontId="20" fillId="15" borderId="18" xfId="12" applyFont="1" applyFill="1" applyBorder="1" applyAlignment="1">
      <alignment horizontal="center" vertical="center"/>
    </xf>
    <xf numFmtId="164" fontId="20" fillId="0" borderId="11" xfId="12" applyFont="1" applyFill="1" applyBorder="1" applyAlignment="1">
      <alignment horizontal="center" vertical="center" wrapText="1"/>
    </xf>
    <xf numFmtId="164" fontId="20" fillId="15" borderId="12" xfId="12" applyFont="1" applyFill="1" applyBorder="1" applyAlignment="1">
      <alignment horizontal="center" vertical="center" wrapText="1"/>
    </xf>
    <xf numFmtId="0" fontId="5" fillId="9" borderId="0" xfId="7" applyFont="1" applyFill="1" applyAlignment="1">
      <alignment vertical="center" wrapText="1"/>
    </xf>
    <xf numFmtId="0" fontId="5" fillId="9" borderId="0" xfId="7" applyFont="1" applyFill="1" applyAlignment="1">
      <alignment vertical="center"/>
    </xf>
    <xf numFmtId="0" fontId="4" fillId="0" borderId="19" xfId="7" applyFont="1" applyBorder="1" applyAlignment="1">
      <alignment horizontal="center" vertical="center" wrapText="1"/>
    </xf>
    <xf numFmtId="0" fontId="4" fillId="0" borderId="20" xfId="7" applyFont="1" applyBorder="1" applyAlignment="1">
      <alignment horizontal="center" vertical="center" wrapText="1"/>
    </xf>
    <xf numFmtId="0" fontId="4" fillId="0" borderId="21" xfId="7" applyFont="1" applyBorder="1" applyAlignment="1">
      <alignment horizontal="center" vertical="center" wrapText="1"/>
    </xf>
    <xf numFmtId="0" fontId="4" fillId="0" borderId="22" xfId="7" applyFont="1" applyBorder="1" applyAlignment="1">
      <alignment horizontal="center" vertical="center" wrapText="1"/>
    </xf>
    <xf numFmtId="0" fontId="21" fillId="0" borderId="23" xfId="7" applyFont="1" applyBorder="1" applyAlignment="1">
      <alignment vertical="center" wrapText="1"/>
    </xf>
    <xf numFmtId="164" fontId="5" fillId="0" borderId="23" xfId="11" applyFont="1" applyBorder="1" applyAlignment="1">
      <alignment horizontal="left" vertical="center" wrapText="1"/>
    </xf>
    <xf numFmtId="164" fontId="4" fillId="0" borderId="24" xfId="12" applyFont="1" applyBorder="1" applyAlignment="1">
      <alignment horizontal="right" vertical="center" wrapText="1"/>
    </xf>
    <xf numFmtId="0" fontId="22" fillId="9" borderId="0" xfId="10" applyFont="1" applyFill="1" applyAlignment="1">
      <alignment vertical="center" wrapText="1"/>
    </xf>
    <xf numFmtId="0" fontId="5" fillId="0" borderId="11" xfId="10" applyFont="1" applyBorder="1" applyAlignment="1">
      <alignment vertical="center" wrapText="1"/>
    </xf>
    <xf numFmtId="164" fontId="5" fillId="0" borderId="0" xfId="11" applyFont="1" applyAlignment="1">
      <alignment vertical="center" wrapText="1"/>
    </xf>
    <xf numFmtId="0" fontId="5" fillId="0" borderId="12" xfId="10" applyFont="1" applyBorder="1" applyAlignment="1">
      <alignment vertical="center" wrapText="1"/>
    </xf>
    <xf numFmtId="0" fontId="5" fillId="0" borderId="0" xfId="10" applyFont="1" applyAlignment="1">
      <alignment vertical="center" wrapText="1"/>
    </xf>
    <xf numFmtId="0" fontId="5" fillId="10" borderId="0" xfId="10" applyFont="1" applyFill="1" applyAlignment="1">
      <alignment vertical="center" wrapText="1"/>
    </xf>
    <xf numFmtId="0" fontId="4" fillId="0" borderId="25" xfId="7" applyFont="1" applyBorder="1" applyAlignment="1">
      <alignment horizontal="center" vertical="center" wrapText="1"/>
    </xf>
    <xf numFmtId="0" fontId="4" fillId="0" borderId="26" xfId="7" applyFont="1" applyBorder="1" applyAlignment="1">
      <alignment horizontal="center" vertical="center" wrapText="1"/>
    </xf>
    <xf numFmtId="0" fontId="4" fillId="0" borderId="27" xfId="7" applyFont="1" applyBorder="1" applyAlignment="1">
      <alignment horizontal="center" vertical="center" wrapText="1"/>
    </xf>
    <xf numFmtId="0" fontId="5" fillId="0" borderId="28" xfId="7" applyFont="1" applyBorder="1" applyAlignment="1">
      <alignment horizontal="center" vertical="center" wrapText="1"/>
    </xf>
    <xf numFmtId="0" fontId="5" fillId="12" borderId="29" xfId="7" applyFont="1" applyFill="1" applyBorder="1" applyAlignment="1">
      <alignment vertical="center" wrapText="1"/>
    </xf>
    <xf numFmtId="164" fontId="5" fillId="12" borderId="29" xfId="12" applyFont="1" applyFill="1" applyBorder="1" applyAlignment="1">
      <alignment horizontal="right" vertical="center" wrapText="1"/>
    </xf>
    <xf numFmtId="164" fontId="5" fillId="12" borderId="26" xfId="12" applyFont="1" applyFill="1" applyBorder="1" applyAlignment="1">
      <alignment horizontal="right" vertical="center" wrapText="1"/>
    </xf>
    <xf numFmtId="164" fontId="5" fillId="12" borderId="11" xfId="12" applyFont="1" applyFill="1" applyBorder="1" applyAlignment="1">
      <alignment horizontal="right" vertical="center" wrapText="1"/>
    </xf>
    <xf numFmtId="164" fontId="5" fillId="0" borderId="0" xfId="12" applyFont="1" applyFill="1" applyBorder="1" applyAlignment="1">
      <alignment horizontal="right" vertical="center" wrapText="1"/>
    </xf>
    <xf numFmtId="164" fontId="5" fillId="12" borderId="27" xfId="12" applyFont="1" applyFill="1" applyBorder="1" applyAlignment="1">
      <alignment horizontal="right" vertical="center" wrapText="1"/>
    </xf>
    <xf numFmtId="43" fontId="5" fillId="0" borderId="0" xfId="10" applyNumberFormat="1" applyFont="1" applyAlignment="1">
      <alignment vertical="center" wrapText="1"/>
    </xf>
    <xf numFmtId="164" fontId="5" fillId="0" borderId="0" xfId="10" applyNumberFormat="1" applyFont="1" applyAlignment="1">
      <alignment vertical="center" wrapText="1"/>
    </xf>
    <xf numFmtId="0" fontId="4" fillId="0" borderId="30" xfId="7" applyFont="1" applyBorder="1" applyAlignment="1">
      <alignment horizontal="center" vertical="center" wrapText="1"/>
    </xf>
    <xf numFmtId="0" fontId="23" fillId="0" borderId="31" xfId="7" applyFont="1" applyBorder="1" applyAlignment="1">
      <alignment horizontal="center" vertical="center" wrapText="1"/>
    </xf>
    <xf numFmtId="0" fontId="24" fillId="0" borderId="32" xfId="7" applyFont="1" applyBorder="1" applyAlignment="1">
      <alignment horizontal="center" vertical="center" wrapText="1"/>
    </xf>
    <xf numFmtId="0" fontId="24" fillId="16" borderId="33" xfId="7" applyFont="1" applyFill="1" applyBorder="1" applyAlignment="1">
      <alignment vertical="center" wrapText="1"/>
    </xf>
    <xf numFmtId="164" fontId="5" fillId="16" borderId="33" xfId="12" applyFont="1" applyFill="1" applyBorder="1" applyAlignment="1">
      <alignment horizontal="right" vertical="center" wrapText="1"/>
    </xf>
    <xf numFmtId="164" fontId="5" fillId="16" borderId="31" xfId="12" applyFont="1" applyFill="1" applyBorder="1" applyAlignment="1">
      <alignment horizontal="right" vertical="center" wrapText="1"/>
    </xf>
    <xf numFmtId="0" fontId="25" fillId="9" borderId="0" xfId="10" applyFont="1" applyFill="1" applyAlignment="1">
      <alignment vertical="center" wrapText="1"/>
    </xf>
    <xf numFmtId="164" fontId="5" fillId="16" borderId="11" xfId="12" applyFont="1" applyFill="1" applyBorder="1" applyAlignment="1">
      <alignment horizontal="right" vertical="center" wrapText="1"/>
    </xf>
    <xf numFmtId="164" fontId="5" fillId="16" borderId="34" xfId="12" applyFont="1" applyFill="1" applyBorder="1" applyAlignment="1">
      <alignment horizontal="right" vertical="center" wrapText="1"/>
    </xf>
    <xf numFmtId="0" fontId="24" fillId="0" borderId="0" xfId="10" applyFont="1" applyAlignment="1">
      <alignment vertical="center" wrapText="1"/>
    </xf>
    <xf numFmtId="0" fontId="24" fillId="10" borderId="0" xfId="10" applyFont="1" applyFill="1" applyAlignment="1">
      <alignment vertical="center" wrapText="1"/>
    </xf>
    <xf numFmtId="0" fontId="4" fillId="0" borderId="31" xfId="7" applyFont="1" applyBorder="1" applyAlignment="1">
      <alignment horizontal="center" vertical="center" wrapText="1"/>
    </xf>
    <xf numFmtId="0" fontId="23" fillId="0" borderId="32" xfId="7" applyFont="1" applyBorder="1" applyAlignment="1">
      <alignment horizontal="center" vertical="center" wrapText="1"/>
    </xf>
    <xf numFmtId="0" fontId="23" fillId="17" borderId="33" xfId="7" applyFont="1" applyFill="1" applyBorder="1" applyAlignment="1">
      <alignment vertical="center" wrapText="1"/>
    </xf>
    <xf numFmtId="164" fontId="23" fillId="17" borderId="33" xfId="12" applyFont="1" applyFill="1" applyBorder="1" applyAlignment="1">
      <alignment horizontal="right" vertical="center" wrapText="1"/>
    </xf>
    <xf numFmtId="164" fontId="23" fillId="17" borderId="31" xfId="12" applyFont="1" applyFill="1" applyBorder="1" applyAlignment="1">
      <alignment horizontal="right" vertical="center" wrapText="1"/>
    </xf>
    <xf numFmtId="164" fontId="23" fillId="17" borderId="11" xfId="12" applyFont="1" applyFill="1" applyBorder="1" applyAlignment="1">
      <alignment horizontal="right" vertical="center" wrapText="1"/>
    </xf>
    <xf numFmtId="164" fontId="23" fillId="0" borderId="0" xfId="12" applyFont="1" applyFill="1" applyBorder="1" applyAlignment="1">
      <alignment horizontal="right" vertical="center" wrapText="1"/>
    </xf>
    <xf numFmtId="164" fontId="23" fillId="17" borderId="34" xfId="12" applyFont="1" applyFill="1" applyBorder="1" applyAlignment="1">
      <alignment horizontal="right" vertical="center" wrapText="1"/>
    </xf>
    <xf numFmtId="0" fontId="4" fillId="0" borderId="0" xfId="10" applyFont="1" applyAlignment="1">
      <alignment vertical="center" wrapText="1"/>
    </xf>
    <xf numFmtId="0" fontId="4" fillId="0" borderId="32" xfId="7" applyFont="1" applyBorder="1" applyAlignment="1">
      <alignment horizontal="center" vertical="center" wrapText="1"/>
    </xf>
    <xf numFmtId="0" fontId="4" fillId="0" borderId="33" xfId="7" applyFont="1" applyBorder="1" applyAlignment="1">
      <alignment vertical="center" wrapText="1"/>
    </xf>
    <xf numFmtId="164" fontId="4" fillId="0" borderId="33" xfId="11" applyFont="1" applyBorder="1" applyAlignment="1">
      <alignment horizontal="left" vertical="center" wrapText="1"/>
    </xf>
    <xf numFmtId="164" fontId="4" fillId="0" borderId="31" xfId="12" applyFont="1" applyBorder="1" applyAlignment="1">
      <alignment horizontal="right" vertical="center" wrapText="1"/>
    </xf>
    <xf numFmtId="164" fontId="4" fillId="0" borderId="11" xfId="12" applyFont="1" applyBorder="1" applyAlignment="1">
      <alignment horizontal="right" vertical="center" wrapText="1"/>
    </xf>
    <xf numFmtId="164" fontId="4" fillId="0" borderId="0" xfId="12" applyFont="1" applyFill="1" applyBorder="1" applyAlignment="1">
      <alignment horizontal="right" vertical="center" wrapText="1"/>
    </xf>
    <xf numFmtId="164" fontId="4" fillId="0" borderId="34" xfId="12" applyFont="1" applyBorder="1" applyAlignment="1">
      <alignment horizontal="right" vertical="center" wrapText="1"/>
    </xf>
    <xf numFmtId="0" fontId="4" fillId="9" borderId="32" xfId="7" applyFont="1" applyFill="1" applyBorder="1" applyAlignment="1">
      <alignment horizontal="center" vertical="center" wrapText="1"/>
    </xf>
    <xf numFmtId="0" fontId="4" fillId="9" borderId="33" xfId="7" applyFont="1" applyFill="1" applyBorder="1" applyAlignment="1">
      <alignment vertical="center" wrapText="1"/>
    </xf>
    <xf numFmtId="164" fontId="4" fillId="9" borderId="33" xfId="11" applyFont="1" applyFill="1" applyBorder="1" applyAlignment="1">
      <alignment horizontal="left" vertical="center" wrapText="1"/>
    </xf>
    <xf numFmtId="0" fontId="23" fillId="9" borderId="33" xfId="7" applyFont="1" applyFill="1" applyBorder="1" applyAlignment="1">
      <alignment vertical="center" wrapText="1"/>
    </xf>
    <xf numFmtId="164" fontId="23" fillId="9" borderId="33" xfId="11" applyFont="1" applyFill="1" applyBorder="1" applyAlignment="1">
      <alignment horizontal="left" vertical="center" wrapText="1"/>
    </xf>
    <xf numFmtId="164" fontId="23" fillId="0" borderId="11" xfId="12" applyFont="1" applyBorder="1" applyAlignment="1">
      <alignment horizontal="right" vertical="center" wrapText="1"/>
    </xf>
    <xf numFmtId="164" fontId="23" fillId="17" borderId="33" xfId="11" applyFont="1" applyFill="1" applyBorder="1" applyAlignment="1">
      <alignment horizontal="left" vertical="center" wrapText="1"/>
    </xf>
    <xf numFmtId="0" fontId="24" fillId="16" borderId="33" xfId="7" applyFont="1" applyFill="1" applyBorder="1" applyAlignment="1">
      <alignment horizontal="left" vertical="center" wrapText="1"/>
    </xf>
    <xf numFmtId="164" fontId="4" fillId="17" borderId="31" xfId="12" applyFont="1" applyFill="1" applyBorder="1" applyAlignment="1">
      <alignment horizontal="right" vertical="center" wrapText="1"/>
    </xf>
    <xf numFmtId="164" fontId="4" fillId="17" borderId="11" xfId="12" applyFont="1" applyFill="1" applyBorder="1" applyAlignment="1">
      <alignment horizontal="right" vertical="center" wrapText="1"/>
    </xf>
    <xf numFmtId="164" fontId="4" fillId="17" borderId="34" xfId="12" applyFont="1" applyFill="1" applyBorder="1" applyAlignment="1">
      <alignment horizontal="right" vertical="center" wrapText="1"/>
    </xf>
    <xf numFmtId="164" fontId="4" fillId="0" borderId="33" xfId="11" applyFont="1" applyBorder="1" applyAlignment="1">
      <alignment horizontal="center" vertical="center" wrapText="1"/>
    </xf>
    <xf numFmtId="164" fontId="4" fillId="17" borderId="33" xfId="12" applyFont="1" applyFill="1" applyBorder="1" applyAlignment="1">
      <alignment horizontal="right" vertical="center" wrapText="1"/>
    </xf>
    <xf numFmtId="0" fontId="4" fillId="9" borderId="30" xfId="7" applyFont="1" applyFill="1" applyBorder="1" applyAlignment="1">
      <alignment horizontal="center" vertical="center" wrapText="1"/>
    </xf>
    <xf numFmtId="0" fontId="4" fillId="9" borderId="31" xfId="7" applyFont="1" applyFill="1" applyBorder="1" applyAlignment="1">
      <alignment horizontal="center" vertical="center" wrapText="1"/>
    </xf>
    <xf numFmtId="164" fontId="23" fillId="17" borderId="33" xfId="12" applyFont="1" applyFill="1" applyBorder="1" applyAlignment="1">
      <alignment horizontal="left" vertical="center" wrapText="1"/>
    </xf>
    <xf numFmtId="164" fontId="23" fillId="17" borderId="31" xfId="12" applyFont="1" applyFill="1" applyBorder="1" applyAlignment="1">
      <alignment horizontal="left" vertical="center" wrapText="1"/>
    </xf>
    <xf numFmtId="164" fontId="23" fillId="17" borderId="11" xfId="12" applyFont="1" applyFill="1" applyBorder="1" applyAlignment="1">
      <alignment horizontal="left" vertical="center" wrapText="1"/>
    </xf>
    <xf numFmtId="164" fontId="23" fillId="0" borderId="0" xfId="12" applyFont="1" applyFill="1" applyBorder="1" applyAlignment="1">
      <alignment horizontal="left" vertical="center" wrapText="1"/>
    </xf>
    <xf numFmtId="164" fontId="23" fillId="17" borderId="34" xfId="12" applyFont="1" applyFill="1" applyBorder="1" applyAlignment="1">
      <alignment horizontal="left" vertical="center" wrapText="1"/>
    </xf>
    <xf numFmtId="164" fontId="24" fillId="16" borderId="33" xfId="11" applyFont="1" applyFill="1" applyBorder="1" applyAlignment="1">
      <alignment horizontal="left" vertical="center" wrapText="1"/>
    </xf>
    <xf numFmtId="164" fontId="24" fillId="16" borderId="31" xfId="12" applyFont="1" applyFill="1" applyBorder="1" applyAlignment="1">
      <alignment horizontal="right" vertical="center" wrapText="1"/>
    </xf>
    <xf numFmtId="164" fontId="24" fillId="16" borderId="11" xfId="12" applyFont="1" applyFill="1" applyBorder="1" applyAlignment="1">
      <alignment horizontal="right" vertical="center" wrapText="1"/>
    </xf>
    <xf numFmtId="164" fontId="24" fillId="0" borderId="0" xfId="12" applyFont="1" applyFill="1" applyBorder="1" applyAlignment="1">
      <alignment horizontal="right" vertical="center" wrapText="1"/>
    </xf>
    <xf numFmtId="164" fontId="24" fillId="16" borderId="34" xfId="12" applyFont="1" applyFill="1" applyBorder="1" applyAlignment="1">
      <alignment horizontal="right" vertical="center" wrapText="1"/>
    </xf>
    <xf numFmtId="0" fontId="5" fillId="0" borderId="32" xfId="7" applyFont="1" applyBorder="1" applyAlignment="1">
      <alignment horizontal="center" vertical="center" wrapText="1"/>
    </xf>
    <xf numFmtId="0" fontId="5" fillId="12" borderId="33" xfId="7" applyFont="1" applyFill="1" applyBorder="1" applyAlignment="1">
      <alignment vertical="center" wrapText="1"/>
    </xf>
    <xf numFmtId="164" fontId="5" fillId="12" borderId="33" xfId="12" applyFont="1" applyFill="1" applyBorder="1" applyAlignment="1">
      <alignment horizontal="right" vertical="center" wrapText="1"/>
    </xf>
    <xf numFmtId="164" fontId="5" fillId="12" borderId="31" xfId="12" applyFont="1" applyFill="1" applyBorder="1" applyAlignment="1">
      <alignment horizontal="right" vertical="center" wrapText="1"/>
    </xf>
    <xf numFmtId="164" fontId="5" fillId="12" borderId="34" xfId="12" applyFont="1" applyFill="1" applyBorder="1" applyAlignment="1">
      <alignment horizontal="right" vertical="center" wrapText="1"/>
    </xf>
    <xf numFmtId="164" fontId="4" fillId="16" borderId="31" xfId="12" applyFont="1" applyFill="1" applyBorder="1" applyAlignment="1">
      <alignment horizontal="right" vertical="center" wrapText="1"/>
    </xf>
    <xf numFmtId="164" fontId="4" fillId="16" borderId="11" xfId="12" applyFont="1" applyFill="1" applyBorder="1" applyAlignment="1">
      <alignment horizontal="right" vertical="center" wrapText="1"/>
    </xf>
    <xf numFmtId="164" fontId="4" fillId="16" borderId="34" xfId="12" applyFont="1" applyFill="1" applyBorder="1" applyAlignment="1">
      <alignment horizontal="right" vertical="center" wrapText="1"/>
    </xf>
    <xf numFmtId="164" fontId="4" fillId="12" borderId="33" xfId="12" applyFont="1" applyFill="1" applyBorder="1" applyAlignment="1">
      <alignment horizontal="right" vertical="center" wrapText="1"/>
    </xf>
    <xf numFmtId="164" fontId="4" fillId="12" borderId="31" xfId="12" applyFont="1" applyFill="1" applyBorder="1" applyAlignment="1">
      <alignment horizontal="right" vertical="center" wrapText="1"/>
    </xf>
    <xf numFmtId="164" fontId="4" fillId="12" borderId="11" xfId="12" applyFont="1" applyFill="1" applyBorder="1" applyAlignment="1">
      <alignment horizontal="right" vertical="center" wrapText="1"/>
    </xf>
    <xf numFmtId="164" fontId="4" fillId="12" borderId="34" xfId="12" applyFont="1" applyFill="1" applyBorder="1" applyAlignment="1">
      <alignment horizontal="right" vertical="center" wrapText="1"/>
    </xf>
    <xf numFmtId="0" fontId="2" fillId="10" borderId="0" xfId="10" applyFont="1" applyFill="1" applyAlignment="1">
      <alignment vertical="center" wrapText="1"/>
    </xf>
    <xf numFmtId="164" fontId="4" fillId="16" borderId="33" xfId="12" applyFont="1" applyFill="1" applyBorder="1" applyAlignment="1">
      <alignment horizontal="right" vertical="center" wrapText="1"/>
    </xf>
    <xf numFmtId="164" fontId="4" fillId="0" borderId="33" xfId="11" applyFont="1" applyBorder="1" applyAlignment="1">
      <alignment vertical="center" wrapText="1"/>
    </xf>
    <xf numFmtId="164" fontId="23" fillId="17" borderId="33" xfId="11" applyFont="1" applyFill="1" applyBorder="1" applyAlignment="1">
      <alignment vertical="center" wrapText="1"/>
    </xf>
    <xf numFmtId="0" fontId="23" fillId="17" borderId="31" xfId="7" applyFont="1" applyFill="1" applyBorder="1" applyAlignment="1">
      <alignment vertical="center" wrapText="1"/>
    </xf>
    <xf numFmtId="0" fontId="23" fillId="17" borderId="11" xfId="7" applyFont="1" applyFill="1" applyBorder="1" applyAlignment="1">
      <alignment vertical="center" wrapText="1"/>
    </xf>
    <xf numFmtId="0" fontId="23" fillId="0" borderId="0" xfId="7" applyFont="1" applyAlignment="1">
      <alignment vertical="center" wrapText="1"/>
    </xf>
    <xf numFmtId="0" fontId="23" fillId="17" borderId="34" xfId="7" applyFont="1" applyFill="1" applyBorder="1" applyAlignment="1">
      <alignment vertical="center" wrapText="1"/>
    </xf>
    <xf numFmtId="43" fontId="23" fillId="17" borderId="33" xfId="7" applyNumberFormat="1" applyFont="1" applyFill="1" applyBorder="1" applyAlignment="1">
      <alignment vertical="center" wrapText="1"/>
    </xf>
    <xf numFmtId="43" fontId="23" fillId="17" borderId="31" xfId="7" applyNumberFormat="1" applyFont="1" applyFill="1" applyBorder="1" applyAlignment="1">
      <alignment vertical="center" wrapText="1"/>
    </xf>
    <xf numFmtId="43" fontId="23" fillId="17" borderId="11" xfId="7" applyNumberFormat="1" applyFont="1" applyFill="1" applyBorder="1" applyAlignment="1">
      <alignment vertical="center" wrapText="1"/>
    </xf>
    <xf numFmtId="43" fontId="23" fillId="0" borderId="0" xfId="7" applyNumberFormat="1" applyFont="1" applyAlignment="1">
      <alignment vertical="center" wrapText="1"/>
    </xf>
    <xf numFmtId="43" fontId="23" fillId="17" borderId="34" xfId="7" applyNumberFormat="1" applyFont="1" applyFill="1" applyBorder="1" applyAlignment="1">
      <alignment vertical="center" wrapText="1"/>
    </xf>
    <xf numFmtId="164" fontId="4" fillId="0" borderId="33" xfId="12" applyFont="1" applyBorder="1" applyAlignment="1">
      <alignment horizontal="right" vertical="center" wrapText="1"/>
    </xf>
    <xf numFmtId="0" fontId="2" fillId="9" borderId="0" xfId="10" applyFont="1" applyFill="1" applyAlignment="1">
      <alignment horizontal="left" vertical="center" wrapText="1"/>
    </xf>
    <xf numFmtId="0" fontId="4" fillId="9" borderId="0" xfId="10" applyFont="1" applyFill="1" applyAlignment="1">
      <alignment horizontal="left" vertical="center" wrapText="1"/>
    </xf>
    <xf numFmtId="0" fontId="4" fillId="10" borderId="0" xfId="10" applyFont="1" applyFill="1" applyAlignment="1">
      <alignment horizontal="left" vertical="center" wrapText="1"/>
    </xf>
    <xf numFmtId="0" fontId="23" fillId="0" borderId="33" xfId="7" applyFont="1" applyBorder="1" applyAlignment="1">
      <alignment vertical="center" wrapText="1"/>
    </xf>
    <xf numFmtId="164" fontId="23" fillId="0" borderId="33" xfId="11" applyFont="1" applyBorder="1" applyAlignment="1">
      <alignment horizontal="left" vertical="center" wrapText="1"/>
    </xf>
    <xf numFmtId="0" fontId="5" fillId="0" borderId="30" xfId="7" applyFont="1" applyBorder="1" applyAlignment="1">
      <alignment horizontal="center" vertical="center" wrapText="1"/>
    </xf>
    <xf numFmtId="0" fontId="5" fillId="0" borderId="31" xfId="7" applyFont="1" applyBorder="1" applyAlignment="1">
      <alignment horizontal="center" vertical="center" wrapText="1"/>
    </xf>
    <xf numFmtId="0" fontId="4" fillId="17" borderId="33" xfId="7" applyFont="1" applyFill="1" applyBorder="1" applyAlignment="1">
      <alignment vertical="center" wrapText="1"/>
    </xf>
    <xf numFmtId="164" fontId="4" fillId="17" borderId="33" xfId="11" applyFont="1" applyFill="1" applyBorder="1" applyAlignment="1">
      <alignment horizontal="left" vertical="center" wrapText="1"/>
    </xf>
    <xf numFmtId="164" fontId="24" fillId="16" borderId="33" xfId="12" applyFont="1" applyFill="1" applyBorder="1" applyAlignment="1">
      <alignment horizontal="right" vertical="center" wrapText="1"/>
    </xf>
    <xf numFmtId="0" fontId="27" fillId="0" borderId="30" xfId="7" applyFont="1" applyBorder="1" applyAlignment="1">
      <alignment horizontal="center" vertical="center" wrapText="1"/>
    </xf>
    <xf numFmtId="0" fontId="27" fillId="0" borderId="31" xfId="7" applyFont="1" applyBorder="1" applyAlignment="1">
      <alignment horizontal="center" vertical="center" wrapText="1"/>
    </xf>
    <xf numFmtId="0" fontId="2" fillId="0" borderId="0" xfId="10" applyFont="1" applyAlignment="1">
      <alignment vertical="center" wrapText="1"/>
    </xf>
    <xf numFmtId="0" fontId="24" fillId="0" borderId="33" xfId="7" applyFont="1" applyBorder="1" applyAlignment="1">
      <alignment vertical="center" wrapText="1"/>
    </xf>
    <xf numFmtId="164" fontId="24" fillId="0" borderId="33" xfId="11" applyFont="1" applyFill="1" applyBorder="1" applyAlignment="1">
      <alignment horizontal="left" vertical="center" wrapText="1"/>
    </xf>
    <xf numFmtId="164" fontId="4" fillId="0" borderId="31" xfId="12" applyFont="1" applyFill="1" applyBorder="1" applyAlignment="1">
      <alignment horizontal="right" vertical="center" wrapText="1"/>
    </xf>
    <xf numFmtId="164" fontId="4" fillId="0" borderId="11" xfId="12" applyFont="1" applyFill="1" applyBorder="1" applyAlignment="1">
      <alignment horizontal="right" vertical="center" wrapText="1"/>
    </xf>
    <xf numFmtId="164" fontId="4" fillId="0" borderId="34" xfId="12" applyFont="1" applyFill="1" applyBorder="1" applyAlignment="1">
      <alignment horizontal="right" vertical="center" wrapText="1"/>
    </xf>
    <xf numFmtId="164" fontId="5" fillId="12" borderId="33" xfId="11" applyFont="1" applyFill="1" applyBorder="1" applyAlignment="1">
      <alignment horizontal="left" vertical="center" wrapText="1"/>
    </xf>
    <xf numFmtId="0" fontId="20" fillId="15" borderId="35" xfId="13" applyFont="1" applyFill="1" applyBorder="1" applyAlignment="1">
      <alignment horizontal="center" vertical="center"/>
    </xf>
    <xf numFmtId="0" fontId="28" fillId="15" borderId="36" xfId="13" applyFont="1" applyFill="1" applyBorder="1" applyAlignment="1">
      <alignment horizontal="left" vertical="center"/>
    </xf>
    <xf numFmtId="164" fontId="20" fillId="15" borderId="36" xfId="11" applyFont="1" applyFill="1" applyBorder="1" applyAlignment="1">
      <alignment horizontal="center" vertical="center"/>
    </xf>
    <xf numFmtId="164" fontId="20" fillId="15" borderId="37" xfId="12" applyFont="1" applyFill="1" applyBorder="1" applyAlignment="1">
      <alignment horizontal="center" vertical="center"/>
    </xf>
    <xf numFmtId="164" fontId="20" fillId="15" borderId="11" xfId="12" applyFont="1" applyFill="1" applyBorder="1" applyAlignment="1">
      <alignment horizontal="center" vertical="center"/>
    </xf>
    <xf numFmtId="164" fontId="20" fillId="0" borderId="38" xfId="12" applyFont="1" applyFill="1" applyBorder="1" applyAlignment="1">
      <alignment horizontal="center" vertical="center"/>
    </xf>
    <xf numFmtId="164" fontId="20" fillId="15" borderId="39" xfId="12" applyFont="1" applyFill="1" applyBorder="1" applyAlignment="1">
      <alignment horizontal="center" vertical="center"/>
    </xf>
    <xf numFmtId="0" fontId="4" fillId="0" borderId="34" xfId="7" applyFont="1" applyBorder="1" applyAlignment="1">
      <alignment horizontal="center" vertical="center" wrapText="1"/>
    </xf>
    <xf numFmtId="0" fontId="20" fillId="0" borderId="0" xfId="13" applyFont="1" applyAlignment="1">
      <alignment horizontal="center" vertical="center"/>
    </xf>
    <xf numFmtId="0" fontId="28" fillId="0" borderId="0" xfId="13" applyFont="1" applyAlignment="1">
      <alignment horizontal="left" vertical="center"/>
    </xf>
    <xf numFmtId="164" fontId="20" fillId="0" borderId="0" xfId="11" applyFont="1" applyFill="1" applyBorder="1" applyAlignment="1">
      <alignment horizontal="center" vertical="center"/>
    </xf>
    <xf numFmtId="164" fontId="20" fillId="0" borderId="0" xfId="12" applyFont="1" applyFill="1" applyBorder="1" applyAlignment="1">
      <alignment horizontal="center" vertical="center"/>
    </xf>
    <xf numFmtId="164" fontId="20" fillId="0" borderId="11" xfId="12" applyFont="1" applyFill="1" applyBorder="1" applyAlignment="1">
      <alignment horizontal="center" vertical="center"/>
    </xf>
    <xf numFmtId="164" fontId="5" fillId="0" borderId="0" xfId="11" applyFont="1" applyFill="1" applyAlignment="1">
      <alignment vertical="center" wrapText="1"/>
    </xf>
    <xf numFmtId="0" fontId="4" fillId="0" borderId="40" xfId="7" applyFont="1" applyBorder="1" applyAlignment="1">
      <alignment horizontal="center" vertical="center" wrapText="1"/>
    </xf>
    <xf numFmtId="0" fontId="21" fillId="0" borderId="41" xfId="7" applyFont="1" applyBorder="1" applyAlignment="1">
      <alignment vertical="center" wrapText="1"/>
    </xf>
    <xf numFmtId="164" fontId="5" fillId="0" borderId="42" xfId="11" applyFont="1" applyBorder="1" applyAlignment="1">
      <alignment horizontal="left" vertical="center" wrapText="1"/>
    </xf>
    <xf numFmtId="164" fontId="4" fillId="0" borderId="43" xfId="12" applyFont="1" applyBorder="1" applyAlignment="1">
      <alignment horizontal="right" vertical="center" wrapText="1"/>
    </xf>
    <xf numFmtId="164" fontId="4" fillId="0" borderId="41" xfId="12" applyFont="1" applyBorder="1" applyAlignment="1">
      <alignment horizontal="right" vertical="center" wrapText="1"/>
    </xf>
    <xf numFmtId="0" fontId="5" fillId="0" borderId="44" xfId="7" applyFont="1" applyBorder="1" applyAlignment="1">
      <alignment horizontal="center" vertical="center" wrapText="1"/>
    </xf>
    <xf numFmtId="0" fontId="5" fillId="12" borderId="34" xfId="7" applyFont="1" applyFill="1" applyBorder="1" applyAlignment="1">
      <alignment vertical="center" wrapText="1"/>
    </xf>
    <xf numFmtId="0" fontId="24" fillId="0" borderId="44" xfId="7" applyFont="1" applyBorder="1" applyAlignment="1">
      <alignment horizontal="center" vertical="center" wrapText="1"/>
    </xf>
    <xf numFmtId="0" fontId="24" fillId="16" borderId="34" xfId="7" applyFont="1" applyFill="1" applyBorder="1" applyAlignment="1">
      <alignment vertical="center" wrapText="1"/>
    </xf>
    <xf numFmtId="164" fontId="4" fillId="0" borderId="0" xfId="10" applyNumberFormat="1" applyFont="1" applyAlignment="1">
      <alignment vertical="center" wrapText="1"/>
    </xf>
    <xf numFmtId="0" fontId="23" fillId="0" borderId="44" xfId="7" applyFont="1" applyBorder="1" applyAlignment="1">
      <alignment horizontal="center" vertical="center" wrapText="1"/>
    </xf>
    <xf numFmtId="0" fontId="4" fillId="0" borderId="44" xfId="7" applyFont="1" applyBorder="1" applyAlignment="1">
      <alignment horizontal="center" vertical="center" wrapText="1"/>
    </xf>
    <xf numFmtId="0" fontId="4" fillId="0" borderId="34" xfId="7" applyFont="1" applyBorder="1" applyAlignment="1">
      <alignment vertical="center" wrapText="1"/>
    </xf>
    <xf numFmtId="164" fontId="4" fillId="10" borderId="0" xfId="10" applyNumberFormat="1" applyFont="1" applyFill="1" applyAlignment="1">
      <alignment vertical="center" wrapText="1"/>
    </xf>
    <xf numFmtId="0" fontId="23" fillId="17" borderId="34" xfId="7" applyFont="1" applyFill="1" applyBorder="1" applyAlignment="1">
      <alignment horizontal="left" vertical="center" wrapText="1"/>
    </xf>
    <xf numFmtId="164" fontId="4" fillId="0" borderId="0" xfId="11" applyFont="1" applyAlignment="1">
      <alignment vertical="center" wrapText="1"/>
    </xf>
    <xf numFmtId="0" fontId="23" fillId="0" borderId="34" xfId="7" applyFont="1" applyBorder="1" applyAlignment="1">
      <alignment vertical="center" wrapText="1"/>
    </xf>
    <xf numFmtId="164" fontId="2" fillId="0" borderId="0" xfId="11" applyFont="1" applyAlignment="1">
      <alignment vertical="center" wrapText="1"/>
    </xf>
    <xf numFmtId="0" fontId="23" fillId="0" borderId="34" xfId="7" applyFont="1" applyBorder="1" applyAlignment="1">
      <alignment horizontal="left" vertical="center" wrapText="1"/>
    </xf>
    <xf numFmtId="0" fontId="24" fillId="16" borderId="34" xfId="7" applyFont="1" applyFill="1" applyBorder="1" applyAlignment="1">
      <alignment horizontal="left" vertical="center" wrapText="1"/>
    </xf>
    <xf numFmtId="0" fontId="24" fillId="17" borderId="34" xfId="7" applyFont="1" applyFill="1" applyBorder="1" applyAlignment="1">
      <alignment vertical="center" wrapText="1"/>
    </xf>
    <xf numFmtId="164" fontId="24" fillId="17" borderId="33" xfId="11" applyFont="1" applyFill="1" applyBorder="1" applyAlignment="1">
      <alignment horizontal="left" vertical="center" wrapText="1"/>
    </xf>
    <xf numFmtId="164" fontId="24" fillId="17" borderId="31" xfId="12" applyFont="1" applyFill="1" applyBorder="1" applyAlignment="1">
      <alignment horizontal="right" vertical="center" wrapText="1"/>
    </xf>
    <xf numFmtId="164" fontId="24" fillId="17" borderId="11" xfId="12" applyFont="1" applyFill="1" applyBorder="1" applyAlignment="1">
      <alignment horizontal="right" vertical="center" wrapText="1"/>
    </xf>
    <xf numFmtId="164" fontId="24" fillId="17" borderId="34" xfId="12" applyFont="1" applyFill="1" applyBorder="1" applyAlignment="1">
      <alignment horizontal="right" vertical="center" wrapText="1"/>
    </xf>
    <xf numFmtId="0" fontId="24" fillId="17" borderId="34" xfId="7" applyFont="1" applyFill="1" applyBorder="1" applyAlignment="1">
      <alignment horizontal="left" vertical="center" wrapText="1"/>
    </xf>
    <xf numFmtId="164" fontId="24" fillId="17" borderId="33" xfId="12" applyFont="1" applyFill="1" applyBorder="1" applyAlignment="1">
      <alignment horizontal="right" vertical="center" wrapText="1"/>
    </xf>
    <xf numFmtId="0" fontId="4" fillId="0" borderId="34" xfId="7" applyFont="1" applyBorder="1" applyAlignment="1">
      <alignment horizontal="left" vertical="center" wrapText="1"/>
    </xf>
    <xf numFmtId="164" fontId="4" fillId="0" borderId="45" xfId="12" applyFont="1" applyBorder="1" applyAlignment="1">
      <alignment horizontal="right" vertical="center" wrapText="1"/>
    </xf>
    <xf numFmtId="164" fontId="5" fillId="17" borderId="33" xfId="12" applyFont="1" applyFill="1" applyBorder="1" applyAlignment="1">
      <alignment horizontal="right" vertical="center" wrapText="1"/>
    </xf>
    <xf numFmtId="164" fontId="5" fillId="17" borderId="31" xfId="12" applyFont="1" applyFill="1" applyBorder="1" applyAlignment="1">
      <alignment horizontal="right" vertical="center" wrapText="1"/>
    </xf>
    <xf numFmtId="164" fontId="5" fillId="17" borderId="11" xfId="12" applyFont="1" applyFill="1" applyBorder="1" applyAlignment="1">
      <alignment horizontal="right" vertical="center" wrapText="1"/>
    </xf>
    <xf numFmtId="164" fontId="5" fillId="17" borderId="34" xfId="12" applyFont="1" applyFill="1" applyBorder="1" applyAlignment="1">
      <alignment horizontal="right" vertical="center" wrapText="1"/>
    </xf>
    <xf numFmtId="164" fontId="24" fillId="17" borderId="31" xfId="11" applyFont="1" applyFill="1" applyBorder="1" applyAlignment="1">
      <alignment horizontal="left" vertical="center" wrapText="1"/>
    </xf>
    <xf numFmtId="164" fontId="24" fillId="17" borderId="11" xfId="11" applyFont="1" applyFill="1" applyBorder="1" applyAlignment="1">
      <alignment horizontal="left" vertical="center" wrapText="1"/>
    </xf>
    <xf numFmtId="164" fontId="24" fillId="0" borderId="0" xfId="11" applyFont="1" applyFill="1" applyBorder="1" applyAlignment="1">
      <alignment horizontal="left" vertical="center" wrapText="1"/>
    </xf>
    <xf numFmtId="164" fontId="24" fillId="17" borderId="34" xfId="11" applyFont="1" applyFill="1" applyBorder="1" applyAlignment="1">
      <alignment horizontal="left" vertical="center" wrapText="1"/>
    </xf>
    <xf numFmtId="164" fontId="22" fillId="0" borderId="0" xfId="11" applyFont="1" applyAlignment="1">
      <alignment vertical="center" wrapText="1"/>
    </xf>
    <xf numFmtId="164" fontId="23" fillId="0" borderId="31" xfId="12" applyFont="1" applyBorder="1" applyAlignment="1">
      <alignment horizontal="right" vertical="center" wrapText="1"/>
    </xf>
    <xf numFmtId="164" fontId="23" fillId="0" borderId="34" xfId="12" applyFont="1" applyBorder="1" applyAlignment="1">
      <alignment horizontal="right" vertical="center" wrapText="1"/>
    </xf>
    <xf numFmtId="164" fontId="23" fillId="0" borderId="33" xfId="12" applyFont="1" applyBorder="1" applyAlignment="1">
      <alignment horizontal="right" vertical="center" wrapText="1"/>
    </xf>
    <xf numFmtId="0" fontId="5" fillId="12" borderId="34" xfId="7" applyFont="1" applyFill="1" applyBorder="1" applyAlignment="1">
      <alignment horizontal="left" vertical="center" wrapText="1"/>
    </xf>
    <xf numFmtId="0" fontId="5" fillId="0" borderId="30" xfId="7" quotePrefix="1" applyFont="1" applyBorder="1" applyAlignment="1">
      <alignment horizontal="center" vertical="center" wrapText="1"/>
    </xf>
    <xf numFmtId="0" fontId="5" fillId="0" borderId="31" xfId="7" quotePrefix="1" applyFont="1" applyBorder="1" applyAlignment="1">
      <alignment horizontal="center" vertical="center" wrapText="1"/>
    </xf>
    <xf numFmtId="0" fontId="5" fillId="9" borderId="30" xfId="7" applyFont="1" applyFill="1" applyBorder="1" applyAlignment="1">
      <alignment horizontal="center" vertical="center" wrapText="1"/>
    </xf>
    <xf numFmtId="0" fontId="5" fillId="9" borderId="31" xfId="7" applyFont="1" applyFill="1" applyBorder="1" applyAlignment="1">
      <alignment horizontal="center" vertical="center" wrapText="1"/>
    </xf>
    <xf numFmtId="0" fontId="29" fillId="0" borderId="44" xfId="7" applyFont="1" applyBorder="1" applyAlignment="1">
      <alignment horizontal="center" vertical="center" wrapText="1"/>
    </xf>
    <xf numFmtId="0" fontId="29" fillId="0" borderId="34" xfId="7" applyFont="1" applyBorder="1" applyAlignment="1">
      <alignment horizontal="right" vertical="center" wrapText="1"/>
    </xf>
    <xf numFmtId="164" fontId="29" fillId="0" borderId="33" xfId="11" applyFont="1" applyBorder="1" applyAlignment="1">
      <alignment horizontal="left" vertical="center" wrapText="1"/>
    </xf>
    <xf numFmtId="164" fontId="5" fillId="0" borderId="31" xfId="12" applyFont="1" applyBorder="1" applyAlignment="1">
      <alignment horizontal="right" vertical="center" wrapText="1"/>
    </xf>
    <xf numFmtId="164" fontId="5" fillId="0" borderId="11" xfId="12" applyFont="1" applyBorder="1" applyAlignment="1">
      <alignment horizontal="right" vertical="center" wrapText="1"/>
    </xf>
    <xf numFmtId="164" fontId="5" fillId="0" borderId="34" xfId="12" applyFont="1" applyBorder="1" applyAlignment="1">
      <alignment horizontal="right" vertical="center" wrapText="1"/>
    </xf>
    <xf numFmtId="164" fontId="23" fillId="0" borderId="33" xfId="11" applyFont="1" applyFill="1" applyBorder="1" applyAlignment="1">
      <alignment horizontal="left" vertical="center" wrapText="1"/>
    </xf>
    <xf numFmtId="164" fontId="23" fillId="0" borderId="31" xfId="12" applyFont="1" applyFill="1" applyBorder="1" applyAlignment="1">
      <alignment horizontal="right" vertical="center" wrapText="1"/>
    </xf>
    <xf numFmtId="164" fontId="23" fillId="0" borderId="11" xfId="12" applyFont="1" applyFill="1" applyBorder="1" applyAlignment="1">
      <alignment horizontal="right" vertical="center" wrapText="1"/>
    </xf>
    <xf numFmtId="164" fontId="23" fillId="0" borderId="34" xfId="12" applyFont="1" applyFill="1" applyBorder="1" applyAlignment="1">
      <alignment horizontal="right" vertical="center" wrapText="1"/>
    </xf>
    <xf numFmtId="0" fontId="5" fillId="16" borderId="34" xfId="7" applyFont="1" applyFill="1" applyBorder="1" applyAlignment="1">
      <alignment horizontal="left" vertical="center" wrapText="1"/>
    </xf>
    <xf numFmtId="164" fontId="5" fillId="16" borderId="33" xfId="11" applyFont="1" applyFill="1" applyBorder="1" applyAlignment="1">
      <alignment horizontal="left" vertical="center" wrapText="1"/>
    </xf>
    <xf numFmtId="0" fontId="28" fillId="15" borderId="46" xfId="13" applyFont="1" applyFill="1" applyBorder="1" applyAlignment="1">
      <alignment horizontal="left" vertical="center"/>
    </xf>
    <xf numFmtId="0" fontId="20" fillId="0" borderId="47" xfId="13" applyFont="1" applyBorder="1" applyAlignment="1">
      <alignment horizontal="center" vertical="center"/>
    </xf>
    <xf numFmtId="0" fontId="28" fillId="0" borderId="47" xfId="13" applyFont="1" applyBorder="1" applyAlignment="1">
      <alignment horizontal="left" vertical="center"/>
    </xf>
    <xf numFmtId="164" fontId="20" fillId="0" borderId="47" xfId="11" applyFont="1" applyFill="1" applyBorder="1" applyAlignment="1">
      <alignment horizontal="center" vertical="center"/>
    </xf>
    <xf numFmtId="164" fontId="20" fillId="0" borderId="47" xfId="12" applyFont="1" applyFill="1" applyBorder="1" applyAlignment="1">
      <alignment horizontal="center" vertical="center"/>
    </xf>
    <xf numFmtId="0" fontId="5" fillId="0" borderId="41" xfId="7" applyFont="1" applyBorder="1" applyAlignment="1">
      <alignment horizontal="left" vertical="center" wrapText="1"/>
    </xf>
    <xf numFmtId="164" fontId="24" fillId="12" borderId="33" xfId="12" applyFont="1" applyFill="1" applyBorder="1" applyAlignment="1">
      <alignment horizontal="right" vertical="center" wrapText="1"/>
    </xf>
    <xf numFmtId="164" fontId="24" fillId="12" borderId="31" xfId="12" applyFont="1" applyFill="1" applyBorder="1" applyAlignment="1">
      <alignment horizontal="right" vertical="center" wrapText="1"/>
    </xf>
    <xf numFmtId="164" fontId="24" fillId="12" borderId="11" xfId="12" applyFont="1" applyFill="1" applyBorder="1" applyAlignment="1">
      <alignment horizontal="right" vertical="center" wrapText="1"/>
    </xf>
    <xf numFmtId="164" fontId="24" fillId="12" borderId="34" xfId="12" applyFont="1" applyFill="1" applyBorder="1" applyAlignment="1">
      <alignment horizontal="right" vertical="center" wrapText="1"/>
    </xf>
    <xf numFmtId="0" fontId="24" fillId="0" borderId="34" xfId="7" applyFont="1" applyBorder="1" applyAlignment="1">
      <alignment horizontal="left" vertical="center" wrapText="1"/>
    </xf>
    <xf numFmtId="164" fontId="5" fillId="0" borderId="31" xfId="12" applyFont="1" applyFill="1" applyBorder="1" applyAlignment="1">
      <alignment horizontal="right" vertical="center" wrapText="1"/>
    </xf>
    <xf numFmtId="164" fontId="5" fillId="0" borderId="11" xfId="12" applyFont="1" applyFill="1" applyBorder="1" applyAlignment="1">
      <alignment horizontal="right" vertical="center" wrapText="1"/>
    </xf>
    <xf numFmtId="164" fontId="5" fillId="0" borderId="34" xfId="12" applyFont="1" applyFill="1" applyBorder="1" applyAlignment="1">
      <alignment horizontal="right" vertical="center" wrapText="1"/>
    </xf>
    <xf numFmtId="164" fontId="20" fillId="15" borderId="36" xfId="12" applyFont="1" applyFill="1" applyBorder="1" applyAlignment="1">
      <alignment horizontal="center" vertical="center"/>
    </xf>
    <xf numFmtId="0" fontId="5" fillId="0" borderId="34" xfId="7" applyFont="1" applyBorder="1" applyAlignment="1">
      <alignment horizontal="left" vertical="center" wrapText="1"/>
    </xf>
    <xf numFmtId="164" fontId="5" fillId="0" borderId="33" xfId="11" applyFont="1" applyFill="1" applyBorder="1" applyAlignment="1">
      <alignment horizontal="left" vertical="center" wrapText="1"/>
    </xf>
    <xf numFmtId="164" fontId="5" fillId="0" borderId="48" xfId="11" applyFont="1" applyBorder="1" applyAlignment="1">
      <alignment horizontal="left" vertical="center" wrapText="1"/>
    </xf>
    <xf numFmtId="164" fontId="23" fillId="17" borderId="49" xfId="11" applyFont="1" applyFill="1" applyBorder="1" applyAlignment="1">
      <alignment horizontal="left" vertical="center" wrapText="1"/>
    </xf>
    <xf numFmtId="164" fontId="4" fillId="9" borderId="0" xfId="11" applyFont="1" applyFill="1" applyAlignment="1">
      <alignment vertical="center"/>
    </xf>
    <xf numFmtId="0" fontId="20" fillId="0" borderId="50" xfId="13" applyFont="1" applyBorder="1" applyAlignment="1">
      <alignment horizontal="center" vertical="center"/>
    </xf>
    <xf numFmtId="0" fontId="28" fillId="0" borderId="51" xfId="13" applyFont="1" applyBorder="1" applyAlignment="1">
      <alignment horizontal="left" vertical="center"/>
    </xf>
    <xf numFmtId="164" fontId="4" fillId="0" borderId="0" xfId="11" applyFont="1" applyFill="1" applyAlignment="1">
      <alignment vertical="center"/>
    </xf>
    <xf numFmtId="0" fontId="20" fillId="15" borderId="9" xfId="13" applyFont="1" applyFill="1" applyBorder="1" applyAlignment="1">
      <alignment horizontal="center" vertical="center"/>
    </xf>
    <xf numFmtId="0" fontId="28" fillId="15" borderId="52" xfId="13" applyFont="1" applyFill="1" applyBorder="1" applyAlignment="1">
      <alignment horizontal="left" vertical="center"/>
    </xf>
    <xf numFmtId="164" fontId="20" fillId="15" borderId="9" xfId="11" applyFont="1" applyFill="1" applyBorder="1" applyAlignment="1">
      <alignment horizontal="center" vertical="center"/>
    </xf>
    <xf numFmtId="164" fontId="20" fillId="15" borderId="53" xfId="12" applyFont="1" applyFill="1" applyBorder="1" applyAlignment="1">
      <alignment horizontal="center" vertical="center"/>
    </xf>
    <xf numFmtId="164" fontId="20" fillId="0" borderId="53" xfId="12" applyFont="1" applyFill="1" applyBorder="1" applyAlignment="1">
      <alignment horizontal="center" vertical="center"/>
    </xf>
    <xf numFmtId="164" fontId="20" fillId="15" borderId="54" xfId="12" applyFont="1" applyFill="1" applyBorder="1" applyAlignment="1">
      <alignment horizontal="center" vertical="center"/>
    </xf>
    <xf numFmtId="164" fontId="4" fillId="9" borderId="0" xfId="11" applyFont="1" applyFill="1" applyAlignment="1">
      <alignment horizontal="center" vertical="center"/>
    </xf>
    <xf numFmtId="164" fontId="20" fillId="15" borderId="37" xfId="12" applyFont="1" applyFill="1" applyBorder="1" applyAlignment="1">
      <alignment horizontal="left" vertical="center"/>
    </xf>
    <xf numFmtId="164" fontId="20" fillId="15" borderId="11" xfId="12" applyFont="1" applyFill="1" applyBorder="1" applyAlignment="1">
      <alignment horizontal="left" vertical="center"/>
    </xf>
    <xf numFmtId="164" fontId="4" fillId="6" borderId="0" xfId="11" applyFont="1" applyFill="1" applyAlignment="1">
      <alignment horizontal="center" vertical="center"/>
    </xf>
    <xf numFmtId="164" fontId="20" fillId="0" borderId="38" xfId="12" applyFont="1" applyFill="1" applyBorder="1" applyAlignment="1">
      <alignment horizontal="left" vertical="center"/>
    </xf>
    <xf numFmtId="164" fontId="20" fillId="15" borderId="39" xfId="12" applyFont="1" applyFill="1" applyBorder="1" applyAlignment="1">
      <alignment horizontal="left" vertical="center"/>
    </xf>
    <xf numFmtId="0" fontId="4" fillId="0" borderId="55" xfId="7" applyFont="1" applyBorder="1" applyAlignment="1">
      <alignment horizontal="center" vertical="center" wrapText="1"/>
    </xf>
    <xf numFmtId="0" fontId="4" fillId="0" borderId="56" xfId="7" applyFont="1" applyBorder="1" applyAlignment="1">
      <alignment horizontal="center" vertical="center" wrapText="1"/>
    </xf>
    <xf numFmtId="164" fontId="20" fillId="0" borderId="0" xfId="12" applyFont="1" applyFill="1" applyBorder="1" applyAlignment="1">
      <alignment horizontal="left" vertical="center"/>
    </xf>
    <xf numFmtId="164" fontId="20" fillId="0" borderId="11" xfId="12" applyFont="1" applyFill="1" applyBorder="1" applyAlignment="1">
      <alignment horizontal="left" vertical="center"/>
    </xf>
    <xf numFmtId="0" fontId="4" fillId="9" borderId="57" xfId="7" applyFont="1" applyFill="1" applyBorder="1" applyAlignment="1">
      <alignment horizontal="center" vertical="center" wrapText="1"/>
    </xf>
    <xf numFmtId="0" fontId="4" fillId="9" borderId="58" xfId="7" applyFont="1" applyFill="1" applyBorder="1" applyAlignment="1">
      <alignment horizontal="center" vertical="center" wrapText="1"/>
    </xf>
    <xf numFmtId="0" fontId="28" fillId="15" borderId="59" xfId="13" applyFont="1" applyFill="1" applyBorder="1" applyAlignment="1">
      <alignment horizontal="left" vertical="center"/>
    </xf>
    <xf numFmtId="164" fontId="20" fillId="15" borderId="16" xfId="11" applyFont="1" applyFill="1" applyBorder="1" applyAlignment="1">
      <alignment horizontal="center" vertical="center"/>
    </xf>
    <xf numFmtId="164" fontId="20" fillId="15" borderId="60" xfId="12" applyFont="1" applyFill="1" applyBorder="1" applyAlignment="1">
      <alignment horizontal="left" vertical="center"/>
    </xf>
    <xf numFmtId="164" fontId="20" fillId="15" borderId="47" xfId="12" applyFont="1" applyFill="1" applyBorder="1" applyAlignment="1">
      <alignment horizontal="left" vertical="center"/>
    </xf>
    <xf numFmtId="0" fontId="4" fillId="9" borderId="0" xfId="10" applyFont="1" applyFill="1" applyAlignment="1">
      <alignment horizontal="right" vertical="center"/>
    </xf>
    <xf numFmtId="0" fontId="4" fillId="0" borderId="0" xfId="7" applyFont="1" applyAlignment="1">
      <alignment horizontal="center" vertical="center"/>
    </xf>
    <xf numFmtId="0" fontId="4" fillId="0" borderId="0" xfId="7" applyFont="1" applyAlignment="1">
      <alignment vertical="center"/>
    </xf>
    <xf numFmtId="164" fontId="4" fillId="0" borderId="0" xfId="11" applyFont="1" applyAlignment="1">
      <alignment vertical="center"/>
    </xf>
    <xf numFmtId="164" fontId="4" fillId="9" borderId="0" xfId="12" applyFont="1" applyFill="1" applyAlignment="1">
      <alignment vertical="center"/>
    </xf>
    <xf numFmtId="0" fontId="4" fillId="9" borderId="0" xfId="7" applyFont="1" applyFill="1" applyAlignment="1">
      <alignment vertical="center"/>
    </xf>
    <xf numFmtId="43" fontId="4" fillId="9" borderId="0" xfId="7" applyNumberFormat="1" applyFont="1" applyFill="1" applyAlignment="1">
      <alignment vertical="center"/>
    </xf>
    <xf numFmtId="0" fontId="2" fillId="9" borderId="0" xfId="7" applyFont="1" applyFill="1" applyAlignment="1">
      <alignment vertical="center"/>
    </xf>
    <xf numFmtId="0" fontId="30" fillId="0" borderId="0" xfId="10" applyFont="1" applyAlignment="1">
      <alignment horizontal="center" vertical="center"/>
    </xf>
    <xf numFmtId="0" fontId="4" fillId="9" borderId="0" xfId="10" applyFont="1" applyFill="1" applyAlignment="1">
      <alignment horizontal="center" vertical="center"/>
    </xf>
    <xf numFmtId="0" fontId="2" fillId="9" borderId="0" xfId="10" applyFont="1" applyFill="1" applyAlignment="1">
      <alignment horizontal="center" vertical="center"/>
    </xf>
    <xf numFmtId="164" fontId="4" fillId="6" borderId="0" xfId="10" applyNumberFormat="1" applyFont="1" applyFill="1" applyAlignment="1">
      <alignment horizontal="center" vertical="center"/>
    </xf>
    <xf numFmtId="164" fontId="4" fillId="9" borderId="0" xfId="7" applyNumberFormat="1" applyFont="1" applyFill="1" applyAlignment="1">
      <alignment vertical="center"/>
    </xf>
    <xf numFmtId="164" fontId="4" fillId="0" borderId="0" xfId="11" applyFont="1" applyAlignment="1">
      <alignment horizontal="center" vertical="center"/>
    </xf>
    <xf numFmtId="164" fontId="4" fillId="9" borderId="0" xfId="12" applyFont="1" applyFill="1" applyAlignment="1">
      <alignment horizontal="center" vertical="center"/>
    </xf>
    <xf numFmtId="0" fontId="31" fillId="0" borderId="0" xfId="10" applyFont="1" applyAlignment="1">
      <alignment horizontal="center" vertical="center"/>
    </xf>
    <xf numFmtId="0" fontId="31" fillId="0" borderId="0" xfId="10" applyFont="1" applyAlignment="1">
      <alignment vertical="center"/>
    </xf>
    <xf numFmtId="164" fontId="32" fillId="0" borderId="0" xfId="11" applyFont="1" applyAlignment="1">
      <alignment vertical="center"/>
    </xf>
    <xf numFmtId="164" fontId="32" fillId="9" borderId="0" xfId="12" applyFont="1" applyFill="1" applyAlignment="1">
      <alignment vertical="center"/>
    </xf>
    <xf numFmtId="0" fontId="32" fillId="9" borderId="0" xfId="10" applyFont="1" applyFill="1" applyAlignment="1">
      <alignment vertical="center"/>
    </xf>
    <xf numFmtId="164" fontId="32" fillId="6" borderId="0" xfId="11" applyFont="1" applyFill="1" applyAlignment="1">
      <alignment horizontal="center" vertical="center"/>
    </xf>
    <xf numFmtId="164" fontId="32" fillId="6" borderId="0" xfId="10" applyNumberFormat="1" applyFont="1" applyFill="1" applyAlignment="1">
      <alignment horizontal="center" vertical="center"/>
    </xf>
    <xf numFmtId="164" fontId="32" fillId="0" borderId="0" xfId="10" applyNumberFormat="1" applyFont="1" applyAlignment="1">
      <alignment horizontal="center" vertical="center"/>
    </xf>
    <xf numFmtId="0" fontId="32" fillId="0" borderId="0" xfId="10" applyFont="1" applyAlignment="1">
      <alignment horizontal="center" vertical="center"/>
    </xf>
    <xf numFmtId="164" fontId="32" fillId="0" borderId="0" xfId="11" applyFont="1" applyAlignment="1">
      <alignment horizontal="center" vertical="center"/>
    </xf>
    <xf numFmtId="164" fontId="32" fillId="9" borderId="0" xfId="12" applyFont="1" applyFill="1" applyAlignment="1">
      <alignment horizontal="center" vertical="center"/>
    </xf>
    <xf numFmtId="0" fontId="32" fillId="9" borderId="0" xfId="10" applyFont="1" applyFill="1" applyAlignment="1">
      <alignment horizontal="center" vertical="center"/>
    </xf>
    <xf numFmtId="0" fontId="32" fillId="6" borderId="0" xfId="10" applyFont="1" applyFill="1" applyAlignment="1">
      <alignment horizontal="center" vertical="center"/>
    </xf>
    <xf numFmtId="0" fontId="32" fillId="0" borderId="0" xfId="10" applyFont="1" applyAlignment="1">
      <alignment horizontal="left" vertical="center"/>
    </xf>
    <xf numFmtId="0" fontId="32" fillId="0" borderId="0" xfId="7" applyFont="1" applyAlignment="1">
      <alignment vertical="center"/>
    </xf>
    <xf numFmtId="0" fontId="32" fillId="9" borderId="0" xfId="7" applyFont="1" applyFill="1" applyAlignment="1">
      <alignment vertical="center"/>
    </xf>
    <xf numFmtId="0" fontId="31" fillId="9" borderId="0" xfId="10" applyFont="1" applyFill="1" applyAlignment="1">
      <alignment horizontal="right" vertical="center"/>
    </xf>
    <xf numFmtId="0" fontId="32" fillId="0" borderId="0" xfId="10" applyFont="1" applyAlignment="1">
      <alignment vertical="center"/>
    </xf>
    <xf numFmtId="164" fontId="32" fillId="9" borderId="0" xfId="11" applyFont="1" applyFill="1" applyAlignment="1">
      <alignment horizontal="right" vertical="center"/>
    </xf>
    <xf numFmtId="164" fontId="32" fillId="9" borderId="0" xfId="11" applyFont="1" applyFill="1" applyAlignment="1">
      <alignment vertical="center"/>
    </xf>
    <xf numFmtId="164" fontId="32" fillId="0" borderId="0" xfId="10" applyNumberFormat="1" applyFont="1" applyAlignment="1">
      <alignment vertical="center"/>
    </xf>
    <xf numFmtId="164" fontId="32" fillId="6" borderId="0" xfId="12" applyFont="1" applyFill="1" applyAlignment="1">
      <alignment horizontal="center" vertical="center"/>
    </xf>
    <xf numFmtId="164" fontId="4" fillId="6" borderId="0" xfId="12" applyFont="1" applyFill="1" applyAlignment="1">
      <alignment horizontal="center" vertical="center"/>
    </xf>
  </cellXfs>
  <cellStyles count="14">
    <cellStyle name="Migliaia" xfId="1" builtinId="3"/>
    <cellStyle name="Migliaia 10" xfId="9"/>
    <cellStyle name="Migliaia 15" xfId="6"/>
    <cellStyle name="Migliaia 19" xfId="12"/>
    <cellStyle name="Migliaia 2 18" xfId="3"/>
    <cellStyle name="Migliaia 20" xfId="11"/>
    <cellStyle name="Normal_Sheet1 2" xfId="7"/>
    <cellStyle name="Normal_Sheet1 2_MOD CE ED SP 2011 Mail Pacifico 27 apr 2012" xfId="5"/>
    <cellStyle name="Normale" xfId="0" builtinId="0"/>
    <cellStyle name="Normale 2 4" xfId="2"/>
    <cellStyle name="Normale 2_Cee Esteso 2013.v.0.1" xfId="13"/>
    <cellStyle name="Normale_Asl 6_Raccordo MONISANIT al 31 dicembre 2007 (v. FINALE del 30.05.2008) 2" xfId="8"/>
    <cellStyle name="Normale_Foglio1" xfId="4"/>
    <cellStyle name="Normale_Mattone CE_Budget 2008 (v. 0.5 del 12.02.2008) 2" xfId="10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862zl01.cariprpc.it/exchange/J05677/Posta%20in%20arrivo/I:%20Elenco%20Filiali.EML/Filiali.xls/C58EA28C-18C0-4a97-9AF2-036E93DDAFB3/Codici%20unit&#224;%20organizzative/T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Cartella%20WEB\Industry-Solutions\Industry\PS&amp;HC\HC\Documentazione%20Commesse\Strategia%20-%20assistenza%20alla%20gestione\PAT\02_WIP\01_Modelli%20gestionali\01_Personale_Amb\01_Amb_Master_v0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DAB9E68\CE%20ESTESO%202001_2002_2003%20elaborazion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FILE%20VARI\BAT%20CORRENTE\DIEF\works\Elaborazioni%20e%20statistiche\CE%20ESTESO%202001_2002_2003%20elaborazion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Documenti\ARES\Rielaborazione%20bilancio%202003_CE_999_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mC\Users\floi\AppData\Local\Microsoft\Windows\Temporary%20Internet%20Files\Content.Outlook\5QOYK044\Modello_H\CF\Clienti%20Milano\Valutazioni\Finmeccanica\Princing\Elicotteri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87C10\Rendiconto%209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Nuova%20cartella\Documenti\Analisi%201998\Rendiconto%201998%20-%20Febbraio%202000\Rendiconto%20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.pirelli/Desktop/Ce%20trimestrali/CE_2024/CE_III_TRIM_24/REGIONE/inivio%20del%2012_11/CE_3_trim_pdc_2024_rivisto_15_11_24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346F131\Bilancio%20final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1.0.109\condivisa%20Bilancio\BAT%20AGPERS\003%20DotazioneOrganica\BozzaDotOrgVerMag2014\2014.01.31%20ASL%20BT%20Dot.%20Org.%20DSS%20ElaboratoNitt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KTOP-U8B7DCS\Consuntivo\Simonetti\Modelli_CE_2006\CE_1&#176;trim_2006\CE_999_1&#176;trim_2006\CE_MIN%202_%20TRI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AVORO\1_REGIONE%2520PUGLIA\1_CONTROLLO%2520DI%2520GESTIONE\1_DIREZIONALE\ANGRAFICA%2520AZIENDA_SSR_V.0.2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B033D3\CE%20ESTESO%202001_2002_2003%20elaborazion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Works\ASL%20BAT1\Budget%202011%20BAT\2-Schede%20bdg_2011_ricevute\Bioimmagini_ric\Fisica%20Sanitaria%20-%20Barletta_ric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Users/Utente/Downloads/file:/Bfilippi/modello%20prev/Schema%202/Schema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lbat-my.sharepoint.com/personal/francesco_nitti_aslbat_it/Documents/LavoriUcg/00%20Lavori%202022/53%20Previsionale/LAVORO/COVID_PROTEZIONE%20CIVILE/COVID%202020%20ULTIMI%20FILES/Rendicontazione_COVID_CNS_2020.v.0.11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angela.adduce\Impostazioni%20locali\Temporary%20Internet%20Files\OLK79\050711%20previsione%20quadro%20tendenziale%202806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6187F6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4.201.40\area_personale\Documents%20and%20Settings\10802RP\Desktop\rilevazionePP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s%20and%20Settings/10802RP/Desktop/rilevazionePP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ccolta Assegni 22.6.95"/>
      <sheetName val="tabella 3"/>
      <sheetName val="tabella"/>
      <sheetName val="Foglio1"/>
      <sheetName val="database"/>
      <sheetName val="tabella rettifiche"/>
      <sheetName val="ricav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Driver"/>
      <sheetName val="_TM_Sintesi"/>
      <sheetName val="_TM_Cruscotto Ambulatorio"/>
      <sheetName val="Cruscotto Ambulatorio"/>
      <sheetName val="Sintesi_FTE"/>
      <sheetName val="_TM_HP_Personale"/>
      <sheetName val="_TM_Tempo_Amb"/>
      <sheetName val="Master_Organizzazione"/>
      <sheetName val="Master_Tempi"/>
      <sheetName val="HP_Personale"/>
      <sheetName val="DataValidation"/>
      <sheetName val="_TM_Orari Amb"/>
      <sheetName val="Orari Amb"/>
      <sheetName val="Raccolta Assegni 22.6.95"/>
    </sheetNames>
    <sheetDataSet>
      <sheetData sheetId="0">
        <row r="2">
          <cell r="C2">
            <v>0</v>
          </cell>
        </row>
      </sheetData>
      <sheetData sheetId="1">
        <row r="2">
          <cell r="C2">
            <v>0</v>
          </cell>
        </row>
      </sheetData>
      <sheetData sheetId="2"/>
      <sheetData sheetId="3"/>
      <sheetData sheetId="4">
        <row r="3">
          <cell r="E3" t="str">
            <v>SI</v>
          </cell>
        </row>
      </sheetData>
      <sheetData sheetId="5">
        <row r="3">
          <cell r="E3" t="str">
            <v>SI</v>
          </cell>
        </row>
      </sheetData>
      <sheetData sheetId="6">
        <row r="3">
          <cell r="E3" t="str">
            <v>SI</v>
          </cell>
        </row>
      </sheetData>
      <sheetData sheetId="7">
        <row r="2">
          <cell r="C2">
            <v>0</v>
          </cell>
        </row>
      </sheetData>
      <sheetData sheetId="8">
        <row r="2">
          <cell r="C2">
            <v>0</v>
          </cell>
        </row>
      </sheetData>
      <sheetData sheetId="9">
        <row r="2">
          <cell r="C2">
            <v>0</v>
          </cell>
        </row>
      </sheetData>
      <sheetData sheetId="10">
        <row r="2">
          <cell r="C2">
            <v>0</v>
          </cell>
          <cell r="D2">
            <v>0</v>
          </cell>
        </row>
        <row r="3">
          <cell r="C3">
            <v>0.1</v>
          </cell>
          <cell r="D3">
            <v>0.05</v>
          </cell>
        </row>
        <row r="4">
          <cell r="C4">
            <v>0.12</v>
          </cell>
          <cell r="D4">
            <v>0.1</v>
          </cell>
        </row>
        <row r="5">
          <cell r="C5">
            <v>0.14000000000000001</v>
          </cell>
          <cell r="D5">
            <v>0.15</v>
          </cell>
        </row>
        <row r="6">
          <cell r="C6">
            <v>0.16</v>
          </cell>
          <cell r="D6">
            <v>0.2</v>
          </cell>
        </row>
        <row r="7">
          <cell r="C7">
            <v>0.17</v>
          </cell>
          <cell r="D7">
            <v>0.25</v>
          </cell>
        </row>
        <row r="8">
          <cell r="C8">
            <v>0.18</v>
          </cell>
          <cell r="D8">
            <v>0.3</v>
          </cell>
        </row>
        <row r="9">
          <cell r="C9">
            <v>0.2</v>
          </cell>
          <cell r="D9">
            <v>0.35</v>
          </cell>
        </row>
        <row r="10">
          <cell r="D10">
            <v>0.4</v>
          </cell>
        </row>
        <row r="11">
          <cell r="D11">
            <v>0.45</v>
          </cell>
        </row>
        <row r="12">
          <cell r="D12">
            <v>0.5</v>
          </cell>
        </row>
      </sheetData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tipli"/>
      <sheetName val="Bloomberg"/>
      <sheetName val="Exchange rates"/>
      <sheetName val="Estimates"/>
      <sheetName val="Comparables"/>
      <sheetName val="Legenda"/>
      <sheetName val="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  <sheetName val="input"/>
      <sheetName val="crediti aditi per via legale"/>
      <sheetName val="abc"/>
      <sheetName val="0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valori"/>
      <sheetName val="DataValidation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CIO DI VERIFICA OTT24"/>
      <sheetName val="Assegnaz.2022"/>
      <sheetName val="Tabella sintesi Conto Economico"/>
      <sheetName val="prospetti PREV"/>
      <sheetName val="CONTO ECONOM 23 vs cons 22"/>
      <sheetName val="CE  23 vs cons 22"/>
      <sheetName val="Raccordo CE"/>
      <sheetName val=" Nuovo Modello CE"/>
      <sheetName val="Prospetto di sintesi DG"/>
      <sheetName val="BILANCIO DI VERIFICA30_09"/>
      <sheetName val="integrazione da bilancio 24_10"/>
      <sheetName val="integrazione AGRU"/>
      <sheetName val="PdC"/>
      <sheetName val="COMPONENTE SOCIALE"/>
      <sheetName val="INTERESSI DI MORA"/>
      <sheetName val="tabelle per relazione sulla ges"/>
      <sheetName val="Tabelle_sintesi x relaz."/>
      <sheetName val="Tabelle_dettaglio x correz"/>
      <sheetName val="rinnovi contrattuali 2022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0</v>
          </cell>
          <cell r="C125">
            <v>0</v>
          </cell>
        </row>
        <row r="126">
          <cell r="B126">
            <v>0</v>
          </cell>
          <cell r="C126">
            <v>0</v>
          </cell>
        </row>
        <row r="127">
          <cell r="B127">
            <v>0</v>
          </cell>
          <cell r="C127">
            <v>0</v>
          </cell>
        </row>
        <row r="128">
          <cell r="B128">
            <v>0</v>
          </cell>
          <cell r="C128">
            <v>0</v>
          </cell>
        </row>
        <row r="129">
          <cell r="B129">
            <v>0</v>
          </cell>
          <cell r="C129">
            <v>0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0</v>
          </cell>
          <cell r="C187">
            <v>0</v>
          </cell>
        </row>
        <row r="188">
          <cell r="B188">
            <v>0</v>
          </cell>
          <cell r="C188">
            <v>0</v>
          </cell>
        </row>
        <row r="189">
          <cell r="B189">
            <v>0</v>
          </cell>
          <cell r="C189">
            <v>0</v>
          </cell>
        </row>
        <row r="190">
          <cell r="B190">
            <v>0</v>
          </cell>
          <cell r="C190">
            <v>0</v>
          </cell>
        </row>
        <row r="191">
          <cell r="B191">
            <v>0</v>
          </cell>
          <cell r="C191">
            <v>0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0</v>
          </cell>
          <cell r="C249">
            <v>0</v>
          </cell>
        </row>
        <row r="250">
          <cell r="B250">
            <v>0</v>
          </cell>
          <cell r="C250">
            <v>0</v>
          </cell>
        </row>
        <row r="251">
          <cell r="B251">
            <v>0</v>
          </cell>
          <cell r="C251">
            <v>0</v>
          </cell>
        </row>
        <row r="252">
          <cell r="B252">
            <v>0</v>
          </cell>
          <cell r="C252">
            <v>0</v>
          </cell>
        </row>
        <row r="253">
          <cell r="B253">
            <v>0</v>
          </cell>
          <cell r="C253">
            <v>0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0</v>
          </cell>
          <cell r="C271">
            <v>0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0</v>
          </cell>
          <cell r="C322">
            <v>0</v>
          </cell>
        </row>
        <row r="323">
          <cell r="B323">
            <v>0</v>
          </cell>
          <cell r="C323">
            <v>0</v>
          </cell>
        </row>
        <row r="324">
          <cell r="B324">
            <v>0</v>
          </cell>
          <cell r="C324">
            <v>0</v>
          </cell>
        </row>
        <row r="325">
          <cell r="B325">
            <v>0</v>
          </cell>
          <cell r="C325">
            <v>0</v>
          </cell>
        </row>
        <row r="326">
          <cell r="B326">
            <v>0</v>
          </cell>
          <cell r="C326">
            <v>0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0</v>
          </cell>
          <cell r="C384">
            <v>0</v>
          </cell>
        </row>
        <row r="385">
          <cell r="B385">
            <v>0</v>
          </cell>
          <cell r="C385">
            <v>0</v>
          </cell>
        </row>
        <row r="386">
          <cell r="B386">
            <v>0</v>
          </cell>
          <cell r="C386">
            <v>0</v>
          </cell>
        </row>
        <row r="387">
          <cell r="B387">
            <v>0</v>
          </cell>
          <cell r="C387">
            <v>0</v>
          </cell>
        </row>
        <row r="388">
          <cell r="B388">
            <v>0</v>
          </cell>
          <cell r="C388">
            <v>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0</v>
          </cell>
          <cell r="C446">
            <v>0</v>
          </cell>
        </row>
        <row r="447">
          <cell r="B447">
            <v>0</v>
          </cell>
          <cell r="C447">
            <v>0</v>
          </cell>
        </row>
        <row r="448">
          <cell r="B448">
            <v>0</v>
          </cell>
          <cell r="C448">
            <v>0</v>
          </cell>
        </row>
        <row r="449">
          <cell r="B449">
            <v>0</v>
          </cell>
          <cell r="C449">
            <v>0</v>
          </cell>
        </row>
        <row r="450">
          <cell r="B450">
            <v>0</v>
          </cell>
          <cell r="C450">
            <v>0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0</v>
          </cell>
          <cell r="C453">
            <v>0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ZIONI"/>
      <sheetName val="CalcoliDotOrg"/>
      <sheetName val="DOTAZIONE"/>
      <sheetName val="Consultorio Fam."/>
      <sheetName val="Med. Penit.ria"/>
      <sheetName val="Hospice"/>
      <sheetName val="RSA"/>
      <sheetName val="Ospedale di Comunità"/>
      <sheetName val="Riabilitazione"/>
      <sheetName val="Pneumotisiologia"/>
      <sheetName val="Presidio Territoriale Assistenz"/>
      <sheetName val="elencodistretti"/>
      <sheetName val="SCHEMADOT"/>
      <sheetName val="% ICC"/>
      <sheetName val="elencoComu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Sede di DD.SS.SS.</v>
          </cell>
        </row>
        <row r="3">
          <cell r="A3" t="str">
            <v>Barletta</v>
          </cell>
        </row>
        <row r="4">
          <cell r="A4" t="str">
            <v>Margherita di Savoia</v>
          </cell>
        </row>
        <row r="5">
          <cell r="A5" t="str">
            <v>Andria</v>
          </cell>
        </row>
        <row r="6">
          <cell r="A6" t="str">
            <v>Canosa di Puglia</v>
          </cell>
        </row>
        <row r="7">
          <cell r="A7" t="str">
            <v>Trani</v>
          </cell>
        </row>
      </sheetData>
      <sheetData sheetId="12"/>
      <sheetData sheetId="13"/>
      <sheetData sheetId="1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>
        <row r="21">
          <cell r="G21" t="b">
            <v>1</v>
          </cell>
        </row>
      </sheetData>
      <sheetData sheetId="1" refreshError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Obiettivi"/>
      <sheetName val="Personale"/>
      <sheetName val="Elenco Personale"/>
      <sheetName val="Foglio2"/>
    </sheetNames>
    <sheetDataSet>
      <sheetData sheetId="0" refreshError="1"/>
      <sheetData sheetId="1"/>
      <sheetData sheetId="2" refreshError="1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  <sheetName val="4_INPUT_ASSEGNAZIONI 2020"/>
      <sheetName val="REPORT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J1">
            <v>0</v>
          </cell>
        </row>
      </sheetData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  <sheetName val="ricavi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elen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D2" t="str">
            <v>Selezionare un valore</v>
          </cell>
          <cell r="E2" t="str">
            <v>Selezionare un valore</v>
          </cell>
        </row>
        <row r="3">
          <cell r="B3" t="str">
            <v>Ospedaliero</v>
          </cell>
          <cell r="D3" t="str">
            <v>&lt; 1.000</v>
          </cell>
          <cell r="E3" t="str">
            <v>NO</v>
          </cell>
        </row>
        <row r="4">
          <cell r="D4" t="str">
            <v>1.000 - 3.000</v>
          </cell>
          <cell r="E4" t="str">
            <v>SI - PS</v>
          </cell>
        </row>
        <row r="5">
          <cell r="D5" t="str">
            <v>3.000 - 6.000</v>
          </cell>
          <cell r="E5" t="str">
            <v>SI - 118</v>
          </cell>
        </row>
        <row r="6">
          <cell r="D6" t="str">
            <v>6.000 - 9.000</v>
          </cell>
        </row>
        <row r="7">
          <cell r="D7" t="str">
            <v>&gt; 9.000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TM_Tab"/>
      <sheetName val="Tab"/>
      <sheetName val="Supporto Data"/>
    </sheetNames>
    <sheetDataSet>
      <sheetData sheetId="0"/>
      <sheetData sheetId="1"/>
      <sheetData sheetId="2">
        <row r="2">
          <cell r="B2" t="str">
            <v>Territoriale</v>
          </cell>
          <cell r="C2" t="str">
            <v>SI</v>
          </cell>
          <cell r="F2" t="str">
            <v>Selezionare un valore</v>
          </cell>
          <cell r="G2" t="str">
            <v>Selezionare un valore</v>
          </cell>
        </row>
        <row r="3">
          <cell r="C3" t="str">
            <v>NO</v>
          </cell>
          <cell r="F3" t="str">
            <v>SI</v>
          </cell>
          <cell r="G3" t="str">
            <v>SI - DEA/PS</v>
          </cell>
        </row>
        <row r="4">
          <cell r="F4" t="str">
            <v>SI da 118</v>
          </cell>
          <cell r="G4" t="str">
            <v>SI - 118</v>
          </cell>
        </row>
        <row r="5">
          <cell r="F5" t="str">
            <v>NO</v>
          </cell>
          <cell r="G5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  <pageSetUpPr fitToPage="1"/>
  </sheetPr>
  <dimension ref="A1:Y1550"/>
  <sheetViews>
    <sheetView zoomScale="75" zoomScaleNormal="75" zoomScaleSheetLayoutView="100" workbookViewId="0">
      <pane xSplit="5" ySplit="2" topLeftCell="F3" activePane="bottomRight" state="frozen"/>
      <selection activeCell="I40" sqref="I40"/>
      <selection pane="topRight" activeCell="I40" sqref="I40"/>
      <selection pane="bottomLeft" activeCell="I40" sqref="I40"/>
      <selection pane="bottomRight" activeCell="T1" sqref="T1:U1048576"/>
    </sheetView>
  </sheetViews>
  <sheetFormatPr defaultColWidth="9.140625" defaultRowHeight="15.6" customHeight="1" x14ac:dyDescent="0.25"/>
  <cols>
    <col min="1" max="1" width="12.140625" style="1" customWidth="1"/>
    <col min="2" max="3" width="14.28515625" style="2" customWidth="1"/>
    <col min="4" max="4" width="15.5703125" style="2" customWidth="1"/>
    <col min="5" max="5" width="18.42578125" style="3" customWidth="1"/>
    <col min="6" max="6" width="25.85546875" style="1" customWidth="1"/>
    <col min="7" max="7" width="83.85546875" style="4" customWidth="1"/>
    <col min="8" max="8" width="6.5703125" style="5" customWidth="1"/>
    <col min="9" max="11" width="23.5703125" style="6" customWidth="1"/>
    <col min="12" max="12" width="20.5703125" style="1" hidden="1" customWidth="1"/>
    <col min="13" max="13" width="16.7109375" style="1" hidden="1" customWidth="1"/>
    <col min="14" max="14" width="22" style="1" hidden="1" customWidth="1"/>
    <col min="15" max="16" width="9.140625" style="1" hidden="1" customWidth="1"/>
    <col min="17" max="17" width="18.85546875" style="1" hidden="1" customWidth="1"/>
    <col min="18" max="18" width="0" style="1" hidden="1" customWidth="1"/>
    <col min="19" max="19" width="9.140625" style="1"/>
    <col min="20" max="20" width="21.7109375" style="1" customWidth="1"/>
    <col min="21" max="21" width="9.140625" style="1"/>
    <col min="22" max="22" width="23.85546875" style="7" customWidth="1"/>
    <col min="23" max="23" width="20.85546875" style="1" customWidth="1"/>
    <col min="24" max="24" width="9.140625" style="1"/>
    <col min="25" max="25" width="29" style="1" customWidth="1"/>
    <col min="26" max="16384" width="9.140625" style="1"/>
  </cols>
  <sheetData>
    <row r="1" spans="1:23" ht="15.6" customHeight="1" x14ac:dyDescent="0.25">
      <c r="I1" s="6">
        <v>-14807603.000000358</v>
      </c>
      <c r="J1" s="6">
        <v>0</v>
      </c>
      <c r="K1" s="6">
        <v>-14807603.000000358</v>
      </c>
    </row>
    <row r="2" spans="1:23" s="14" customFormat="1" ht="55.5" customHeigh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0" t="s">
        <v>4</v>
      </c>
      <c r="F2" s="10" t="s">
        <v>5</v>
      </c>
      <c r="G2" s="9" t="s">
        <v>6</v>
      </c>
      <c r="H2" s="12" t="s">
        <v>7</v>
      </c>
      <c r="I2" s="13" t="s">
        <v>4238</v>
      </c>
      <c r="J2" s="13">
        <v>0</v>
      </c>
      <c r="K2" s="13" t="s">
        <v>4239</v>
      </c>
      <c r="Q2" s="14">
        <v>2021</v>
      </c>
      <c r="V2" s="15"/>
    </row>
    <row r="3" spans="1:23" ht="15" customHeight="1" x14ac:dyDescent="0.25">
      <c r="A3" s="16"/>
      <c r="B3" s="17" t="s">
        <v>8</v>
      </c>
      <c r="C3" s="18"/>
      <c r="D3" s="18">
        <v>700</v>
      </c>
      <c r="E3" s="19" t="s">
        <v>9</v>
      </c>
      <c r="F3" s="19"/>
      <c r="G3" s="20" t="s">
        <v>10</v>
      </c>
      <c r="H3" s="20" t="s">
        <v>11</v>
      </c>
      <c r="I3" s="21">
        <v>0</v>
      </c>
      <c r="J3" s="21">
        <v>0</v>
      </c>
      <c r="K3" s="21">
        <v>0</v>
      </c>
      <c r="N3" s="22"/>
      <c r="Q3" s="1">
        <v>0</v>
      </c>
    </row>
    <row r="4" spans="1:23" ht="15" customHeight="1" x14ac:dyDescent="0.25">
      <c r="A4" s="16"/>
      <c r="B4" s="23" t="s">
        <v>8</v>
      </c>
      <c r="C4" s="24"/>
      <c r="D4" s="24">
        <v>700100</v>
      </c>
      <c r="E4" s="25" t="s">
        <v>12</v>
      </c>
      <c r="F4" s="25"/>
      <c r="G4" s="26" t="s">
        <v>13</v>
      </c>
      <c r="H4" s="26" t="s">
        <v>11</v>
      </c>
      <c r="I4" s="27">
        <v>0</v>
      </c>
      <c r="J4" s="27">
        <v>0</v>
      </c>
      <c r="K4" s="27">
        <v>0</v>
      </c>
      <c r="N4" s="22"/>
      <c r="Q4" s="1">
        <v>0</v>
      </c>
    </row>
    <row r="5" spans="1:23" ht="15" customHeight="1" x14ac:dyDescent="0.25">
      <c r="A5" s="28"/>
      <c r="B5" s="29" t="s">
        <v>14</v>
      </c>
      <c r="C5" s="29" t="s">
        <v>15</v>
      </c>
      <c r="D5" s="29">
        <v>70010000006</v>
      </c>
      <c r="E5" s="30" t="s">
        <v>16</v>
      </c>
      <c r="F5" s="30" t="s">
        <v>16</v>
      </c>
      <c r="G5" s="29" t="s">
        <v>17</v>
      </c>
      <c r="H5" s="31" t="s">
        <v>18</v>
      </c>
      <c r="I5" s="32">
        <v>64570769.270000003</v>
      </c>
      <c r="J5" s="32">
        <v>0</v>
      </c>
      <c r="K5" s="32">
        <v>64570769.270000003</v>
      </c>
      <c r="N5" s="22"/>
      <c r="Q5" s="1">
        <v>0</v>
      </c>
      <c r="W5" s="33"/>
    </row>
    <row r="6" spans="1:23" ht="15" hidden="1" customHeight="1" x14ac:dyDescent="0.25">
      <c r="A6" s="34" t="s">
        <v>19</v>
      </c>
      <c r="B6" s="35" t="s">
        <v>20</v>
      </c>
      <c r="C6" s="36"/>
      <c r="D6" s="36" t="s">
        <v>21</v>
      </c>
      <c r="E6" s="37" t="s">
        <v>22</v>
      </c>
      <c r="F6" s="37" t="s">
        <v>22</v>
      </c>
      <c r="G6" s="38" t="s">
        <v>23</v>
      </c>
      <c r="H6" s="38" t="s">
        <v>11</v>
      </c>
      <c r="I6" s="39">
        <v>0</v>
      </c>
      <c r="J6" s="39"/>
      <c r="K6" s="39">
        <v>0</v>
      </c>
      <c r="L6" s="33" t="e">
        <v>#N/A</v>
      </c>
      <c r="M6" s="40"/>
      <c r="N6" s="22"/>
      <c r="Q6" s="1">
        <v>0</v>
      </c>
      <c r="W6" s="33"/>
    </row>
    <row r="7" spans="1:23" ht="15" hidden="1" customHeight="1" x14ac:dyDescent="0.25">
      <c r="A7" s="34" t="s">
        <v>19</v>
      </c>
      <c r="B7" s="41" t="s">
        <v>20</v>
      </c>
      <c r="C7" s="42"/>
      <c r="D7" s="42"/>
      <c r="E7" s="43" t="s">
        <v>24</v>
      </c>
      <c r="F7" s="43" t="s">
        <v>24</v>
      </c>
      <c r="G7" s="44" t="s">
        <v>25</v>
      </c>
      <c r="H7" s="44" t="s">
        <v>18</v>
      </c>
      <c r="I7" s="45">
        <v>0</v>
      </c>
      <c r="J7" s="45"/>
      <c r="K7" s="45">
        <v>0</v>
      </c>
      <c r="L7" s="33" t="e">
        <v>#N/A</v>
      </c>
      <c r="M7" s="40"/>
      <c r="N7" s="22"/>
      <c r="Q7" s="1">
        <v>0</v>
      </c>
      <c r="W7" s="33"/>
    </row>
    <row r="8" spans="1:23" ht="15" hidden="1" customHeight="1" x14ac:dyDescent="0.25">
      <c r="A8" s="34" t="s">
        <v>19</v>
      </c>
      <c r="B8" s="41" t="s">
        <v>20</v>
      </c>
      <c r="C8" s="42"/>
      <c r="D8" s="42"/>
      <c r="E8" s="43" t="s">
        <v>26</v>
      </c>
      <c r="F8" s="43" t="s">
        <v>26</v>
      </c>
      <c r="G8" s="44" t="s">
        <v>27</v>
      </c>
      <c r="H8" s="44" t="s">
        <v>18</v>
      </c>
      <c r="I8" s="45">
        <v>0</v>
      </c>
      <c r="J8" s="45"/>
      <c r="K8" s="45">
        <v>0</v>
      </c>
      <c r="L8" s="33" t="e">
        <v>#N/A</v>
      </c>
      <c r="M8" s="40"/>
      <c r="N8" s="22">
        <v>-64950064.78000021</v>
      </c>
      <c r="Q8" s="1">
        <v>0</v>
      </c>
      <c r="W8" s="33"/>
    </row>
    <row r="9" spans="1:23" ht="15" hidden="1" customHeight="1" x14ac:dyDescent="0.25">
      <c r="A9" s="34" t="s">
        <v>19</v>
      </c>
      <c r="B9" s="41" t="s">
        <v>20</v>
      </c>
      <c r="C9" s="42"/>
      <c r="D9" s="42"/>
      <c r="E9" s="43" t="s">
        <v>28</v>
      </c>
      <c r="F9" s="43" t="s">
        <v>28</v>
      </c>
      <c r="G9" s="44" t="s">
        <v>29</v>
      </c>
      <c r="H9" s="44" t="s">
        <v>18</v>
      </c>
      <c r="I9" s="45">
        <v>0</v>
      </c>
      <c r="J9" s="45"/>
      <c r="K9" s="45">
        <v>0</v>
      </c>
      <c r="L9" s="33" t="e">
        <v>#N/A</v>
      </c>
      <c r="M9" s="40"/>
      <c r="N9" s="22">
        <v>-79757667.780000567</v>
      </c>
      <c r="Q9" s="1">
        <v>0</v>
      </c>
      <c r="W9" s="33"/>
    </row>
    <row r="10" spans="1:23" ht="15" hidden="1" customHeight="1" x14ac:dyDescent="0.25">
      <c r="A10" s="34" t="s">
        <v>19</v>
      </c>
      <c r="B10" s="41" t="s">
        <v>20</v>
      </c>
      <c r="C10" s="42"/>
      <c r="D10" s="42"/>
      <c r="E10" s="43" t="s">
        <v>30</v>
      </c>
      <c r="F10" s="43" t="s">
        <v>30</v>
      </c>
      <c r="G10" s="44" t="s">
        <v>31</v>
      </c>
      <c r="H10" s="44" t="s">
        <v>18</v>
      </c>
      <c r="I10" s="45">
        <v>0</v>
      </c>
      <c r="J10" s="45"/>
      <c r="K10" s="45">
        <v>0</v>
      </c>
      <c r="L10" s="33" t="e">
        <v>#N/A</v>
      </c>
      <c r="M10" s="46"/>
      <c r="N10" s="22"/>
      <c r="Q10" s="1">
        <v>0</v>
      </c>
      <c r="W10" s="33"/>
    </row>
    <row r="11" spans="1:23" ht="15" hidden="1" customHeight="1" x14ac:dyDescent="0.25">
      <c r="A11" s="34" t="s">
        <v>19</v>
      </c>
      <c r="B11" s="41" t="s">
        <v>20</v>
      </c>
      <c r="C11" s="42"/>
      <c r="D11" s="42"/>
      <c r="E11" s="43" t="s">
        <v>32</v>
      </c>
      <c r="F11" s="43" t="s">
        <v>32</v>
      </c>
      <c r="G11" s="44" t="s">
        <v>33</v>
      </c>
      <c r="H11" s="44" t="s">
        <v>18</v>
      </c>
      <c r="I11" s="45">
        <v>0</v>
      </c>
      <c r="J11" s="45"/>
      <c r="K11" s="45">
        <v>0</v>
      </c>
      <c r="L11" s="33"/>
      <c r="M11" s="46"/>
      <c r="N11" s="22"/>
      <c r="Q11" s="1">
        <v>0</v>
      </c>
      <c r="W11" s="33"/>
    </row>
    <row r="12" spans="1:23" ht="15" hidden="1" customHeight="1" x14ac:dyDescent="0.25">
      <c r="A12" s="34" t="s">
        <v>19</v>
      </c>
      <c r="B12" s="41" t="s">
        <v>20</v>
      </c>
      <c r="C12" s="42"/>
      <c r="D12" s="42"/>
      <c r="E12" s="43" t="s">
        <v>34</v>
      </c>
      <c r="F12" s="43" t="s">
        <v>34</v>
      </c>
      <c r="G12" s="44" t="s">
        <v>35</v>
      </c>
      <c r="H12" s="44" t="s">
        <v>18</v>
      </c>
      <c r="I12" s="45">
        <v>0</v>
      </c>
      <c r="J12" s="45"/>
      <c r="K12" s="45">
        <v>0</v>
      </c>
      <c r="L12" s="33" t="e">
        <v>#N/A</v>
      </c>
      <c r="M12" s="40"/>
      <c r="N12" s="22"/>
      <c r="Q12" s="1">
        <v>0</v>
      </c>
      <c r="W12" s="33"/>
    </row>
    <row r="13" spans="1:23" ht="15" hidden="1" customHeight="1" x14ac:dyDescent="0.25">
      <c r="A13" s="34" t="s">
        <v>19</v>
      </c>
      <c r="B13" s="41" t="s">
        <v>20</v>
      </c>
      <c r="C13" s="42"/>
      <c r="D13" s="42"/>
      <c r="E13" s="43" t="s">
        <v>36</v>
      </c>
      <c r="F13" s="43" t="s">
        <v>36</v>
      </c>
      <c r="G13" s="44" t="s">
        <v>37</v>
      </c>
      <c r="H13" s="44" t="s">
        <v>18</v>
      </c>
      <c r="I13" s="45">
        <v>0</v>
      </c>
      <c r="J13" s="45"/>
      <c r="K13" s="45">
        <v>0</v>
      </c>
      <c r="L13" s="33" t="e">
        <v>#N/A</v>
      </c>
      <c r="M13" s="40"/>
      <c r="N13" s="22"/>
      <c r="Q13" s="1">
        <v>0</v>
      </c>
      <c r="W13" s="33"/>
    </row>
    <row r="14" spans="1:23" ht="15" hidden="1" customHeight="1" x14ac:dyDescent="0.25">
      <c r="A14" s="34" t="s">
        <v>19</v>
      </c>
      <c r="B14" s="41" t="s">
        <v>20</v>
      </c>
      <c r="C14" s="42"/>
      <c r="D14" s="42"/>
      <c r="E14" s="43" t="s">
        <v>38</v>
      </c>
      <c r="F14" s="43" t="s">
        <v>38</v>
      </c>
      <c r="G14" s="44" t="s">
        <v>39</v>
      </c>
      <c r="H14" s="44" t="s">
        <v>18</v>
      </c>
      <c r="I14" s="45">
        <v>0</v>
      </c>
      <c r="J14" s="45"/>
      <c r="K14" s="45">
        <v>0</v>
      </c>
      <c r="L14" s="33" t="e">
        <v>#N/A</v>
      </c>
      <c r="M14" s="46"/>
      <c r="N14" s="22"/>
      <c r="Q14" s="1">
        <v>0</v>
      </c>
      <c r="W14" s="33"/>
    </row>
    <row r="15" spans="1:23" ht="15" customHeight="1" x14ac:dyDescent="0.25">
      <c r="A15" s="34" t="s">
        <v>19</v>
      </c>
      <c r="B15" s="29" t="s">
        <v>14</v>
      </c>
      <c r="C15" s="29" t="s">
        <v>15</v>
      </c>
      <c r="D15" s="29">
        <v>70010000007</v>
      </c>
      <c r="E15" s="30" t="s">
        <v>40</v>
      </c>
      <c r="F15" s="30" t="s">
        <v>40</v>
      </c>
      <c r="G15" s="29" t="s">
        <v>41</v>
      </c>
      <c r="H15" s="31" t="s">
        <v>18</v>
      </c>
      <c r="I15" s="32">
        <v>0</v>
      </c>
      <c r="J15" s="32"/>
      <c r="K15" s="32">
        <v>0</v>
      </c>
      <c r="L15" s="33" t="e">
        <v>#N/A</v>
      </c>
      <c r="M15" s="46"/>
      <c r="N15" s="22"/>
      <c r="Q15" s="1">
        <v>0</v>
      </c>
      <c r="W15" s="33"/>
    </row>
    <row r="16" spans="1:23" ht="15" hidden="1" customHeight="1" x14ac:dyDescent="0.25">
      <c r="A16" s="34" t="s">
        <v>19</v>
      </c>
      <c r="B16" s="35" t="s">
        <v>20</v>
      </c>
      <c r="C16" s="47"/>
      <c r="D16" s="47" t="s">
        <v>21</v>
      </c>
      <c r="E16" s="48" t="s">
        <v>42</v>
      </c>
      <c r="F16" s="48" t="s">
        <v>42</v>
      </c>
      <c r="G16" s="35" t="s">
        <v>43</v>
      </c>
      <c r="H16" s="38" t="s">
        <v>11</v>
      </c>
      <c r="I16" s="49">
        <v>0</v>
      </c>
      <c r="J16" s="49"/>
      <c r="K16" s="49">
        <v>0</v>
      </c>
      <c r="L16" s="33" t="e">
        <v>#N/A</v>
      </c>
      <c r="M16" s="46"/>
      <c r="N16" s="22"/>
      <c r="Q16" s="1">
        <v>0</v>
      </c>
      <c r="W16" s="33"/>
    </row>
    <row r="17" spans="1:23" ht="15" hidden="1" customHeight="1" x14ac:dyDescent="0.25">
      <c r="A17" s="34" t="s">
        <v>19</v>
      </c>
      <c r="B17" s="41" t="s">
        <v>20</v>
      </c>
      <c r="C17" s="47"/>
      <c r="D17" s="47"/>
      <c r="E17" s="50" t="s">
        <v>44</v>
      </c>
      <c r="F17" s="50" t="s">
        <v>44</v>
      </c>
      <c r="G17" s="41" t="s">
        <v>43</v>
      </c>
      <c r="H17" s="44" t="s">
        <v>18</v>
      </c>
      <c r="I17" s="51">
        <v>0</v>
      </c>
      <c r="J17" s="51"/>
      <c r="K17" s="51">
        <v>0</v>
      </c>
      <c r="L17" s="33" t="e">
        <v>#N/A</v>
      </c>
      <c r="M17" s="46"/>
      <c r="N17" s="22"/>
      <c r="Q17" s="1">
        <v>0</v>
      </c>
      <c r="W17" s="33"/>
    </row>
    <row r="18" spans="1:23" ht="15" customHeight="1" x14ac:dyDescent="0.25">
      <c r="A18" s="34" t="s">
        <v>19</v>
      </c>
      <c r="B18" s="29" t="s">
        <v>14</v>
      </c>
      <c r="C18" s="29" t="s">
        <v>15</v>
      </c>
      <c r="D18" s="29">
        <v>70010000008</v>
      </c>
      <c r="E18" s="30" t="s">
        <v>45</v>
      </c>
      <c r="F18" s="30" t="s">
        <v>45</v>
      </c>
      <c r="G18" s="29" t="s">
        <v>46</v>
      </c>
      <c r="H18" s="31" t="s">
        <v>18</v>
      </c>
      <c r="I18" s="32">
        <v>0</v>
      </c>
      <c r="J18" s="32"/>
      <c r="K18" s="32">
        <v>0</v>
      </c>
      <c r="L18" s="33" t="e">
        <v>#N/A</v>
      </c>
      <c r="M18" s="40"/>
      <c r="N18" s="22"/>
      <c r="Q18" s="1">
        <v>0</v>
      </c>
      <c r="W18" s="33"/>
    </row>
    <row r="19" spans="1:23" ht="15" hidden="1" customHeight="1" x14ac:dyDescent="0.25">
      <c r="A19" s="34" t="s">
        <v>19</v>
      </c>
      <c r="B19" s="35" t="s">
        <v>20</v>
      </c>
      <c r="C19" s="47"/>
      <c r="D19" s="47" t="s">
        <v>21</v>
      </c>
      <c r="E19" s="48" t="s">
        <v>47</v>
      </c>
      <c r="F19" s="48" t="s">
        <v>47</v>
      </c>
      <c r="G19" s="35" t="s">
        <v>48</v>
      </c>
      <c r="H19" s="38" t="s">
        <v>11</v>
      </c>
      <c r="I19" s="49">
        <v>0</v>
      </c>
      <c r="J19" s="49"/>
      <c r="K19" s="49">
        <v>0</v>
      </c>
      <c r="L19" s="33" t="e">
        <v>#N/A</v>
      </c>
      <c r="M19" s="40"/>
      <c r="N19" s="22"/>
      <c r="Q19" s="1">
        <v>0</v>
      </c>
      <c r="W19" s="33"/>
    </row>
    <row r="20" spans="1:23" ht="15" hidden="1" customHeight="1" x14ac:dyDescent="0.25">
      <c r="A20" s="34" t="s">
        <v>19</v>
      </c>
      <c r="B20" s="41" t="s">
        <v>20</v>
      </c>
      <c r="C20" s="47"/>
      <c r="D20" s="47"/>
      <c r="E20" s="50" t="s">
        <v>49</v>
      </c>
      <c r="F20" s="50" t="s">
        <v>49</v>
      </c>
      <c r="G20" s="41" t="s">
        <v>48</v>
      </c>
      <c r="H20" s="44" t="s">
        <v>18</v>
      </c>
      <c r="I20" s="51">
        <v>0</v>
      </c>
      <c r="J20" s="51"/>
      <c r="K20" s="51">
        <v>0</v>
      </c>
      <c r="L20" s="33" t="e">
        <v>#N/A</v>
      </c>
      <c r="M20" s="46"/>
      <c r="N20" s="22"/>
      <c r="Q20" s="1">
        <v>0</v>
      </c>
      <c r="W20" s="33"/>
    </row>
    <row r="21" spans="1:23" ht="15" customHeight="1" x14ac:dyDescent="0.25">
      <c r="A21" s="34" t="s">
        <v>19</v>
      </c>
      <c r="B21" s="29" t="s">
        <v>14</v>
      </c>
      <c r="C21" s="29" t="s">
        <v>50</v>
      </c>
      <c r="D21" s="29">
        <v>70010000009</v>
      </c>
      <c r="E21" s="30" t="s">
        <v>51</v>
      </c>
      <c r="F21" s="30" t="s">
        <v>51</v>
      </c>
      <c r="G21" s="29" t="s">
        <v>52</v>
      </c>
      <c r="H21" s="31" t="s">
        <v>18</v>
      </c>
      <c r="I21" s="32">
        <v>160015.69</v>
      </c>
      <c r="J21" s="32"/>
      <c r="K21" s="32">
        <v>160015.69</v>
      </c>
      <c r="L21" s="33" t="e">
        <v>#N/A</v>
      </c>
      <c r="M21" s="40"/>
      <c r="N21" s="22"/>
      <c r="Q21" s="1">
        <v>0</v>
      </c>
      <c r="W21" s="33"/>
    </row>
    <row r="22" spans="1:23" ht="15" hidden="1" customHeight="1" x14ac:dyDescent="0.25">
      <c r="A22" s="34" t="s">
        <v>19</v>
      </c>
      <c r="B22" s="35" t="s">
        <v>20</v>
      </c>
      <c r="C22" s="36"/>
      <c r="D22" s="36"/>
      <c r="E22" s="37" t="s">
        <v>53</v>
      </c>
      <c r="F22" s="37" t="s">
        <v>53</v>
      </c>
      <c r="G22" s="38" t="s">
        <v>54</v>
      </c>
      <c r="H22" s="38" t="s">
        <v>11</v>
      </c>
      <c r="I22" s="39">
        <v>0</v>
      </c>
      <c r="J22" s="39"/>
      <c r="K22" s="39">
        <v>0</v>
      </c>
      <c r="L22" s="33" t="e">
        <v>#N/A</v>
      </c>
      <c r="M22" s="40"/>
      <c r="N22" s="22"/>
      <c r="Q22" s="1">
        <v>0</v>
      </c>
      <c r="W22" s="33"/>
    </row>
    <row r="23" spans="1:23" ht="15" hidden="1" customHeight="1" x14ac:dyDescent="0.25">
      <c r="A23" s="34" t="s">
        <v>19</v>
      </c>
      <c r="B23" s="41" t="s">
        <v>20</v>
      </c>
      <c r="C23" s="42"/>
      <c r="D23" s="42"/>
      <c r="E23" s="43" t="s">
        <v>55</v>
      </c>
      <c r="F23" s="43" t="s">
        <v>55</v>
      </c>
      <c r="G23" s="44" t="s">
        <v>56</v>
      </c>
      <c r="H23" s="44" t="s">
        <v>18</v>
      </c>
      <c r="I23" s="45">
        <v>0</v>
      </c>
      <c r="J23" s="45"/>
      <c r="K23" s="45">
        <v>0</v>
      </c>
      <c r="L23" s="33" t="e">
        <v>#N/A</v>
      </c>
      <c r="M23" s="40"/>
      <c r="N23" s="22"/>
      <c r="Q23" s="1">
        <v>0</v>
      </c>
      <c r="W23" s="33"/>
    </row>
    <row r="24" spans="1:23" ht="15" hidden="1" customHeight="1" x14ac:dyDescent="0.25">
      <c r="A24" s="34" t="s">
        <v>19</v>
      </c>
      <c r="B24" s="41" t="s">
        <v>20</v>
      </c>
      <c r="C24" s="42"/>
      <c r="D24" s="42"/>
      <c r="E24" s="43" t="s">
        <v>57</v>
      </c>
      <c r="F24" s="43" t="s">
        <v>57</v>
      </c>
      <c r="G24" s="44" t="s">
        <v>58</v>
      </c>
      <c r="H24" s="44" t="s">
        <v>18</v>
      </c>
      <c r="I24" s="45">
        <v>0</v>
      </c>
      <c r="J24" s="45"/>
      <c r="K24" s="45">
        <v>0</v>
      </c>
      <c r="L24" s="33" t="e">
        <v>#N/A</v>
      </c>
      <c r="M24" s="40"/>
      <c r="N24" s="22"/>
      <c r="Q24" s="1">
        <v>0</v>
      </c>
      <c r="W24" s="33"/>
    </row>
    <row r="25" spans="1:23" ht="15" hidden="1" customHeight="1" x14ac:dyDescent="0.25">
      <c r="A25" s="28" t="s">
        <v>19</v>
      </c>
      <c r="B25" s="41" t="s">
        <v>20</v>
      </c>
      <c r="C25" s="42"/>
      <c r="D25" s="42"/>
      <c r="E25" s="43" t="s">
        <v>59</v>
      </c>
      <c r="F25" s="43" t="s">
        <v>59</v>
      </c>
      <c r="G25" s="44" t="s">
        <v>60</v>
      </c>
      <c r="H25" s="44" t="s">
        <v>18</v>
      </c>
      <c r="I25" s="45">
        <v>0</v>
      </c>
      <c r="J25" s="45"/>
      <c r="K25" s="45">
        <v>0</v>
      </c>
      <c r="L25" s="33" t="e">
        <v>#N/A</v>
      </c>
      <c r="M25" s="52"/>
      <c r="N25" s="22"/>
      <c r="Q25" s="1">
        <v>0</v>
      </c>
      <c r="W25" s="33"/>
    </row>
    <row r="26" spans="1:23" ht="15" customHeight="1" x14ac:dyDescent="0.25">
      <c r="A26" s="28" t="s">
        <v>19</v>
      </c>
      <c r="B26" s="29" t="s">
        <v>14</v>
      </c>
      <c r="C26" s="29" t="s">
        <v>61</v>
      </c>
      <c r="D26" s="29">
        <v>70010000011</v>
      </c>
      <c r="E26" s="30" t="s">
        <v>62</v>
      </c>
      <c r="F26" s="30" t="s">
        <v>62</v>
      </c>
      <c r="G26" s="29" t="s">
        <v>63</v>
      </c>
      <c r="H26" s="31" t="s">
        <v>18</v>
      </c>
      <c r="I26" s="32">
        <v>1367052.62</v>
      </c>
      <c r="J26" s="32"/>
      <c r="K26" s="32">
        <v>1367052.62</v>
      </c>
      <c r="L26" s="33" t="e">
        <v>#N/A</v>
      </c>
      <c r="M26" s="40"/>
      <c r="N26" s="22"/>
      <c r="Q26" s="1">
        <v>0</v>
      </c>
      <c r="W26" s="33"/>
    </row>
    <row r="27" spans="1:23" ht="15" hidden="1" customHeight="1" x14ac:dyDescent="0.25">
      <c r="A27" s="34" t="s">
        <v>19</v>
      </c>
      <c r="B27" s="35" t="s">
        <v>20</v>
      </c>
      <c r="C27" s="47"/>
      <c r="D27" s="47"/>
      <c r="E27" s="53" t="s">
        <v>64</v>
      </c>
      <c r="F27" s="53" t="s">
        <v>64</v>
      </c>
      <c r="G27" s="35" t="s">
        <v>65</v>
      </c>
      <c r="H27" s="38" t="s">
        <v>11</v>
      </c>
      <c r="I27" s="49">
        <v>0</v>
      </c>
      <c r="J27" s="49"/>
      <c r="K27" s="49">
        <v>0</v>
      </c>
      <c r="L27" s="33" t="e">
        <v>#N/A</v>
      </c>
      <c r="M27" s="40"/>
      <c r="N27" s="22"/>
      <c r="Q27" s="1">
        <v>0</v>
      </c>
      <c r="W27" s="33"/>
    </row>
    <row r="28" spans="1:23" ht="15" hidden="1" customHeight="1" x14ac:dyDescent="0.25">
      <c r="A28" s="34" t="s">
        <v>19</v>
      </c>
      <c r="B28" s="41" t="s">
        <v>20</v>
      </c>
      <c r="C28" s="47"/>
      <c r="D28" s="47"/>
      <c r="E28" s="54" t="s">
        <v>66</v>
      </c>
      <c r="F28" s="54" t="s">
        <v>66</v>
      </c>
      <c r="G28" s="41" t="s">
        <v>65</v>
      </c>
      <c r="H28" s="44" t="s">
        <v>18</v>
      </c>
      <c r="I28" s="51">
        <v>0</v>
      </c>
      <c r="J28" s="51"/>
      <c r="K28" s="51">
        <v>0</v>
      </c>
      <c r="L28" s="33" t="e">
        <v>#N/A</v>
      </c>
      <c r="M28" s="40"/>
      <c r="N28" s="22"/>
      <c r="Q28" s="1">
        <v>0</v>
      </c>
      <c r="W28" s="33"/>
    </row>
    <row r="29" spans="1:23" ht="15" customHeight="1" x14ac:dyDescent="0.25">
      <c r="A29" s="34" t="s">
        <v>19</v>
      </c>
      <c r="B29" s="29" t="s">
        <v>14</v>
      </c>
      <c r="C29" s="29" t="s">
        <v>50</v>
      </c>
      <c r="D29" s="29">
        <v>70010000014</v>
      </c>
      <c r="E29" s="30" t="s">
        <v>67</v>
      </c>
      <c r="F29" s="30" t="s">
        <v>67</v>
      </c>
      <c r="G29" s="29" t="s">
        <v>68</v>
      </c>
      <c r="H29" s="31" t="s">
        <v>18</v>
      </c>
      <c r="I29" s="32">
        <v>1110.47</v>
      </c>
      <c r="J29" s="32"/>
      <c r="K29" s="32">
        <v>1110.47</v>
      </c>
      <c r="L29" s="33" t="e">
        <v>#N/A</v>
      </c>
      <c r="M29" s="40"/>
      <c r="N29" s="22"/>
      <c r="Q29" s="1">
        <v>0</v>
      </c>
      <c r="W29" s="33"/>
    </row>
    <row r="30" spans="1:23" ht="15" hidden="1" customHeight="1" x14ac:dyDescent="0.25">
      <c r="A30" s="34" t="s">
        <v>19</v>
      </c>
      <c r="B30" s="35" t="s">
        <v>20</v>
      </c>
      <c r="C30" s="47"/>
      <c r="D30" s="47"/>
      <c r="E30" s="53" t="s">
        <v>69</v>
      </c>
      <c r="F30" s="53" t="s">
        <v>69</v>
      </c>
      <c r="G30" s="35" t="s">
        <v>70</v>
      </c>
      <c r="H30" s="38" t="s">
        <v>11</v>
      </c>
      <c r="I30" s="49">
        <v>0</v>
      </c>
      <c r="J30" s="49"/>
      <c r="K30" s="49">
        <v>0</v>
      </c>
      <c r="L30" s="33"/>
      <c r="M30" s="46"/>
      <c r="N30" s="22"/>
      <c r="Q30" s="1">
        <v>0</v>
      </c>
      <c r="W30" s="33"/>
    </row>
    <row r="31" spans="1:23" ht="15" hidden="1" customHeight="1" x14ac:dyDescent="0.25">
      <c r="A31" s="34" t="s">
        <v>19</v>
      </c>
      <c r="B31" s="41" t="s">
        <v>20</v>
      </c>
      <c r="C31" s="47"/>
      <c r="D31" s="47"/>
      <c r="E31" s="54" t="s">
        <v>71</v>
      </c>
      <c r="F31" s="54" t="s">
        <v>71</v>
      </c>
      <c r="G31" s="41" t="s">
        <v>70</v>
      </c>
      <c r="H31" s="44" t="s">
        <v>18</v>
      </c>
      <c r="I31" s="51">
        <v>0</v>
      </c>
      <c r="J31" s="51"/>
      <c r="K31" s="51">
        <v>0</v>
      </c>
      <c r="L31" s="33"/>
      <c r="M31" s="46"/>
      <c r="N31" s="22"/>
      <c r="Q31" s="1">
        <v>0</v>
      </c>
      <c r="W31" s="33"/>
    </row>
    <row r="32" spans="1:23" ht="15" customHeight="1" x14ac:dyDescent="0.25">
      <c r="A32" s="34" t="s">
        <v>19</v>
      </c>
      <c r="B32" s="29" t="s">
        <v>14</v>
      </c>
      <c r="C32" s="29" t="s">
        <v>50</v>
      </c>
      <c r="D32" s="29">
        <v>70010000018</v>
      </c>
      <c r="E32" s="30" t="s">
        <v>72</v>
      </c>
      <c r="F32" s="30" t="s">
        <v>72</v>
      </c>
      <c r="G32" s="29" t="s">
        <v>73</v>
      </c>
      <c r="H32" s="31" t="s">
        <v>18</v>
      </c>
      <c r="I32" s="32">
        <v>203683.69</v>
      </c>
      <c r="J32" s="32"/>
      <c r="K32" s="32">
        <v>203683.69</v>
      </c>
      <c r="L32" s="33" t="e">
        <v>#N/A</v>
      </c>
      <c r="M32" s="46"/>
      <c r="N32" s="22"/>
      <c r="Q32" s="1">
        <v>0</v>
      </c>
      <c r="W32" s="33"/>
    </row>
    <row r="33" spans="1:23" ht="15" hidden="1" customHeight="1" x14ac:dyDescent="0.25">
      <c r="A33" s="34" t="s">
        <v>19</v>
      </c>
      <c r="B33" s="35" t="s">
        <v>20</v>
      </c>
      <c r="C33" s="47"/>
      <c r="D33" s="47"/>
      <c r="E33" s="48" t="s">
        <v>74</v>
      </c>
      <c r="F33" s="48" t="s">
        <v>74</v>
      </c>
      <c r="G33" s="35" t="s">
        <v>75</v>
      </c>
      <c r="H33" s="38" t="s">
        <v>11</v>
      </c>
      <c r="I33" s="49">
        <v>0</v>
      </c>
      <c r="J33" s="49"/>
      <c r="K33" s="49">
        <v>0</v>
      </c>
      <c r="L33" s="33" t="e">
        <v>#N/A</v>
      </c>
      <c r="M33" s="40"/>
      <c r="N33" s="22"/>
      <c r="Q33" s="1">
        <v>0</v>
      </c>
      <c r="W33" s="33"/>
    </row>
    <row r="34" spans="1:23" ht="15" hidden="1" customHeight="1" x14ac:dyDescent="0.25">
      <c r="A34" s="34" t="s">
        <v>19</v>
      </c>
      <c r="B34" s="41" t="s">
        <v>20</v>
      </c>
      <c r="C34" s="47"/>
      <c r="D34" s="47"/>
      <c r="E34" s="50" t="s">
        <v>76</v>
      </c>
      <c r="F34" s="50" t="s">
        <v>76</v>
      </c>
      <c r="G34" s="41" t="s">
        <v>75</v>
      </c>
      <c r="H34" s="44" t="s">
        <v>18</v>
      </c>
      <c r="I34" s="51">
        <v>0</v>
      </c>
      <c r="J34" s="51"/>
      <c r="K34" s="51">
        <v>0</v>
      </c>
      <c r="L34" s="33" t="e">
        <v>#N/A</v>
      </c>
      <c r="M34" s="46"/>
      <c r="N34" s="22"/>
      <c r="Q34" s="1">
        <v>0</v>
      </c>
      <c r="W34" s="33"/>
    </row>
    <row r="35" spans="1:23" ht="15" customHeight="1" x14ac:dyDescent="0.25">
      <c r="A35" s="34" t="s">
        <v>19</v>
      </c>
      <c r="B35" s="29" t="s">
        <v>14</v>
      </c>
      <c r="C35" s="29" t="s">
        <v>77</v>
      </c>
      <c r="D35" s="29">
        <v>70010000020</v>
      </c>
      <c r="E35" s="30" t="s">
        <v>78</v>
      </c>
      <c r="F35" s="30" t="s">
        <v>78</v>
      </c>
      <c r="G35" s="29" t="s">
        <v>79</v>
      </c>
      <c r="H35" s="31" t="s">
        <v>18</v>
      </c>
      <c r="I35" s="32">
        <v>739334.3</v>
      </c>
      <c r="J35" s="32"/>
      <c r="K35" s="32">
        <v>739334.3</v>
      </c>
      <c r="L35" s="33" t="e">
        <v>#N/A</v>
      </c>
      <c r="M35" s="46"/>
      <c r="N35" s="22"/>
      <c r="Q35" s="1">
        <v>0</v>
      </c>
      <c r="W35" s="33"/>
    </row>
    <row r="36" spans="1:23" ht="15" hidden="1" customHeight="1" x14ac:dyDescent="0.25">
      <c r="A36" s="34" t="s">
        <v>19</v>
      </c>
      <c r="B36" s="35" t="s">
        <v>20</v>
      </c>
      <c r="C36" s="47"/>
      <c r="D36" s="47"/>
      <c r="E36" s="48" t="s">
        <v>80</v>
      </c>
      <c r="F36" s="48" t="s">
        <v>80</v>
      </c>
      <c r="G36" s="35" t="s">
        <v>81</v>
      </c>
      <c r="H36" s="38" t="s">
        <v>11</v>
      </c>
      <c r="I36" s="49">
        <v>0</v>
      </c>
      <c r="J36" s="49"/>
      <c r="K36" s="49">
        <v>0</v>
      </c>
      <c r="L36" s="33" t="e">
        <v>#N/A</v>
      </c>
      <c r="M36" s="46"/>
      <c r="N36" s="22"/>
      <c r="Q36" s="1">
        <v>0</v>
      </c>
      <c r="W36" s="33"/>
    </row>
    <row r="37" spans="1:23" ht="15" hidden="1" customHeight="1" x14ac:dyDescent="0.25">
      <c r="A37" s="34" t="s">
        <v>19</v>
      </c>
      <c r="B37" s="41" t="s">
        <v>20</v>
      </c>
      <c r="C37" s="47"/>
      <c r="D37" s="47"/>
      <c r="E37" s="50" t="s">
        <v>82</v>
      </c>
      <c r="F37" s="50" t="s">
        <v>82</v>
      </c>
      <c r="G37" s="41" t="s">
        <v>81</v>
      </c>
      <c r="H37" s="44" t="s">
        <v>18</v>
      </c>
      <c r="I37" s="51">
        <v>0</v>
      </c>
      <c r="J37" s="51"/>
      <c r="K37" s="51">
        <v>0</v>
      </c>
      <c r="L37" s="33" t="e">
        <v>#N/A</v>
      </c>
      <c r="M37" s="46"/>
      <c r="N37" s="22"/>
      <c r="Q37" s="1">
        <v>0</v>
      </c>
      <c r="W37" s="33"/>
    </row>
    <row r="38" spans="1:23" ht="15" customHeight="1" x14ac:dyDescent="0.25">
      <c r="A38" s="34" t="s">
        <v>19</v>
      </c>
      <c r="B38" s="29" t="s">
        <v>14</v>
      </c>
      <c r="C38" s="29" t="s">
        <v>83</v>
      </c>
      <c r="D38" s="29">
        <v>70010000021</v>
      </c>
      <c r="E38" s="30" t="s">
        <v>84</v>
      </c>
      <c r="F38" s="30" t="s">
        <v>84</v>
      </c>
      <c r="G38" s="29" t="s">
        <v>85</v>
      </c>
      <c r="H38" s="31" t="s">
        <v>18</v>
      </c>
      <c r="I38" s="32">
        <v>0</v>
      </c>
      <c r="J38" s="32"/>
      <c r="K38" s="32">
        <v>0</v>
      </c>
      <c r="L38" s="33" t="e">
        <v>#N/A</v>
      </c>
      <c r="M38" s="46"/>
      <c r="N38" s="22"/>
      <c r="Q38" s="1">
        <v>0</v>
      </c>
      <c r="W38" s="33"/>
    </row>
    <row r="39" spans="1:23" ht="15" customHeight="1" x14ac:dyDescent="0.25">
      <c r="A39" s="34" t="s">
        <v>19</v>
      </c>
      <c r="B39" s="29" t="s">
        <v>14</v>
      </c>
      <c r="C39" s="29" t="s">
        <v>86</v>
      </c>
      <c r="D39" s="29">
        <v>70010000022</v>
      </c>
      <c r="E39" s="30" t="s">
        <v>87</v>
      </c>
      <c r="F39" s="30" t="s">
        <v>87</v>
      </c>
      <c r="G39" s="29" t="s">
        <v>88</v>
      </c>
      <c r="H39" s="31" t="s">
        <v>18</v>
      </c>
      <c r="I39" s="32">
        <v>0</v>
      </c>
      <c r="J39" s="32"/>
      <c r="K39" s="32">
        <v>0</v>
      </c>
      <c r="L39" s="33" t="e">
        <v>#N/A</v>
      </c>
      <c r="M39" s="46"/>
      <c r="N39" s="22"/>
      <c r="Q39" s="1">
        <v>0</v>
      </c>
      <c r="W39" s="33"/>
    </row>
    <row r="40" spans="1:23" ht="15" customHeight="1" x14ac:dyDescent="0.25">
      <c r="A40" s="34" t="s">
        <v>19</v>
      </c>
      <c r="B40" s="29" t="s">
        <v>14</v>
      </c>
      <c r="C40" s="29" t="s">
        <v>89</v>
      </c>
      <c r="D40" s="29">
        <v>70010000023</v>
      </c>
      <c r="E40" s="30" t="s">
        <v>90</v>
      </c>
      <c r="F40" s="30" t="s">
        <v>90</v>
      </c>
      <c r="G40" s="29" t="s">
        <v>91</v>
      </c>
      <c r="H40" s="31" t="s">
        <v>18</v>
      </c>
      <c r="I40" s="32">
        <v>353.5</v>
      </c>
      <c r="J40" s="32"/>
      <c r="K40" s="32">
        <v>353.5</v>
      </c>
      <c r="L40" s="33" t="e">
        <v>#N/A</v>
      </c>
      <c r="M40" s="46"/>
      <c r="N40" s="22"/>
      <c r="Q40" s="1">
        <v>0</v>
      </c>
      <c r="W40" s="33"/>
    </row>
    <row r="41" spans="1:23" ht="15" hidden="1" customHeight="1" x14ac:dyDescent="0.25">
      <c r="A41" s="34" t="s">
        <v>19</v>
      </c>
      <c r="B41" s="55" t="s">
        <v>20</v>
      </c>
      <c r="C41" s="29"/>
      <c r="D41" s="29"/>
      <c r="E41" s="56" t="s">
        <v>92</v>
      </c>
      <c r="F41" s="56" t="s">
        <v>92</v>
      </c>
      <c r="G41" s="55" t="s">
        <v>93</v>
      </c>
      <c r="H41" s="57" t="s">
        <v>11</v>
      </c>
      <c r="I41" s="58">
        <v>0</v>
      </c>
      <c r="J41" s="58"/>
      <c r="K41" s="58">
        <v>0</v>
      </c>
      <c r="L41" s="33" t="e">
        <v>#N/A</v>
      </c>
      <c r="M41" s="46"/>
      <c r="N41" s="22"/>
      <c r="Q41" s="1">
        <v>0</v>
      </c>
      <c r="W41" s="33"/>
    </row>
    <row r="42" spans="1:23" ht="15" hidden="1" customHeight="1" x14ac:dyDescent="0.25">
      <c r="A42" s="34" t="s">
        <v>19</v>
      </c>
      <c r="B42" s="41" t="s">
        <v>20</v>
      </c>
      <c r="C42" s="47"/>
      <c r="D42" s="47"/>
      <c r="E42" s="50" t="s">
        <v>94</v>
      </c>
      <c r="F42" s="50" t="s">
        <v>94</v>
      </c>
      <c r="G42" s="41" t="s">
        <v>93</v>
      </c>
      <c r="H42" s="44" t="s">
        <v>95</v>
      </c>
      <c r="I42" s="51">
        <v>0</v>
      </c>
      <c r="J42" s="51"/>
      <c r="K42" s="51">
        <v>0</v>
      </c>
      <c r="L42" s="33" t="e">
        <v>#N/A</v>
      </c>
      <c r="M42" s="46"/>
      <c r="N42" s="22"/>
      <c r="Q42" s="1">
        <v>0</v>
      </c>
      <c r="W42" s="33"/>
    </row>
    <row r="43" spans="1:23" ht="15" customHeight="1" x14ac:dyDescent="0.25">
      <c r="A43" s="34" t="s">
        <v>19</v>
      </c>
      <c r="B43" s="29" t="s">
        <v>14</v>
      </c>
      <c r="C43" s="29" t="s">
        <v>96</v>
      </c>
      <c r="D43" s="29">
        <v>70010000025</v>
      </c>
      <c r="E43" s="30" t="s">
        <v>97</v>
      </c>
      <c r="F43" s="30" t="s">
        <v>97</v>
      </c>
      <c r="G43" s="29" t="s">
        <v>98</v>
      </c>
      <c r="H43" s="31" t="s">
        <v>18</v>
      </c>
      <c r="I43" s="32">
        <v>0</v>
      </c>
      <c r="J43" s="32"/>
      <c r="K43" s="32">
        <v>0</v>
      </c>
      <c r="L43" s="33" t="e">
        <v>#N/A</v>
      </c>
      <c r="M43" s="46"/>
      <c r="N43" s="22"/>
      <c r="Q43" s="1">
        <v>0</v>
      </c>
      <c r="W43" s="33"/>
    </row>
    <row r="44" spans="1:23" ht="15" hidden="1" customHeight="1" x14ac:dyDescent="0.25">
      <c r="A44" s="34" t="s">
        <v>19</v>
      </c>
      <c r="B44" s="55" t="s">
        <v>20</v>
      </c>
      <c r="C44" s="47"/>
      <c r="D44" s="47"/>
      <c r="E44" s="56" t="s">
        <v>99</v>
      </c>
      <c r="F44" s="56" t="s">
        <v>99</v>
      </c>
      <c r="G44" s="55" t="s">
        <v>100</v>
      </c>
      <c r="H44" s="57" t="s">
        <v>11</v>
      </c>
      <c r="I44" s="58">
        <v>0</v>
      </c>
      <c r="J44" s="58"/>
      <c r="K44" s="58">
        <v>0</v>
      </c>
      <c r="L44" s="33" t="e">
        <v>#N/A</v>
      </c>
      <c r="M44" s="46"/>
      <c r="N44" s="22"/>
      <c r="Q44" s="1">
        <v>0</v>
      </c>
      <c r="W44" s="33"/>
    </row>
    <row r="45" spans="1:23" ht="15" hidden="1" customHeight="1" x14ac:dyDescent="0.25">
      <c r="A45" s="34" t="s">
        <v>19</v>
      </c>
      <c r="B45" s="41" t="s">
        <v>20</v>
      </c>
      <c r="C45" s="47"/>
      <c r="D45" s="47"/>
      <c r="E45" s="50" t="s">
        <v>101</v>
      </c>
      <c r="F45" s="50" t="s">
        <v>101</v>
      </c>
      <c r="G45" s="41" t="s">
        <v>100</v>
      </c>
      <c r="H45" s="44" t="s">
        <v>18</v>
      </c>
      <c r="I45" s="51">
        <v>0</v>
      </c>
      <c r="J45" s="51"/>
      <c r="K45" s="51">
        <v>0</v>
      </c>
      <c r="L45" s="33" t="e">
        <v>#N/A</v>
      </c>
      <c r="M45" s="46"/>
      <c r="N45" s="22"/>
      <c r="Q45" s="1">
        <v>0</v>
      </c>
      <c r="W45" s="33"/>
    </row>
    <row r="46" spans="1:23" ht="15" customHeight="1" x14ac:dyDescent="0.25">
      <c r="A46" s="34" t="s">
        <v>19</v>
      </c>
      <c r="B46" s="29" t="s">
        <v>14</v>
      </c>
      <c r="C46" s="29" t="s">
        <v>96</v>
      </c>
      <c r="D46" s="29">
        <v>70010000030</v>
      </c>
      <c r="E46" s="30" t="s">
        <v>102</v>
      </c>
      <c r="F46" s="30" t="s">
        <v>102</v>
      </c>
      <c r="G46" s="29" t="s">
        <v>103</v>
      </c>
      <c r="H46" s="31" t="s">
        <v>18</v>
      </c>
      <c r="I46" s="32">
        <v>2864280.88</v>
      </c>
      <c r="J46" s="32"/>
      <c r="K46" s="32">
        <v>2864280.88</v>
      </c>
      <c r="L46" s="33" t="e">
        <v>#N/A</v>
      </c>
      <c r="M46" s="46"/>
      <c r="N46" s="22"/>
      <c r="Q46" s="1">
        <v>0</v>
      </c>
      <c r="W46" s="33"/>
    </row>
    <row r="47" spans="1:23" ht="15" hidden="1" customHeight="1" x14ac:dyDescent="0.25">
      <c r="A47" s="34" t="s">
        <v>19</v>
      </c>
      <c r="B47" s="55" t="s">
        <v>20</v>
      </c>
      <c r="C47" s="47"/>
      <c r="D47" s="47"/>
      <c r="E47" s="56" t="s">
        <v>104</v>
      </c>
      <c r="F47" s="56" t="s">
        <v>104</v>
      </c>
      <c r="G47" s="55" t="s">
        <v>105</v>
      </c>
      <c r="H47" s="57" t="s">
        <v>11</v>
      </c>
      <c r="I47" s="58">
        <v>0</v>
      </c>
      <c r="J47" s="58"/>
      <c r="K47" s="58">
        <v>0</v>
      </c>
      <c r="L47" s="33" t="e">
        <v>#N/A</v>
      </c>
      <c r="M47" s="46"/>
      <c r="N47" s="22"/>
      <c r="Q47" s="1">
        <v>0</v>
      </c>
      <c r="W47" s="33"/>
    </row>
    <row r="48" spans="1:23" ht="15" hidden="1" customHeight="1" x14ac:dyDescent="0.25">
      <c r="A48" s="34" t="s">
        <v>19</v>
      </c>
      <c r="B48" s="41" t="s">
        <v>20</v>
      </c>
      <c r="C48" s="47"/>
      <c r="D48" s="47"/>
      <c r="E48" s="50" t="s">
        <v>106</v>
      </c>
      <c r="F48" s="50" t="s">
        <v>106</v>
      </c>
      <c r="G48" s="41" t="s">
        <v>105</v>
      </c>
      <c r="H48" s="44" t="s">
        <v>18</v>
      </c>
      <c r="I48" s="51">
        <v>0</v>
      </c>
      <c r="J48" s="51"/>
      <c r="K48" s="51">
        <v>0</v>
      </c>
      <c r="L48" s="33" t="e">
        <v>#N/A</v>
      </c>
      <c r="M48" s="46"/>
      <c r="N48" s="22"/>
      <c r="Q48" s="1">
        <v>0</v>
      </c>
      <c r="W48" s="33"/>
    </row>
    <row r="49" spans="1:23" ht="15" customHeight="1" x14ac:dyDescent="0.25">
      <c r="A49" s="34" t="s">
        <v>19</v>
      </c>
      <c r="B49" s="29" t="s">
        <v>14</v>
      </c>
      <c r="C49" s="29" t="s">
        <v>107</v>
      </c>
      <c r="D49" s="29">
        <v>70010000036</v>
      </c>
      <c r="E49" s="30" t="s">
        <v>108</v>
      </c>
      <c r="F49" s="30" t="s">
        <v>108</v>
      </c>
      <c r="G49" s="29" t="s">
        <v>109</v>
      </c>
      <c r="H49" s="31" t="s">
        <v>18</v>
      </c>
      <c r="I49" s="32">
        <v>8064050.29</v>
      </c>
      <c r="J49" s="32"/>
      <c r="K49" s="32">
        <v>8064050.29</v>
      </c>
      <c r="L49" s="33" t="e">
        <v>#N/A</v>
      </c>
      <c r="M49" s="46"/>
      <c r="N49" s="22"/>
      <c r="Q49" s="1">
        <v>0</v>
      </c>
      <c r="W49" s="33"/>
    </row>
    <row r="50" spans="1:23" ht="15" hidden="1" customHeight="1" x14ac:dyDescent="0.25">
      <c r="A50" s="34" t="s">
        <v>19</v>
      </c>
      <c r="B50" s="35" t="s">
        <v>20</v>
      </c>
      <c r="C50" s="36"/>
      <c r="D50" s="36"/>
      <c r="E50" s="37" t="s">
        <v>110</v>
      </c>
      <c r="F50" s="37" t="s">
        <v>110</v>
      </c>
      <c r="G50" s="38" t="s">
        <v>111</v>
      </c>
      <c r="H50" s="38" t="s">
        <v>11</v>
      </c>
      <c r="I50" s="39">
        <v>0</v>
      </c>
      <c r="J50" s="39"/>
      <c r="K50" s="39">
        <v>0</v>
      </c>
      <c r="L50" s="33" t="e">
        <v>#N/A</v>
      </c>
      <c r="M50" s="46"/>
      <c r="N50" s="22"/>
      <c r="Q50" s="1">
        <v>0</v>
      </c>
      <c r="W50" s="33"/>
    </row>
    <row r="51" spans="1:23" ht="15" hidden="1" customHeight="1" x14ac:dyDescent="0.25">
      <c r="A51" s="34" t="s">
        <v>19</v>
      </c>
      <c r="B51" s="41" t="s">
        <v>20</v>
      </c>
      <c r="C51" s="42"/>
      <c r="D51" s="42"/>
      <c r="E51" s="43" t="s">
        <v>112</v>
      </c>
      <c r="F51" s="43" t="s">
        <v>112</v>
      </c>
      <c r="G51" s="44" t="s">
        <v>113</v>
      </c>
      <c r="H51" s="44" t="s">
        <v>18</v>
      </c>
      <c r="I51" s="45">
        <v>0</v>
      </c>
      <c r="J51" s="45"/>
      <c r="K51" s="45">
        <v>0</v>
      </c>
      <c r="L51" s="33" t="e">
        <v>#N/A</v>
      </c>
      <c r="M51" s="46"/>
      <c r="N51" s="22"/>
      <c r="Q51" s="1">
        <v>0</v>
      </c>
      <c r="W51" s="33"/>
    </row>
    <row r="52" spans="1:23" ht="15" hidden="1" customHeight="1" x14ac:dyDescent="0.25">
      <c r="A52" s="34" t="s">
        <v>19</v>
      </c>
      <c r="B52" s="41" t="s">
        <v>20</v>
      </c>
      <c r="C52" s="42"/>
      <c r="D52" s="42"/>
      <c r="E52" s="43" t="s">
        <v>114</v>
      </c>
      <c r="F52" s="43" t="s">
        <v>114</v>
      </c>
      <c r="G52" s="44" t="s">
        <v>115</v>
      </c>
      <c r="H52" s="44" t="s">
        <v>18</v>
      </c>
      <c r="I52" s="45">
        <v>0</v>
      </c>
      <c r="J52" s="45"/>
      <c r="K52" s="45">
        <v>0</v>
      </c>
      <c r="L52" s="33" t="e">
        <v>#N/A</v>
      </c>
      <c r="M52" s="46"/>
      <c r="N52" s="22"/>
      <c r="Q52" s="1">
        <v>0</v>
      </c>
      <c r="W52" s="33"/>
    </row>
    <row r="53" spans="1:23" ht="15" hidden="1" customHeight="1" x14ac:dyDescent="0.25">
      <c r="A53" s="34" t="s">
        <v>19</v>
      </c>
      <c r="B53" s="41" t="s">
        <v>20</v>
      </c>
      <c r="C53" s="42"/>
      <c r="D53" s="42"/>
      <c r="E53" s="43" t="s">
        <v>116</v>
      </c>
      <c r="F53" s="43" t="s">
        <v>116</v>
      </c>
      <c r="G53" s="44" t="s">
        <v>117</v>
      </c>
      <c r="H53" s="44" t="s">
        <v>18</v>
      </c>
      <c r="I53" s="45">
        <v>0</v>
      </c>
      <c r="J53" s="45"/>
      <c r="K53" s="45">
        <v>0</v>
      </c>
      <c r="L53" s="33" t="e">
        <v>#N/A</v>
      </c>
      <c r="M53" s="46"/>
      <c r="N53" s="22"/>
      <c r="Q53" s="1">
        <v>0</v>
      </c>
      <c r="W53" s="33"/>
    </row>
    <row r="54" spans="1:23" ht="15" customHeight="1" x14ac:dyDescent="0.25">
      <c r="A54" s="34" t="s">
        <v>19</v>
      </c>
      <c r="B54" s="29" t="s">
        <v>14</v>
      </c>
      <c r="C54" s="29" t="s">
        <v>118</v>
      </c>
      <c r="D54" s="29">
        <v>70010000039</v>
      </c>
      <c r="E54" s="30" t="s">
        <v>119</v>
      </c>
      <c r="F54" s="30" t="s">
        <v>119</v>
      </c>
      <c r="G54" s="29" t="s">
        <v>120</v>
      </c>
      <c r="H54" s="31" t="s">
        <v>18</v>
      </c>
      <c r="I54" s="32">
        <v>0</v>
      </c>
      <c r="J54" s="32"/>
      <c r="K54" s="32">
        <v>0</v>
      </c>
      <c r="L54" s="33" t="e">
        <v>#N/A</v>
      </c>
      <c r="M54" s="46"/>
      <c r="N54" s="22"/>
      <c r="Q54" s="1">
        <v>0</v>
      </c>
      <c r="W54" s="33"/>
    </row>
    <row r="55" spans="1:23" ht="15" hidden="1" customHeight="1" x14ac:dyDescent="0.25">
      <c r="A55" s="34" t="s">
        <v>19</v>
      </c>
      <c r="B55" s="35" t="s">
        <v>20</v>
      </c>
      <c r="C55" s="47"/>
      <c r="D55" s="47"/>
      <c r="E55" s="53" t="s">
        <v>121</v>
      </c>
      <c r="F55" s="53" t="s">
        <v>121</v>
      </c>
      <c r="G55" s="35" t="s">
        <v>122</v>
      </c>
      <c r="H55" s="38" t="s">
        <v>11</v>
      </c>
      <c r="I55" s="49">
        <v>0</v>
      </c>
      <c r="J55" s="49"/>
      <c r="K55" s="49">
        <v>0</v>
      </c>
      <c r="L55" s="33" t="e">
        <v>#N/A</v>
      </c>
      <c r="M55" s="46"/>
      <c r="N55" s="22"/>
      <c r="Q55" s="1">
        <v>0</v>
      </c>
      <c r="W55" s="33"/>
    </row>
    <row r="56" spans="1:23" ht="15" hidden="1" customHeight="1" x14ac:dyDescent="0.25">
      <c r="A56" s="16"/>
      <c r="B56" s="41" t="s">
        <v>20</v>
      </c>
      <c r="C56" s="59"/>
      <c r="D56" s="59"/>
      <c r="E56" s="60" t="s">
        <v>123</v>
      </c>
      <c r="F56" s="60" t="s">
        <v>123</v>
      </c>
      <c r="G56" s="44" t="s">
        <v>124</v>
      </c>
      <c r="H56" s="41" t="s">
        <v>18</v>
      </c>
      <c r="I56" s="45">
        <v>0</v>
      </c>
      <c r="J56" s="45">
        <v>0</v>
      </c>
      <c r="K56" s="45">
        <v>0</v>
      </c>
      <c r="L56" s="33" t="e">
        <v>#N/A</v>
      </c>
      <c r="M56" s="46"/>
      <c r="N56" s="22"/>
      <c r="Q56" s="1">
        <v>0</v>
      </c>
      <c r="W56" s="33"/>
    </row>
    <row r="57" spans="1:23" ht="15" customHeight="1" x14ac:dyDescent="0.25">
      <c r="A57" s="34" t="s">
        <v>125</v>
      </c>
      <c r="B57" s="29" t="s">
        <v>14</v>
      </c>
      <c r="C57" s="29" t="s">
        <v>126</v>
      </c>
      <c r="D57" s="29">
        <v>70010000040</v>
      </c>
      <c r="E57" s="30" t="s">
        <v>127</v>
      </c>
      <c r="F57" s="30" t="s">
        <v>127</v>
      </c>
      <c r="G57" s="29" t="s">
        <v>128</v>
      </c>
      <c r="H57" s="31" t="s">
        <v>18</v>
      </c>
      <c r="I57" s="32">
        <v>60101.88</v>
      </c>
      <c r="J57" s="32"/>
      <c r="K57" s="32">
        <v>60101.88</v>
      </c>
      <c r="L57" s="33" t="e">
        <v>#N/A</v>
      </c>
      <c r="M57" s="40"/>
      <c r="N57" s="22"/>
      <c r="Q57" s="1">
        <v>0</v>
      </c>
      <c r="W57" s="33"/>
    </row>
    <row r="58" spans="1:23" ht="15" hidden="1" customHeight="1" x14ac:dyDescent="0.25">
      <c r="A58" s="34" t="s">
        <v>125</v>
      </c>
      <c r="B58" s="35" t="s">
        <v>20</v>
      </c>
      <c r="C58" s="47"/>
      <c r="D58" s="47"/>
      <c r="E58" s="53" t="s">
        <v>129</v>
      </c>
      <c r="F58" s="53" t="s">
        <v>129</v>
      </c>
      <c r="G58" s="35" t="s">
        <v>130</v>
      </c>
      <c r="H58" s="38" t="s">
        <v>11</v>
      </c>
      <c r="I58" s="49">
        <v>0</v>
      </c>
      <c r="J58" s="49"/>
      <c r="K58" s="49">
        <v>0</v>
      </c>
      <c r="L58" s="33" t="e">
        <v>#N/A</v>
      </c>
      <c r="M58" s="40"/>
      <c r="N58" s="22"/>
      <c r="Q58" s="1">
        <v>0</v>
      </c>
      <c r="W58" s="33"/>
    </row>
    <row r="59" spans="1:23" ht="15" hidden="1" customHeight="1" x14ac:dyDescent="0.25">
      <c r="A59" s="34" t="s">
        <v>125</v>
      </c>
      <c r="B59" s="41" t="s">
        <v>20</v>
      </c>
      <c r="C59" s="47"/>
      <c r="D59" s="47" t="s">
        <v>21</v>
      </c>
      <c r="E59" s="54" t="s">
        <v>131</v>
      </c>
      <c r="F59" s="54" t="s">
        <v>131</v>
      </c>
      <c r="G59" s="41" t="s">
        <v>130</v>
      </c>
      <c r="H59" s="44" t="s">
        <v>18</v>
      </c>
      <c r="I59" s="51">
        <v>0</v>
      </c>
      <c r="J59" s="51"/>
      <c r="K59" s="51">
        <v>0</v>
      </c>
      <c r="L59" s="33" t="e">
        <v>#N/A</v>
      </c>
      <c r="M59" s="40"/>
      <c r="N59" s="22"/>
      <c r="Q59" s="1">
        <v>0</v>
      </c>
      <c r="W59" s="33"/>
    </row>
    <row r="60" spans="1:23" ht="15" customHeight="1" x14ac:dyDescent="0.25">
      <c r="A60" s="34" t="s">
        <v>125</v>
      </c>
      <c r="B60" s="29" t="s">
        <v>14</v>
      </c>
      <c r="C60" s="29" t="s">
        <v>15</v>
      </c>
      <c r="D60" s="29">
        <v>70010000045</v>
      </c>
      <c r="E60" s="30" t="s">
        <v>132</v>
      </c>
      <c r="F60" s="30" t="s">
        <v>132</v>
      </c>
      <c r="G60" s="29" t="s">
        <v>133</v>
      </c>
      <c r="H60" s="31" t="s">
        <v>18</v>
      </c>
      <c r="I60" s="32">
        <v>846802.76</v>
      </c>
      <c r="J60" s="32"/>
      <c r="K60" s="32">
        <v>846802.76</v>
      </c>
      <c r="L60" s="33" t="e">
        <v>#N/A</v>
      </c>
      <c r="M60" s="40"/>
      <c r="N60" s="22"/>
      <c r="Q60" s="1">
        <v>0</v>
      </c>
      <c r="W60" s="33"/>
    </row>
    <row r="61" spans="1:23" ht="15" hidden="1" customHeight="1" x14ac:dyDescent="0.25">
      <c r="A61" s="34" t="s">
        <v>125</v>
      </c>
      <c r="B61" s="35" t="s">
        <v>20</v>
      </c>
      <c r="C61" s="47"/>
      <c r="D61" s="47"/>
      <c r="E61" s="53" t="s">
        <v>134</v>
      </c>
      <c r="F61" s="53" t="s">
        <v>134</v>
      </c>
      <c r="G61" s="35" t="s">
        <v>135</v>
      </c>
      <c r="H61" s="38" t="s">
        <v>11</v>
      </c>
      <c r="I61" s="49">
        <v>0</v>
      </c>
      <c r="J61" s="49"/>
      <c r="K61" s="49">
        <v>0</v>
      </c>
      <c r="L61" s="33" t="e">
        <v>#N/A</v>
      </c>
      <c r="M61" s="40"/>
      <c r="N61" s="22"/>
      <c r="Q61" s="1">
        <v>0</v>
      </c>
      <c r="W61" s="33"/>
    </row>
    <row r="62" spans="1:23" ht="15" hidden="1" customHeight="1" x14ac:dyDescent="0.25">
      <c r="A62" s="34" t="s">
        <v>125</v>
      </c>
      <c r="B62" s="41" t="s">
        <v>20</v>
      </c>
      <c r="C62" s="47"/>
      <c r="D62" s="47"/>
      <c r="E62" s="54" t="s">
        <v>136</v>
      </c>
      <c r="F62" s="54" t="s">
        <v>136</v>
      </c>
      <c r="G62" s="41" t="s">
        <v>135</v>
      </c>
      <c r="H62" s="44" t="s">
        <v>18</v>
      </c>
      <c r="I62" s="51">
        <v>0</v>
      </c>
      <c r="J62" s="51"/>
      <c r="K62" s="51">
        <v>0</v>
      </c>
      <c r="L62" s="33" t="e">
        <v>#N/A</v>
      </c>
      <c r="M62" s="40"/>
      <c r="N62" s="22"/>
      <c r="Q62" s="1">
        <v>0</v>
      </c>
      <c r="W62" s="33"/>
    </row>
    <row r="63" spans="1:23" ht="15" customHeight="1" x14ac:dyDescent="0.25">
      <c r="A63" s="34" t="s">
        <v>125</v>
      </c>
      <c r="B63" s="29" t="s">
        <v>14</v>
      </c>
      <c r="C63" s="29" t="s">
        <v>126</v>
      </c>
      <c r="D63" s="29">
        <v>70010000050</v>
      </c>
      <c r="E63" s="30" t="s">
        <v>137</v>
      </c>
      <c r="F63" s="30" t="s">
        <v>137</v>
      </c>
      <c r="G63" s="29" t="s">
        <v>138</v>
      </c>
      <c r="H63" s="31" t="s">
        <v>18</v>
      </c>
      <c r="I63" s="32">
        <v>13463650.73</v>
      </c>
      <c r="J63" s="32"/>
      <c r="K63" s="32">
        <v>13463650.73</v>
      </c>
      <c r="L63" s="33" t="e">
        <v>#N/A</v>
      </c>
      <c r="M63" s="40"/>
      <c r="N63" s="22"/>
      <c r="Q63" s="1">
        <v>0</v>
      </c>
      <c r="W63" s="33"/>
    </row>
    <row r="64" spans="1:23" ht="15" hidden="1" customHeight="1" x14ac:dyDescent="0.25">
      <c r="A64" s="34" t="s">
        <v>125</v>
      </c>
      <c r="B64" s="35" t="s">
        <v>20</v>
      </c>
      <c r="C64" s="47"/>
      <c r="D64" s="47"/>
      <c r="E64" s="53" t="s">
        <v>139</v>
      </c>
      <c r="F64" s="53" t="s">
        <v>139</v>
      </c>
      <c r="G64" s="35" t="s">
        <v>140</v>
      </c>
      <c r="H64" s="38" t="s">
        <v>11</v>
      </c>
      <c r="I64" s="49">
        <v>0</v>
      </c>
      <c r="J64" s="49"/>
      <c r="K64" s="49">
        <v>0</v>
      </c>
      <c r="L64" s="33" t="e">
        <v>#N/A</v>
      </c>
      <c r="M64" s="46"/>
      <c r="N64" s="22"/>
      <c r="Q64" s="1">
        <v>0</v>
      </c>
      <c r="W64" s="33"/>
    </row>
    <row r="65" spans="1:23" ht="15" hidden="1" customHeight="1" x14ac:dyDescent="0.25">
      <c r="A65" s="34" t="s">
        <v>125</v>
      </c>
      <c r="B65" s="41" t="s">
        <v>20</v>
      </c>
      <c r="C65" s="59"/>
      <c r="D65" s="59"/>
      <c r="E65" s="60" t="s">
        <v>141</v>
      </c>
      <c r="F65" s="60" t="s">
        <v>141</v>
      </c>
      <c r="G65" s="44" t="s">
        <v>142</v>
      </c>
      <c r="H65" s="41" t="s">
        <v>18</v>
      </c>
      <c r="I65" s="45">
        <v>0</v>
      </c>
      <c r="J65" s="45"/>
      <c r="K65" s="45">
        <v>0</v>
      </c>
      <c r="L65" s="33" t="e">
        <v>#N/A</v>
      </c>
      <c r="M65" s="40"/>
      <c r="N65" s="22"/>
      <c r="Q65" s="1">
        <v>0</v>
      </c>
      <c r="W65" s="33"/>
    </row>
    <row r="66" spans="1:23" ht="15" hidden="1" customHeight="1" x14ac:dyDescent="0.25">
      <c r="A66" s="34" t="s">
        <v>125</v>
      </c>
      <c r="B66" s="41" t="s">
        <v>20</v>
      </c>
      <c r="C66" s="59"/>
      <c r="D66" s="59"/>
      <c r="E66" s="60" t="s">
        <v>143</v>
      </c>
      <c r="F66" s="60" t="s">
        <v>143</v>
      </c>
      <c r="G66" s="44" t="s">
        <v>144</v>
      </c>
      <c r="H66" s="41" t="s">
        <v>18</v>
      </c>
      <c r="I66" s="45">
        <v>0</v>
      </c>
      <c r="J66" s="45"/>
      <c r="K66" s="45">
        <v>0</v>
      </c>
      <c r="L66" s="33"/>
      <c r="M66" s="46"/>
      <c r="N66" s="22"/>
      <c r="Q66" s="1">
        <v>0</v>
      </c>
      <c r="W66" s="33"/>
    </row>
    <row r="67" spans="1:23" ht="15" hidden="1" customHeight="1" x14ac:dyDescent="0.25">
      <c r="A67" s="34" t="s">
        <v>125</v>
      </c>
      <c r="B67" s="41" t="s">
        <v>20</v>
      </c>
      <c r="C67" s="59"/>
      <c r="D67" s="59"/>
      <c r="E67" s="60" t="s">
        <v>145</v>
      </c>
      <c r="F67" s="60" t="s">
        <v>145</v>
      </c>
      <c r="G67" s="44" t="s">
        <v>146</v>
      </c>
      <c r="H67" s="41" t="s">
        <v>18</v>
      </c>
      <c r="I67" s="45">
        <v>0</v>
      </c>
      <c r="J67" s="45"/>
      <c r="K67" s="45">
        <v>0</v>
      </c>
      <c r="L67" s="33" t="e">
        <v>#N/A</v>
      </c>
      <c r="M67" s="40"/>
      <c r="N67" s="22"/>
      <c r="Q67" s="1">
        <v>0</v>
      </c>
      <c r="W67" s="33"/>
    </row>
    <row r="68" spans="1:23" ht="15" hidden="1" customHeight="1" x14ac:dyDescent="0.25">
      <c r="A68" s="34" t="s">
        <v>125</v>
      </c>
      <c r="B68" s="41" t="s">
        <v>20</v>
      </c>
      <c r="C68" s="59"/>
      <c r="D68" s="59"/>
      <c r="E68" s="60" t="s">
        <v>147</v>
      </c>
      <c r="F68" s="60" t="s">
        <v>147</v>
      </c>
      <c r="G68" s="44" t="s">
        <v>148</v>
      </c>
      <c r="H68" s="41" t="s">
        <v>18</v>
      </c>
      <c r="I68" s="45">
        <v>0</v>
      </c>
      <c r="J68" s="45"/>
      <c r="K68" s="45">
        <v>0</v>
      </c>
      <c r="L68" s="33" t="e">
        <v>#N/A</v>
      </c>
      <c r="M68" s="40"/>
      <c r="N68" s="22"/>
      <c r="Q68" s="1">
        <v>0</v>
      </c>
      <c r="W68" s="33"/>
    </row>
    <row r="69" spans="1:23" ht="15" hidden="1" customHeight="1" x14ac:dyDescent="0.25">
      <c r="A69" s="34" t="s">
        <v>125</v>
      </c>
      <c r="B69" s="41" t="s">
        <v>20</v>
      </c>
      <c r="C69" s="59"/>
      <c r="D69" s="59"/>
      <c r="E69" s="60" t="s">
        <v>149</v>
      </c>
      <c r="F69" s="60" t="s">
        <v>149</v>
      </c>
      <c r="G69" s="44" t="s">
        <v>150</v>
      </c>
      <c r="H69" s="41" t="s">
        <v>18</v>
      </c>
      <c r="I69" s="45">
        <v>0</v>
      </c>
      <c r="J69" s="45"/>
      <c r="K69" s="45">
        <v>0</v>
      </c>
      <c r="L69" s="33" t="e">
        <v>#N/A</v>
      </c>
      <c r="M69" s="46"/>
      <c r="N69" s="22"/>
      <c r="Q69" s="1">
        <v>0</v>
      </c>
      <c r="W69" s="33"/>
    </row>
    <row r="70" spans="1:23" ht="15" hidden="1" customHeight="1" x14ac:dyDescent="0.25">
      <c r="A70" s="16"/>
      <c r="B70" s="41" t="s">
        <v>20</v>
      </c>
      <c r="C70" s="59"/>
      <c r="D70" s="59"/>
      <c r="E70" s="60" t="s">
        <v>151</v>
      </c>
      <c r="F70" s="60" t="s">
        <v>151</v>
      </c>
      <c r="G70" s="44" t="s">
        <v>152</v>
      </c>
      <c r="H70" s="41" t="s">
        <v>18</v>
      </c>
      <c r="I70" s="45">
        <v>0</v>
      </c>
      <c r="J70" s="45">
        <v>0</v>
      </c>
      <c r="K70" s="45">
        <v>0</v>
      </c>
      <c r="L70" s="33" t="e">
        <v>#N/A</v>
      </c>
      <c r="M70" s="46"/>
      <c r="N70" s="22"/>
      <c r="Q70" s="1">
        <v>0</v>
      </c>
      <c r="W70" s="33"/>
    </row>
    <row r="71" spans="1:23" ht="15" hidden="1" customHeight="1" x14ac:dyDescent="0.25">
      <c r="A71" s="16"/>
      <c r="B71" s="41" t="s">
        <v>20</v>
      </c>
      <c r="C71" s="59"/>
      <c r="D71" s="59"/>
      <c r="E71" s="60" t="s">
        <v>153</v>
      </c>
      <c r="F71" s="60" t="s">
        <v>153</v>
      </c>
      <c r="G71" s="44" t="s">
        <v>154</v>
      </c>
      <c r="H71" s="41" t="s">
        <v>18</v>
      </c>
      <c r="I71" s="45">
        <v>0</v>
      </c>
      <c r="J71" s="45">
        <v>0</v>
      </c>
      <c r="K71" s="45">
        <v>0</v>
      </c>
      <c r="L71" s="33" t="e">
        <v>#N/A</v>
      </c>
      <c r="M71" s="46"/>
      <c r="N71" s="22"/>
      <c r="Q71" s="1">
        <v>0</v>
      </c>
      <c r="W71" s="33"/>
    </row>
    <row r="72" spans="1:23" ht="15" hidden="1" customHeight="1" x14ac:dyDescent="0.25">
      <c r="A72" s="28" t="s">
        <v>155</v>
      </c>
      <c r="B72" s="41" t="s">
        <v>20</v>
      </c>
      <c r="C72" s="59"/>
      <c r="D72" s="59"/>
      <c r="E72" s="60" t="s">
        <v>156</v>
      </c>
      <c r="F72" s="60" t="s">
        <v>156</v>
      </c>
      <c r="G72" s="44" t="s">
        <v>157</v>
      </c>
      <c r="H72" s="41" t="s">
        <v>18</v>
      </c>
      <c r="I72" s="45">
        <v>0</v>
      </c>
      <c r="J72" s="45"/>
      <c r="K72" s="45">
        <v>0</v>
      </c>
      <c r="L72" s="33" t="e">
        <v>#N/A</v>
      </c>
      <c r="M72" s="40"/>
      <c r="N72" s="22"/>
      <c r="Q72" s="1">
        <v>0</v>
      </c>
      <c r="W72" s="33"/>
    </row>
    <row r="73" spans="1:23" ht="15" hidden="1" customHeight="1" x14ac:dyDescent="0.25">
      <c r="A73" s="28" t="s">
        <v>155</v>
      </c>
      <c r="B73" s="41" t="s">
        <v>20</v>
      </c>
      <c r="C73" s="59"/>
      <c r="D73" s="59"/>
      <c r="E73" s="60" t="s">
        <v>158</v>
      </c>
      <c r="F73" s="60" t="s">
        <v>158</v>
      </c>
      <c r="G73" s="44" t="s">
        <v>159</v>
      </c>
      <c r="H73" s="41" t="s">
        <v>18</v>
      </c>
      <c r="I73" s="45">
        <v>0</v>
      </c>
      <c r="J73" s="45"/>
      <c r="K73" s="45">
        <v>0</v>
      </c>
      <c r="L73" s="33" t="e">
        <v>#N/A</v>
      </c>
      <c r="M73" s="40"/>
      <c r="N73" s="22"/>
      <c r="Q73" s="1">
        <v>0</v>
      </c>
      <c r="W73" s="33"/>
    </row>
    <row r="74" spans="1:23" ht="15" hidden="1" customHeight="1" x14ac:dyDescent="0.25">
      <c r="A74" s="28" t="s">
        <v>155</v>
      </c>
      <c r="B74" s="41" t="s">
        <v>20</v>
      </c>
      <c r="C74" s="59"/>
      <c r="D74" s="59"/>
      <c r="E74" s="60" t="s">
        <v>160</v>
      </c>
      <c r="F74" s="60" t="s">
        <v>160</v>
      </c>
      <c r="G74" s="44" t="s">
        <v>161</v>
      </c>
      <c r="H74" s="41" t="s">
        <v>18</v>
      </c>
      <c r="I74" s="45">
        <v>0</v>
      </c>
      <c r="J74" s="45"/>
      <c r="K74" s="45">
        <v>0</v>
      </c>
      <c r="L74" s="33" t="e">
        <v>#N/A</v>
      </c>
      <c r="M74" s="40"/>
      <c r="N74" s="22"/>
      <c r="Q74" s="1">
        <v>0</v>
      </c>
      <c r="W74" s="33"/>
    </row>
    <row r="75" spans="1:23" ht="15" hidden="1" customHeight="1" x14ac:dyDescent="0.25">
      <c r="A75" s="28" t="s">
        <v>155</v>
      </c>
      <c r="B75" s="41" t="s">
        <v>20</v>
      </c>
      <c r="C75" s="59"/>
      <c r="D75" s="59"/>
      <c r="E75" s="60" t="s">
        <v>162</v>
      </c>
      <c r="F75" s="60" t="s">
        <v>162</v>
      </c>
      <c r="G75" s="44" t="s">
        <v>163</v>
      </c>
      <c r="H75" s="41" t="s">
        <v>18</v>
      </c>
      <c r="I75" s="45">
        <v>0</v>
      </c>
      <c r="J75" s="45"/>
      <c r="K75" s="45">
        <v>0</v>
      </c>
      <c r="L75" s="33" t="e">
        <v>#N/A</v>
      </c>
      <c r="M75" s="40"/>
      <c r="N75" s="22"/>
      <c r="Q75" s="1">
        <v>0</v>
      </c>
      <c r="W75" s="33"/>
    </row>
    <row r="76" spans="1:23" ht="15" customHeight="1" x14ac:dyDescent="0.25">
      <c r="A76" s="28" t="s">
        <v>155</v>
      </c>
      <c r="B76" s="29" t="s">
        <v>14</v>
      </c>
      <c r="C76" s="29" t="s">
        <v>164</v>
      </c>
      <c r="D76" s="29">
        <v>70010000056</v>
      </c>
      <c r="E76" s="30" t="s">
        <v>165</v>
      </c>
      <c r="F76" s="30" t="s">
        <v>165</v>
      </c>
      <c r="G76" s="29" t="s">
        <v>166</v>
      </c>
      <c r="H76" s="31" t="s">
        <v>18</v>
      </c>
      <c r="I76" s="32">
        <v>2319915.2599999998</v>
      </c>
      <c r="J76" s="32"/>
      <c r="K76" s="32">
        <v>2319915.2599999998</v>
      </c>
      <c r="L76" s="33" t="e">
        <v>#N/A</v>
      </c>
      <c r="M76" s="40"/>
      <c r="N76" s="22"/>
      <c r="Q76" s="1">
        <v>0</v>
      </c>
      <c r="W76" s="33"/>
    </row>
    <row r="77" spans="1:23" ht="15" hidden="1" customHeight="1" x14ac:dyDescent="0.25">
      <c r="A77" s="28" t="s">
        <v>155</v>
      </c>
      <c r="B77" s="35" t="s">
        <v>20</v>
      </c>
      <c r="C77" s="47"/>
      <c r="D77" s="47"/>
      <c r="E77" s="53" t="s">
        <v>167</v>
      </c>
      <c r="F77" s="53" t="s">
        <v>167</v>
      </c>
      <c r="G77" s="35" t="s">
        <v>168</v>
      </c>
      <c r="H77" s="38" t="s">
        <v>11</v>
      </c>
      <c r="I77" s="49">
        <v>0</v>
      </c>
      <c r="J77" s="49"/>
      <c r="K77" s="49">
        <v>0</v>
      </c>
      <c r="L77" s="33" t="e">
        <v>#N/A</v>
      </c>
      <c r="M77" s="40"/>
      <c r="N77" s="22"/>
      <c r="Q77" s="1">
        <v>0</v>
      </c>
      <c r="W77" s="33"/>
    </row>
    <row r="78" spans="1:23" ht="15" hidden="1" customHeight="1" x14ac:dyDescent="0.25">
      <c r="A78" s="28" t="s">
        <v>169</v>
      </c>
      <c r="B78" s="41" t="s">
        <v>20</v>
      </c>
      <c r="C78" s="47"/>
      <c r="D78" s="47"/>
      <c r="E78" s="54" t="s">
        <v>170</v>
      </c>
      <c r="F78" s="54" t="s">
        <v>170</v>
      </c>
      <c r="G78" s="41" t="s">
        <v>168</v>
      </c>
      <c r="H78" s="44" t="s">
        <v>18</v>
      </c>
      <c r="I78" s="51">
        <v>0</v>
      </c>
      <c r="J78" s="51"/>
      <c r="K78" s="51">
        <v>0</v>
      </c>
      <c r="L78" s="33" t="e">
        <v>#N/A</v>
      </c>
      <c r="M78" s="40"/>
      <c r="N78" s="22"/>
      <c r="Q78" s="1">
        <v>0</v>
      </c>
      <c r="W78" s="33"/>
    </row>
    <row r="79" spans="1:23" ht="15" customHeight="1" x14ac:dyDescent="0.25">
      <c r="A79" s="28" t="s">
        <v>169</v>
      </c>
      <c r="B79" s="29" t="s">
        <v>14</v>
      </c>
      <c r="C79" s="29" t="s">
        <v>126</v>
      </c>
      <c r="D79" s="29">
        <v>70010000058</v>
      </c>
      <c r="E79" s="30" t="s">
        <v>171</v>
      </c>
      <c r="F79" s="30" t="s">
        <v>171</v>
      </c>
      <c r="G79" s="29" t="s">
        <v>172</v>
      </c>
      <c r="H79" s="31" t="s">
        <v>18</v>
      </c>
      <c r="I79" s="32">
        <v>3177020.42</v>
      </c>
      <c r="J79" s="32"/>
      <c r="K79" s="32">
        <v>3177020.42</v>
      </c>
      <c r="L79" s="33" t="e">
        <v>#N/A</v>
      </c>
      <c r="M79" s="40"/>
      <c r="N79" s="22"/>
      <c r="Q79" s="1">
        <v>0</v>
      </c>
      <c r="W79" s="33"/>
    </row>
    <row r="80" spans="1:23" ht="15" hidden="1" customHeight="1" x14ac:dyDescent="0.25">
      <c r="A80" s="28" t="s">
        <v>155</v>
      </c>
      <c r="B80" s="35" t="s">
        <v>20</v>
      </c>
      <c r="C80" s="47"/>
      <c r="D80" s="47"/>
      <c r="E80" s="48" t="s">
        <v>173</v>
      </c>
      <c r="F80" s="48" t="s">
        <v>173</v>
      </c>
      <c r="G80" s="35" t="s">
        <v>174</v>
      </c>
      <c r="H80" s="38" t="s">
        <v>11</v>
      </c>
      <c r="I80" s="49">
        <v>0</v>
      </c>
      <c r="J80" s="49"/>
      <c r="K80" s="49">
        <v>0</v>
      </c>
      <c r="L80" s="33" t="e">
        <v>#N/A</v>
      </c>
      <c r="M80" s="40"/>
      <c r="N80" s="22"/>
      <c r="Q80" s="1">
        <v>0</v>
      </c>
      <c r="W80" s="33"/>
    </row>
    <row r="81" spans="1:23" ht="15" hidden="1" customHeight="1" x14ac:dyDescent="0.25">
      <c r="A81" s="28" t="s">
        <v>155</v>
      </c>
      <c r="B81" s="41" t="s">
        <v>20</v>
      </c>
      <c r="C81" s="59"/>
      <c r="D81" s="59"/>
      <c r="E81" s="60" t="s">
        <v>175</v>
      </c>
      <c r="F81" s="60" t="s">
        <v>175</v>
      </c>
      <c r="G81" s="44" t="s">
        <v>176</v>
      </c>
      <c r="H81" s="41" t="s">
        <v>18</v>
      </c>
      <c r="I81" s="45">
        <v>0</v>
      </c>
      <c r="J81" s="45"/>
      <c r="K81" s="45">
        <v>0</v>
      </c>
      <c r="L81" s="33" t="e">
        <v>#N/A</v>
      </c>
      <c r="M81" s="40"/>
      <c r="N81" s="22"/>
      <c r="Q81" s="1">
        <v>0</v>
      </c>
      <c r="W81" s="33"/>
    </row>
    <row r="82" spans="1:23" ht="15" hidden="1" customHeight="1" x14ac:dyDescent="0.25">
      <c r="A82" s="28" t="s">
        <v>155</v>
      </c>
      <c r="B82" s="41" t="s">
        <v>20</v>
      </c>
      <c r="C82" s="59"/>
      <c r="D82" s="59"/>
      <c r="E82" s="60" t="s">
        <v>177</v>
      </c>
      <c r="F82" s="60" t="s">
        <v>177</v>
      </c>
      <c r="G82" s="44" t="s">
        <v>178</v>
      </c>
      <c r="H82" s="41" t="s">
        <v>18</v>
      </c>
      <c r="I82" s="45">
        <v>0</v>
      </c>
      <c r="J82" s="45"/>
      <c r="K82" s="45">
        <v>0</v>
      </c>
      <c r="L82" s="33" t="e">
        <v>#N/A</v>
      </c>
      <c r="M82" s="40"/>
      <c r="N82" s="22"/>
      <c r="Q82" s="1">
        <v>0</v>
      </c>
      <c r="W82" s="33"/>
    </row>
    <row r="83" spans="1:23" ht="15" customHeight="1" x14ac:dyDescent="0.25">
      <c r="A83" s="28" t="s">
        <v>155</v>
      </c>
      <c r="B83" s="29" t="s">
        <v>14</v>
      </c>
      <c r="C83" s="29" t="s">
        <v>126</v>
      </c>
      <c r="D83" s="29">
        <v>70010000060</v>
      </c>
      <c r="E83" s="30" t="s">
        <v>179</v>
      </c>
      <c r="F83" s="30" t="s">
        <v>179</v>
      </c>
      <c r="G83" s="29" t="s">
        <v>180</v>
      </c>
      <c r="H83" s="31" t="s">
        <v>18</v>
      </c>
      <c r="I83" s="32">
        <v>5028395.6399999997</v>
      </c>
      <c r="J83" s="32"/>
      <c r="K83" s="32">
        <v>5028395.6399999997</v>
      </c>
      <c r="L83" s="33" t="e">
        <v>#N/A</v>
      </c>
      <c r="M83" s="40"/>
      <c r="N83" s="22"/>
      <c r="Q83" s="1">
        <v>0</v>
      </c>
      <c r="W83" s="33"/>
    </row>
    <row r="84" spans="1:23" ht="15" hidden="1" customHeight="1" x14ac:dyDescent="0.25">
      <c r="A84" s="28" t="s">
        <v>155</v>
      </c>
      <c r="B84" s="35" t="s">
        <v>20</v>
      </c>
      <c r="C84" s="47"/>
      <c r="D84" s="47"/>
      <c r="E84" s="48" t="s">
        <v>181</v>
      </c>
      <c r="F84" s="48" t="s">
        <v>181</v>
      </c>
      <c r="G84" s="35" t="s">
        <v>182</v>
      </c>
      <c r="H84" s="38" t="s">
        <v>11</v>
      </c>
      <c r="I84" s="49">
        <v>0</v>
      </c>
      <c r="J84" s="49"/>
      <c r="K84" s="49">
        <v>0</v>
      </c>
      <c r="L84" s="33" t="e">
        <v>#N/A</v>
      </c>
      <c r="M84" s="40"/>
      <c r="N84" s="22"/>
      <c r="Q84" s="1">
        <v>0</v>
      </c>
      <c r="W84" s="33"/>
    </row>
    <row r="85" spans="1:23" ht="15" hidden="1" customHeight="1" x14ac:dyDescent="0.25">
      <c r="A85" s="28" t="s">
        <v>155</v>
      </c>
      <c r="B85" s="41" t="s">
        <v>20</v>
      </c>
      <c r="C85" s="47"/>
      <c r="D85" s="47"/>
      <c r="E85" s="50" t="s">
        <v>183</v>
      </c>
      <c r="F85" s="50" t="s">
        <v>183</v>
      </c>
      <c r="G85" s="41" t="s">
        <v>182</v>
      </c>
      <c r="H85" s="44" t="s">
        <v>18</v>
      </c>
      <c r="I85" s="51">
        <v>0</v>
      </c>
      <c r="J85" s="51"/>
      <c r="K85" s="51">
        <v>0</v>
      </c>
      <c r="L85" s="33" t="e">
        <v>#N/A</v>
      </c>
      <c r="M85" s="40"/>
      <c r="N85" s="22"/>
      <c r="Q85" s="1">
        <v>0</v>
      </c>
      <c r="W85" s="33"/>
    </row>
    <row r="86" spans="1:23" ht="15" customHeight="1" x14ac:dyDescent="0.25">
      <c r="A86" s="28" t="s">
        <v>155</v>
      </c>
      <c r="B86" s="29" t="s">
        <v>14</v>
      </c>
      <c r="C86" s="29" t="s">
        <v>126</v>
      </c>
      <c r="D86" s="29">
        <v>70010000065</v>
      </c>
      <c r="E86" s="30" t="s">
        <v>184</v>
      </c>
      <c r="F86" s="30" t="s">
        <v>184</v>
      </c>
      <c r="G86" s="29" t="s">
        <v>185</v>
      </c>
      <c r="H86" s="31" t="s">
        <v>18</v>
      </c>
      <c r="I86" s="32">
        <v>519248.98</v>
      </c>
      <c r="J86" s="32"/>
      <c r="K86" s="32">
        <v>519248.98</v>
      </c>
      <c r="L86" s="33" t="e">
        <v>#N/A</v>
      </c>
      <c r="M86" s="40"/>
      <c r="N86" s="22"/>
      <c r="Q86" s="1">
        <v>0</v>
      </c>
      <c r="W86" s="33"/>
    </row>
    <row r="87" spans="1:23" ht="15" hidden="1" customHeight="1" x14ac:dyDescent="0.25">
      <c r="A87" s="34" t="s">
        <v>155</v>
      </c>
      <c r="B87" s="35" t="s">
        <v>20</v>
      </c>
      <c r="C87" s="47"/>
      <c r="D87" s="47"/>
      <c r="E87" s="48" t="s">
        <v>186</v>
      </c>
      <c r="F87" s="48" t="s">
        <v>186</v>
      </c>
      <c r="G87" s="35" t="s">
        <v>187</v>
      </c>
      <c r="H87" s="38" t="s">
        <v>11</v>
      </c>
      <c r="I87" s="49">
        <v>0</v>
      </c>
      <c r="J87" s="49"/>
      <c r="K87" s="49">
        <v>0</v>
      </c>
      <c r="L87" s="33" t="e">
        <v>#N/A</v>
      </c>
      <c r="M87" s="46"/>
      <c r="N87" s="22"/>
      <c r="Q87" s="1">
        <v>0</v>
      </c>
      <c r="W87" s="33"/>
    </row>
    <row r="88" spans="1:23" ht="15" hidden="1" customHeight="1" x14ac:dyDescent="0.25">
      <c r="A88" s="28" t="s">
        <v>155</v>
      </c>
      <c r="B88" s="41" t="s">
        <v>20</v>
      </c>
      <c r="C88" s="47"/>
      <c r="D88" s="47"/>
      <c r="E88" s="50" t="s">
        <v>188</v>
      </c>
      <c r="F88" s="50" t="s">
        <v>188</v>
      </c>
      <c r="G88" s="41" t="s">
        <v>187</v>
      </c>
      <c r="H88" s="44" t="s">
        <v>18</v>
      </c>
      <c r="I88" s="51">
        <v>0</v>
      </c>
      <c r="J88" s="51"/>
      <c r="K88" s="51">
        <v>0</v>
      </c>
      <c r="L88" s="33" t="e">
        <v>#N/A</v>
      </c>
      <c r="M88" s="46"/>
      <c r="N88" s="22"/>
      <c r="Q88" s="1">
        <v>0</v>
      </c>
      <c r="W88" s="33"/>
    </row>
    <row r="89" spans="1:23" ht="15" customHeight="1" x14ac:dyDescent="0.25">
      <c r="A89" s="28" t="s">
        <v>189</v>
      </c>
      <c r="B89" s="29" t="s">
        <v>14</v>
      </c>
      <c r="C89" s="29" t="s">
        <v>190</v>
      </c>
      <c r="D89" s="29">
        <v>70010000070</v>
      </c>
      <c r="E89" s="30" t="s">
        <v>191</v>
      </c>
      <c r="F89" s="30" t="s">
        <v>191</v>
      </c>
      <c r="G89" s="29" t="s">
        <v>192</v>
      </c>
      <c r="H89" s="31" t="s">
        <v>18</v>
      </c>
      <c r="I89" s="32">
        <v>19121.11</v>
      </c>
      <c r="J89" s="32"/>
      <c r="K89" s="32">
        <v>19121.11</v>
      </c>
      <c r="L89" s="33" t="e">
        <v>#N/A</v>
      </c>
      <c r="M89" s="46"/>
      <c r="N89" s="22"/>
      <c r="Q89" s="1">
        <v>0</v>
      </c>
      <c r="W89" s="33"/>
    </row>
    <row r="90" spans="1:23" ht="15" hidden="1" customHeight="1" x14ac:dyDescent="0.25">
      <c r="A90" s="28" t="s">
        <v>189</v>
      </c>
      <c r="B90" s="35" t="s">
        <v>20</v>
      </c>
      <c r="C90" s="47"/>
      <c r="D90" s="47"/>
      <c r="E90" s="48" t="s">
        <v>193</v>
      </c>
      <c r="F90" s="48" t="s">
        <v>193</v>
      </c>
      <c r="G90" s="35" t="s">
        <v>194</v>
      </c>
      <c r="H90" s="38" t="s">
        <v>11</v>
      </c>
      <c r="I90" s="49">
        <v>0</v>
      </c>
      <c r="J90" s="49"/>
      <c r="K90" s="49">
        <v>0</v>
      </c>
      <c r="L90" s="33" t="e">
        <v>#N/A</v>
      </c>
      <c r="M90" s="46"/>
      <c r="N90" s="22"/>
      <c r="Q90" s="1">
        <v>0</v>
      </c>
      <c r="W90" s="33"/>
    </row>
    <row r="91" spans="1:23" ht="15" hidden="1" customHeight="1" x14ac:dyDescent="0.25">
      <c r="A91" s="28" t="s">
        <v>189</v>
      </c>
      <c r="B91" s="41" t="s">
        <v>20</v>
      </c>
      <c r="C91" s="47"/>
      <c r="D91" s="47"/>
      <c r="E91" s="50" t="s">
        <v>195</v>
      </c>
      <c r="F91" s="50" t="s">
        <v>195</v>
      </c>
      <c r="G91" s="41" t="s">
        <v>194</v>
      </c>
      <c r="H91" s="44" t="s">
        <v>18</v>
      </c>
      <c r="I91" s="51">
        <v>0</v>
      </c>
      <c r="J91" s="51"/>
      <c r="K91" s="51">
        <v>0</v>
      </c>
      <c r="L91" s="33" t="e">
        <v>#N/A</v>
      </c>
      <c r="M91" s="46"/>
      <c r="N91" s="22"/>
      <c r="Q91" s="1">
        <v>0</v>
      </c>
      <c r="W91" s="33"/>
    </row>
    <row r="92" spans="1:23" ht="15" customHeight="1" x14ac:dyDescent="0.25">
      <c r="A92" s="28" t="s">
        <v>189</v>
      </c>
      <c r="B92" s="29" t="s">
        <v>14</v>
      </c>
      <c r="C92" s="29" t="s">
        <v>190</v>
      </c>
      <c r="D92" s="29">
        <v>70010000075</v>
      </c>
      <c r="E92" s="30" t="s">
        <v>196</v>
      </c>
      <c r="F92" s="30" t="s">
        <v>196</v>
      </c>
      <c r="G92" s="29" t="s">
        <v>197</v>
      </c>
      <c r="H92" s="31" t="s">
        <v>18</v>
      </c>
      <c r="I92" s="32">
        <v>2448.54</v>
      </c>
      <c r="J92" s="32"/>
      <c r="K92" s="32">
        <v>2448.54</v>
      </c>
      <c r="L92" s="33" t="e">
        <v>#N/A</v>
      </c>
      <c r="M92" s="46"/>
      <c r="N92" s="22"/>
      <c r="Q92" s="1">
        <v>0</v>
      </c>
      <c r="W92" s="33"/>
    </row>
    <row r="93" spans="1:23" ht="15" hidden="1" customHeight="1" x14ac:dyDescent="0.25">
      <c r="A93" s="16"/>
      <c r="B93" s="35" t="s">
        <v>20</v>
      </c>
      <c r="C93" s="47"/>
      <c r="D93" s="47"/>
      <c r="E93" s="48" t="s">
        <v>198</v>
      </c>
      <c r="F93" s="48" t="s">
        <v>198</v>
      </c>
      <c r="G93" s="35" t="s">
        <v>199</v>
      </c>
      <c r="H93" s="38" t="s">
        <v>11</v>
      </c>
      <c r="I93" s="49">
        <v>0</v>
      </c>
      <c r="J93" s="49">
        <v>0</v>
      </c>
      <c r="K93" s="49">
        <v>0</v>
      </c>
      <c r="L93" s="33" t="e">
        <v>#N/A</v>
      </c>
      <c r="M93" s="46"/>
      <c r="N93" s="22"/>
      <c r="Q93" s="1">
        <v>0</v>
      </c>
      <c r="W93" s="33"/>
    </row>
    <row r="94" spans="1:23" ht="15" hidden="1" customHeight="1" x14ac:dyDescent="0.25">
      <c r="A94" s="28" t="s">
        <v>200</v>
      </c>
      <c r="B94" s="41" t="s">
        <v>20</v>
      </c>
      <c r="C94" s="47"/>
      <c r="D94" s="47"/>
      <c r="E94" s="50" t="s">
        <v>201</v>
      </c>
      <c r="F94" s="50" t="s">
        <v>201</v>
      </c>
      <c r="G94" s="41" t="s">
        <v>199</v>
      </c>
      <c r="H94" s="44" t="s">
        <v>18</v>
      </c>
      <c r="I94" s="51">
        <v>0</v>
      </c>
      <c r="J94" s="51"/>
      <c r="K94" s="51">
        <v>0</v>
      </c>
      <c r="L94" s="33" t="e">
        <v>#N/A</v>
      </c>
      <c r="M94" s="40"/>
      <c r="N94" s="22"/>
      <c r="Q94" s="1">
        <v>0</v>
      </c>
      <c r="W94" s="33"/>
    </row>
    <row r="95" spans="1:23" ht="15" customHeight="1" x14ac:dyDescent="0.25">
      <c r="A95" s="28" t="s">
        <v>200</v>
      </c>
      <c r="B95" s="29" t="s">
        <v>14</v>
      </c>
      <c r="C95" s="29" t="s">
        <v>202</v>
      </c>
      <c r="D95" s="29">
        <v>70010000083</v>
      </c>
      <c r="E95" s="30" t="s">
        <v>203</v>
      </c>
      <c r="F95" s="30" t="s">
        <v>203</v>
      </c>
      <c r="G95" s="29" t="s">
        <v>204</v>
      </c>
      <c r="H95" s="31" t="s">
        <v>18</v>
      </c>
      <c r="I95" s="32">
        <v>0</v>
      </c>
      <c r="J95" s="32"/>
      <c r="K95" s="32">
        <v>0</v>
      </c>
      <c r="L95" s="33" t="e">
        <v>#N/A</v>
      </c>
      <c r="M95" s="40"/>
      <c r="N95" s="22"/>
      <c r="Q95" s="1">
        <v>0</v>
      </c>
      <c r="W95" s="33"/>
    </row>
    <row r="96" spans="1:23" ht="15" hidden="1" customHeight="1" x14ac:dyDescent="0.25">
      <c r="A96" s="28" t="s">
        <v>200</v>
      </c>
      <c r="B96" s="35" t="s">
        <v>20</v>
      </c>
      <c r="C96" s="47"/>
      <c r="D96" s="47"/>
      <c r="E96" s="48" t="s">
        <v>205</v>
      </c>
      <c r="F96" s="48" t="s">
        <v>205</v>
      </c>
      <c r="G96" s="48" t="s">
        <v>206</v>
      </c>
      <c r="H96" s="38" t="s">
        <v>11</v>
      </c>
      <c r="I96" s="49">
        <v>0</v>
      </c>
      <c r="J96" s="49"/>
      <c r="K96" s="49">
        <v>0</v>
      </c>
      <c r="L96" s="33" t="e">
        <v>#N/A</v>
      </c>
      <c r="M96" s="40"/>
      <c r="N96" s="22"/>
      <c r="Q96" s="1">
        <v>0</v>
      </c>
      <c r="W96" s="33"/>
    </row>
    <row r="97" spans="1:23" ht="15" hidden="1" customHeight="1" x14ac:dyDescent="0.25">
      <c r="A97" s="28" t="s">
        <v>200</v>
      </c>
      <c r="B97" s="41" t="s">
        <v>20</v>
      </c>
      <c r="C97" s="47"/>
      <c r="D97" s="47"/>
      <c r="E97" s="50" t="s">
        <v>207</v>
      </c>
      <c r="F97" s="50" t="s">
        <v>207</v>
      </c>
      <c r="G97" s="41" t="s">
        <v>206</v>
      </c>
      <c r="H97" s="44" t="s">
        <v>18</v>
      </c>
      <c r="I97" s="51">
        <v>0</v>
      </c>
      <c r="J97" s="51"/>
      <c r="K97" s="51">
        <v>0</v>
      </c>
      <c r="L97" s="33" t="e">
        <v>#N/A</v>
      </c>
      <c r="M97" s="40"/>
      <c r="N97" s="22"/>
      <c r="Q97" s="1">
        <v>0</v>
      </c>
      <c r="W97" s="33"/>
    </row>
    <row r="98" spans="1:23" ht="15" customHeight="1" x14ac:dyDescent="0.25">
      <c r="A98" s="28" t="s">
        <v>200</v>
      </c>
      <c r="B98" s="29" t="s">
        <v>14</v>
      </c>
      <c r="C98" s="29" t="s">
        <v>208</v>
      </c>
      <c r="D98" s="29">
        <v>70010000085</v>
      </c>
      <c r="E98" s="30" t="s">
        <v>209</v>
      </c>
      <c r="F98" s="30" t="s">
        <v>209</v>
      </c>
      <c r="G98" s="29" t="s">
        <v>210</v>
      </c>
      <c r="H98" s="31" t="s">
        <v>18</v>
      </c>
      <c r="I98" s="32">
        <v>364040.13</v>
      </c>
      <c r="J98" s="32"/>
      <c r="K98" s="32">
        <v>364040.13</v>
      </c>
      <c r="L98" s="33" t="e">
        <v>#N/A</v>
      </c>
      <c r="M98" s="40"/>
      <c r="N98" s="22"/>
      <c r="Q98" s="1">
        <v>0</v>
      </c>
      <c r="W98" s="33"/>
    </row>
    <row r="99" spans="1:23" ht="15" hidden="1" customHeight="1" x14ac:dyDescent="0.25">
      <c r="A99" s="28" t="s">
        <v>200</v>
      </c>
      <c r="B99" s="35" t="s">
        <v>20</v>
      </c>
      <c r="C99" s="61"/>
      <c r="D99" s="61"/>
      <c r="E99" s="53" t="s">
        <v>211</v>
      </c>
      <c r="F99" s="53" t="s">
        <v>211</v>
      </c>
      <c r="G99" s="38" t="s">
        <v>212</v>
      </c>
      <c r="H99" s="38" t="s">
        <v>11</v>
      </c>
      <c r="I99" s="39">
        <v>0</v>
      </c>
      <c r="J99" s="39"/>
      <c r="K99" s="39">
        <v>0</v>
      </c>
      <c r="L99" s="33" t="e">
        <v>#N/A</v>
      </c>
      <c r="M99" s="40"/>
      <c r="N99" s="22"/>
      <c r="Q99" s="1">
        <v>0</v>
      </c>
      <c r="W99" s="33"/>
    </row>
    <row r="100" spans="1:23" ht="15" hidden="1" customHeight="1" x14ac:dyDescent="0.25">
      <c r="A100" s="28" t="s">
        <v>200</v>
      </c>
      <c r="B100" s="41" t="s">
        <v>20</v>
      </c>
      <c r="C100" s="61"/>
      <c r="D100" s="61"/>
      <c r="E100" s="54" t="s">
        <v>213</v>
      </c>
      <c r="F100" s="54" t="s">
        <v>213</v>
      </c>
      <c r="G100" s="44" t="s">
        <v>214</v>
      </c>
      <c r="H100" s="44" t="s">
        <v>18</v>
      </c>
      <c r="I100" s="45">
        <v>0</v>
      </c>
      <c r="J100" s="45"/>
      <c r="K100" s="45">
        <v>0</v>
      </c>
      <c r="L100" s="33" t="e">
        <v>#N/A</v>
      </c>
      <c r="M100" s="40"/>
      <c r="N100" s="22"/>
      <c r="Q100" s="1">
        <v>0</v>
      </c>
      <c r="W100" s="33"/>
    </row>
    <row r="101" spans="1:23" ht="15" customHeight="1" x14ac:dyDescent="0.25">
      <c r="A101" s="28" t="s">
        <v>200</v>
      </c>
      <c r="B101" s="29" t="s">
        <v>14</v>
      </c>
      <c r="C101" s="29" t="s">
        <v>215</v>
      </c>
      <c r="D101" s="29">
        <v>70010000091</v>
      </c>
      <c r="E101" s="30" t="s">
        <v>216</v>
      </c>
      <c r="F101" s="30" t="s">
        <v>216</v>
      </c>
      <c r="G101" s="29" t="s">
        <v>217</v>
      </c>
      <c r="H101" s="31" t="s">
        <v>18</v>
      </c>
      <c r="I101" s="32">
        <v>0</v>
      </c>
      <c r="J101" s="32"/>
      <c r="K101" s="32">
        <v>0</v>
      </c>
      <c r="L101" s="33" t="e">
        <v>#N/A</v>
      </c>
      <c r="M101" s="40"/>
      <c r="N101" s="22"/>
      <c r="Q101" s="1">
        <v>0</v>
      </c>
      <c r="W101" s="33"/>
    </row>
    <row r="102" spans="1:23" ht="15" customHeight="1" x14ac:dyDescent="0.25">
      <c r="A102" s="28" t="s">
        <v>200</v>
      </c>
      <c r="B102" s="29" t="s">
        <v>14</v>
      </c>
      <c r="C102" s="29" t="s">
        <v>215</v>
      </c>
      <c r="D102" s="29">
        <v>70010000092</v>
      </c>
      <c r="E102" s="30" t="s">
        <v>218</v>
      </c>
      <c r="F102" s="30" t="s">
        <v>218</v>
      </c>
      <c r="G102" s="29" t="s">
        <v>219</v>
      </c>
      <c r="H102" s="31" t="s">
        <v>18</v>
      </c>
      <c r="I102" s="32">
        <v>0</v>
      </c>
      <c r="J102" s="32"/>
      <c r="K102" s="32">
        <v>0</v>
      </c>
      <c r="L102" s="33" t="e">
        <v>#N/A</v>
      </c>
      <c r="M102" s="46"/>
      <c r="N102" s="22"/>
      <c r="Q102" s="1">
        <v>0</v>
      </c>
      <c r="W102" s="33"/>
    </row>
    <row r="103" spans="1:23" ht="15" customHeight="1" x14ac:dyDescent="0.25">
      <c r="A103" s="28" t="s">
        <v>200</v>
      </c>
      <c r="B103" s="29" t="s">
        <v>14</v>
      </c>
      <c r="C103" s="29" t="s">
        <v>215</v>
      </c>
      <c r="D103" s="29">
        <v>70010000093</v>
      </c>
      <c r="E103" s="30" t="s">
        <v>220</v>
      </c>
      <c r="F103" s="30" t="s">
        <v>220</v>
      </c>
      <c r="G103" s="29" t="s">
        <v>221</v>
      </c>
      <c r="H103" s="31" t="s">
        <v>18</v>
      </c>
      <c r="I103" s="32">
        <v>0</v>
      </c>
      <c r="J103" s="32"/>
      <c r="K103" s="32">
        <v>0</v>
      </c>
      <c r="L103" s="33" t="e">
        <v>#N/A</v>
      </c>
      <c r="M103" s="46"/>
      <c r="N103" s="22"/>
      <c r="Q103" s="1">
        <v>0</v>
      </c>
      <c r="W103" s="33"/>
    </row>
    <row r="104" spans="1:23" ht="15" customHeight="1" x14ac:dyDescent="0.25">
      <c r="A104" s="28" t="s">
        <v>200</v>
      </c>
      <c r="B104" s="29" t="s">
        <v>14</v>
      </c>
      <c r="C104" s="29" t="s">
        <v>215</v>
      </c>
      <c r="D104" s="29">
        <v>70010000094</v>
      </c>
      <c r="E104" s="30" t="s">
        <v>222</v>
      </c>
      <c r="F104" s="30" t="s">
        <v>222</v>
      </c>
      <c r="G104" s="29" t="s">
        <v>223</v>
      </c>
      <c r="H104" s="31" t="s">
        <v>18</v>
      </c>
      <c r="I104" s="32">
        <v>0</v>
      </c>
      <c r="J104" s="32"/>
      <c r="K104" s="32">
        <v>0</v>
      </c>
      <c r="L104" s="33" t="e">
        <v>#N/A</v>
      </c>
      <c r="M104" s="46"/>
      <c r="N104" s="22"/>
      <c r="Q104" s="1">
        <v>0</v>
      </c>
      <c r="W104" s="33"/>
    </row>
    <row r="105" spans="1:23" ht="15" customHeight="1" x14ac:dyDescent="0.25">
      <c r="A105" s="28" t="s">
        <v>200</v>
      </c>
      <c r="B105" s="29" t="s">
        <v>14</v>
      </c>
      <c r="C105" s="29" t="s">
        <v>215</v>
      </c>
      <c r="D105" s="29">
        <v>70010000095</v>
      </c>
      <c r="E105" s="30" t="s">
        <v>224</v>
      </c>
      <c r="F105" s="30" t="s">
        <v>224</v>
      </c>
      <c r="G105" s="29" t="s">
        <v>225</v>
      </c>
      <c r="H105" s="31" t="s">
        <v>18</v>
      </c>
      <c r="I105" s="32">
        <v>0</v>
      </c>
      <c r="J105" s="32"/>
      <c r="K105" s="32">
        <v>0</v>
      </c>
      <c r="L105" s="33" t="e">
        <v>#N/A</v>
      </c>
      <c r="M105" s="40"/>
      <c r="N105" s="22"/>
      <c r="Q105" s="1">
        <v>0</v>
      </c>
      <c r="W105" s="33"/>
    </row>
    <row r="106" spans="1:23" ht="15" customHeight="1" x14ac:dyDescent="0.25">
      <c r="A106" s="28" t="s">
        <v>200</v>
      </c>
      <c r="B106" s="29" t="s">
        <v>14</v>
      </c>
      <c r="C106" s="29" t="s">
        <v>215</v>
      </c>
      <c r="D106" s="29">
        <v>70010000096</v>
      </c>
      <c r="E106" s="30" t="s">
        <v>226</v>
      </c>
      <c r="F106" s="30" t="s">
        <v>226</v>
      </c>
      <c r="G106" s="29" t="s">
        <v>227</v>
      </c>
      <c r="H106" s="31" t="s">
        <v>18</v>
      </c>
      <c r="I106" s="32">
        <v>0</v>
      </c>
      <c r="J106" s="32"/>
      <c r="K106" s="32">
        <v>0</v>
      </c>
      <c r="L106" s="33" t="e">
        <v>#N/A</v>
      </c>
      <c r="M106" s="46"/>
      <c r="N106" s="22"/>
      <c r="Q106" s="1">
        <v>0</v>
      </c>
      <c r="W106" s="33"/>
    </row>
    <row r="107" spans="1:23" ht="15" customHeight="1" x14ac:dyDescent="0.25">
      <c r="A107" s="28" t="s">
        <v>200</v>
      </c>
      <c r="B107" s="29" t="s">
        <v>14</v>
      </c>
      <c r="C107" s="29" t="s">
        <v>215</v>
      </c>
      <c r="D107" s="29">
        <v>70010000097</v>
      </c>
      <c r="E107" s="30" t="s">
        <v>228</v>
      </c>
      <c r="F107" s="30" t="s">
        <v>228</v>
      </c>
      <c r="G107" s="29" t="s">
        <v>229</v>
      </c>
      <c r="H107" s="31" t="s">
        <v>18</v>
      </c>
      <c r="I107" s="32">
        <v>0</v>
      </c>
      <c r="J107" s="32"/>
      <c r="K107" s="32">
        <v>0</v>
      </c>
      <c r="L107" s="33" t="e">
        <v>#N/A</v>
      </c>
      <c r="M107" s="46"/>
      <c r="N107" s="22"/>
      <c r="Q107" s="1">
        <v>0</v>
      </c>
      <c r="W107" s="33"/>
    </row>
    <row r="108" spans="1:23" ht="15" customHeight="1" x14ac:dyDescent="0.25">
      <c r="A108" s="28" t="s">
        <v>200</v>
      </c>
      <c r="B108" s="29" t="s">
        <v>14</v>
      </c>
      <c r="C108" s="29" t="s">
        <v>230</v>
      </c>
      <c r="D108" s="29">
        <v>70010000100</v>
      </c>
      <c r="E108" s="30" t="s">
        <v>231</v>
      </c>
      <c r="F108" s="30" t="s">
        <v>231</v>
      </c>
      <c r="G108" s="29" t="s">
        <v>232</v>
      </c>
      <c r="H108" s="31" t="s">
        <v>18</v>
      </c>
      <c r="I108" s="32">
        <v>0</v>
      </c>
      <c r="J108" s="32"/>
      <c r="K108" s="32">
        <v>0</v>
      </c>
      <c r="L108" s="33" t="e">
        <v>#N/A</v>
      </c>
      <c r="M108" s="46"/>
      <c r="N108" s="22"/>
      <c r="Q108" s="1">
        <v>0</v>
      </c>
      <c r="W108" s="33"/>
    </row>
    <row r="109" spans="1:23" ht="15" customHeight="1" x14ac:dyDescent="0.25">
      <c r="A109" s="28" t="s">
        <v>200</v>
      </c>
      <c r="B109" s="29" t="s">
        <v>14</v>
      </c>
      <c r="C109" s="29" t="s">
        <v>230</v>
      </c>
      <c r="D109" s="29">
        <v>70010000101</v>
      </c>
      <c r="E109" s="30" t="s">
        <v>233</v>
      </c>
      <c r="F109" s="30" t="s">
        <v>233</v>
      </c>
      <c r="G109" s="29" t="s">
        <v>234</v>
      </c>
      <c r="H109" s="31" t="s">
        <v>18</v>
      </c>
      <c r="I109" s="32">
        <v>0</v>
      </c>
      <c r="J109" s="32"/>
      <c r="K109" s="32">
        <v>0</v>
      </c>
      <c r="L109" s="33" t="e">
        <v>#N/A</v>
      </c>
      <c r="M109" s="46"/>
      <c r="N109" s="22"/>
      <c r="Q109" s="1">
        <v>0</v>
      </c>
      <c r="W109" s="33"/>
    </row>
    <row r="110" spans="1:23" ht="15" customHeight="1" x14ac:dyDescent="0.25">
      <c r="A110" s="28" t="s">
        <v>200</v>
      </c>
      <c r="B110" s="29" t="s">
        <v>14</v>
      </c>
      <c r="C110" s="29" t="s">
        <v>230</v>
      </c>
      <c r="D110" s="29">
        <v>70010000102</v>
      </c>
      <c r="E110" s="30" t="s">
        <v>235</v>
      </c>
      <c r="F110" s="30" t="s">
        <v>235</v>
      </c>
      <c r="G110" s="29" t="s">
        <v>236</v>
      </c>
      <c r="H110" s="31" t="s">
        <v>18</v>
      </c>
      <c r="I110" s="32">
        <v>0</v>
      </c>
      <c r="J110" s="32"/>
      <c r="K110" s="32">
        <v>0</v>
      </c>
      <c r="L110" s="33" t="e">
        <v>#N/A</v>
      </c>
      <c r="M110" s="46"/>
      <c r="N110" s="22"/>
      <c r="Q110" s="1">
        <v>0</v>
      </c>
      <c r="W110" s="33"/>
    </row>
    <row r="111" spans="1:23" ht="15" customHeight="1" x14ac:dyDescent="0.25">
      <c r="A111" s="28" t="s">
        <v>200</v>
      </c>
      <c r="B111" s="29" t="s">
        <v>14</v>
      </c>
      <c r="C111" s="29" t="s">
        <v>230</v>
      </c>
      <c r="D111" s="29">
        <v>70010000103</v>
      </c>
      <c r="E111" s="30" t="s">
        <v>237</v>
      </c>
      <c r="F111" s="30" t="s">
        <v>237</v>
      </c>
      <c r="G111" s="29" t="s">
        <v>238</v>
      </c>
      <c r="H111" s="31" t="s">
        <v>18</v>
      </c>
      <c r="I111" s="32">
        <v>0</v>
      </c>
      <c r="J111" s="32"/>
      <c r="K111" s="32">
        <v>0</v>
      </c>
      <c r="L111" s="33" t="e">
        <v>#N/A</v>
      </c>
      <c r="M111" s="46"/>
      <c r="N111" s="22"/>
      <c r="Q111" s="1">
        <v>0</v>
      </c>
      <c r="W111" s="33"/>
    </row>
    <row r="112" spans="1:23" ht="15" customHeight="1" x14ac:dyDescent="0.25">
      <c r="A112" s="28" t="s">
        <v>200</v>
      </c>
      <c r="B112" s="29" t="s">
        <v>14</v>
      </c>
      <c r="C112" s="29" t="s">
        <v>230</v>
      </c>
      <c r="D112" s="29">
        <v>70010000104</v>
      </c>
      <c r="E112" s="30" t="s">
        <v>239</v>
      </c>
      <c r="F112" s="30" t="s">
        <v>239</v>
      </c>
      <c r="G112" s="29" t="s">
        <v>240</v>
      </c>
      <c r="H112" s="31" t="s">
        <v>18</v>
      </c>
      <c r="I112" s="32">
        <v>0</v>
      </c>
      <c r="J112" s="32"/>
      <c r="K112" s="32">
        <v>0</v>
      </c>
      <c r="L112" s="33" t="e">
        <v>#N/A</v>
      </c>
      <c r="M112" s="46"/>
      <c r="N112" s="22"/>
      <c r="Q112" s="1">
        <v>0</v>
      </c>
      <c r="W112" s="33"/>
    </row>
    <row r="113" spans="1:23" ht="15" customHeight="1" x14ac:dyDescent="0.25">
      <c r="A113" s="16"/>
      <c r="B113" s="29" t="s">
        <v>14</v>
      </c>
      <c r="C113" s="29" t="s">
        <v>230</v>
      </c>
      <c r="D113" s="29">
        <v>70010000105</v>
      </c>
      <c r="E113" s="30" t="s">
        <v>241</v>
      </c>
      <c r="F113" s="30" t="s">
        <v>241</v>
      </c>
      <c r="G113" s="29" t="s">
        <v>242</v>
      </c>
      <c r="H113" s="31" t="s">
        <v>18</v>
      </c>
      <c r="I113" s="32">
        <v>0</v>
      </c>
      <c r="J113" s="32">
        <v>0</v>
      </c>
      <c r="K113" s="32">
        <v>0</v>
      </c>
      <c r="L113" s="33" t="e">
        <v>#N/A</v>
      </c>
      <c r="M113" s="46"/>
      <c r="N113" s="22"/>
      <c r="Q113" s="1">
        <v>0</v>
      </c>
      <c r="W113" s="33"/>
    </row>
    <row r="114" spans="1:23" ht="15" customHeight="1" x14ac:dyDescent="0.25">
      <c r="A114" s="28" t="s">
        <v>243</v>
      </c>
      <c r="B114" s="29" t="s">
        <v>14</v>
      </c>
      <c r="C114" s="29" t="s">
        <v>244</v>
      </c>
      <c r="D114" s="29">
        <v>70010000106</v>
      </c>
      <c r="E114" s="30" t="s">
        <v>245</v>
      </c>
      <c r="F114" s="30" t="s">
        <v>245</v>
      </c>
      <c r="G114" s="29" t="s">
        <v>246</v>
      </c>
      <c r="H114" s="31" t="s">
        <v>18</v>
      </c>
      <c r="I114" s="32">
        <v>0</v>
      </c>
      <c r="J114" s="32"/>
      <c r="K114" s="32">
        <v>0</v>
      </c>
      <c r="L114" s="33" t="e">
        <v>#N/A</v>
      </c>
      <c r="M114" s="46"/>
      <c r="N114" s="22"/>
      <c r="Q114" s="1">
        <v>0</v>
      </c>
      <c r="W114" s="33"/>
    </row>
    <row r="115" spans="1:23" ht="15" customHeight="1" x14ac:dyDescent="0.25">
      <c r="A115" s="28" t="s">
        <v>243</v>
      </c>
      <c r="B115" s="29" t="s">
        <v>14</v>
      </c>
      <c r="C115" s="29" t="s">
        <v>247</v>
      </c>
      <c r="D115" s="29">
        <v>70010000107</v>
      </c>
      <c r="E115" s="30" t="s">
        <v>248</v>
      </c>
      <c r="F115" s="30" t="s">
        <v>248</v>
      </c>
      <c r="G115" s="29" t="s">
        <v>249</v>
      </c>
      <c r="H115" s="31" t="s">
        <v>18</v>
      </c>
      <c r="I115" s="32">
        <v>0</v>
      </c>
      <c r="J115" s="32"/>
      <c r="K115" s="32">
        <v>0</v>
      </c>
      <c r="L115" s="33" t="e">
        <v>#N/A</v>
      </c>
      <c r="M115" s="46"/>
      <c r="N115" s="22"/>
      <c r="Q115" s="1">
        <v>0</v>
      </c>
      <c r="W115" s="33"/>
    </row>
    <row r="116" spans="1:23" ht="15" customHeight="1" x14ac:dyDescent="0.25">
      <c r="A116" s="28" t="s">
        <v>243</v>
      </c>
      <c r="B116" s="29" t="s">
        <v>14</v>
      </c>
      <c r="C116" s="29" t="s">
        <v>247</v>
      </c>
      <c r="D116" s="29">
        <v>70010000108</v>
      </c>
      <c r="E116" s="30" t="s">
        <v>250</v>
      </c>
      <c r="F116" s="30" t="s">
        <v>250</v>
      </c>
      <c r="G116" s="29" t="s">
        <v>251</v>
      </c>
      <c r="H116" s="31" t="s">
        <v>18</v>
      </c>
      <c r="I116" s="32">
        <v>0</v>
      </c>
      <c r="J116" s="32"/>
      <c r="K116" s="32">
        <v>0</v>
      </c>
      <c r="L116" s="33" t="e">
        <v>#N/A</v>
      </c>
      <c r="M116" s="46"/>
      <c r="N116" s="22"/>
      <c r="Q116" s="1">
        <v>0</v>
      </c>
      <c r="W116" s="33"/>
    </row>
    <row r="117" spans="1:23" ht="15" customHeight="1" x14ac:dyDescent="0.25">
      <c r="A117" s="28" t="s">
        <v>243</v>
      </c>
      <c r="B117" s="29" t="s">
        <v>14</v>
      </c>
      <c r="C117" s="29" t="s">
        <v>252</v>
      </c>
      <c r="D117" s="29">
        <v>70010000109</v>
      </c>
      <c r="E117" s="30" t="s">
        <v>253</v>
      </c>
      <c r="F117" s="30" t="s">
        <v>253</v>
      </c>
      <c r="G117" s="29" t="s">
        <v>254</v>
      </c>
      <c r="H117" s="31" t="s">
        <v>18</v>
      </c>
      <c r="I117" s="32">
        <v>0</v>
      </c>
      <c r="J117" s="32"/>
      <c r="K117" s="32">
        <v>0</v>
      </c>
      <c r="L117" s="33" t="e">
        <v>#N/A</v>
      </c>
      <c r="M117" s="40"/>
      <c r="N117" s="22"/>
      <c r="Q117" s="1">
        <v>0</v>
      </c>
      <c r="W117" s="33"/>
    </row>
    <row r="118" spans="1:23" ht="15" customHeight="1" x14ac:dyDescent="0.25">
      <c r="A118" s="28" t="s">
        <v>243</v>
      </c>
      <c r="B118" s="29" t="s">
        <v>14</v>
      </c>
      <c r="C118" s="29" t="s">
        <v>255</v>
      </c>
      <c r="D118" s="29">
        <v>70010000110</v>
      </c>
      <c r="E118" s="30" t="s">
        <v>256</v>
      </c>
      <c r="F118" s="30" t="s">
        <v>256</v>
      </c>
      <c r="G118" s="29" t="s">
        <v>257</v>
      </c>
      <c r="H118" s="31" t="s">
        <v>18</v>
      </c>
      <c r="I118" s="32">
        <v>0</v>
      </c>
      <c r="J118" s="32"/>
      <c r="K118" s="32">
        <v>0</v>
      </c>
      <c r="L118" s="33" t="e">
        <v>#N/A</v>
      </c>
      <c r="M118" s="40"/>
      <c r="N118" s="22"/>
      <c r="Q118" s="1">
        <v>0</v>
      </c>
      <c r="W118" s="33"/>
    </row>
    <row r="119" spans="1:23" ht="15" customHeight="1" x14ac:dyDescent="0.25">
      <c r="A119" s="28" t="s">
        <v>243</v>
      </c>
      <c r="B119" s="29" t="s">
        <v>14</v>
      </c>
      <c r="C119" s="29" t="s">
        <v>255</v>
      </c>
      <c r="D119" s="29">
        <v>70010000111</v>
      </c>
      <c r="E119" s="30" t="s">
        <v>258</v>
      </c>
      <c r="F119" s="30" t="s">
        <v>258</v>
      </c>
      <c r="G119" s="29" t="s">
        <v>259</v>
      </c>
      <c r="H119" s="31" t="s">
        <v>18</v>
      </c>
      <c r="I119" s="32">
        <v>0</v>
      </c>
      <c r="J119" s="32"/>
      <c r="K119" s="32">
        <v>0</v>
      </c>
      <c r="L119" s="33" t="e">
        <v>#N/A</v>
      </c>
      <c r="M119" s="46"/>
      <c r="N119" s="22"/>
      <c r="Q119" s="1">
        <v>0</v>
      </c>
      <c r="W119" s="33"/>
    </row>
    <row r="120" spans="1:23" ht="15" customHeight="1" x14ac:dyDescent="0.25">
      <c r="A120" s="28" t="s">
        <v>243</v>
      </c>
      <c r="B120" s="29" t="s">
        <v>14</v>
      </c>
      <c r="C120" s="29" t="s">
        <v>260</v>
      </c>
      <c r="D120" s="29">
        <v>70010000112</v>
      </c>
      <c r="E120" s="30" t="s">
        <v>261</v>
      </c>
      <c r="F120" s="30" t="s">
        <v>261</v>
      </c>
      <c r="G120" s="29" t="s">
        <v>262</v>
      </c>
      <c r="H120" s="31" t="s">
        <v>18</v>
      </c>
      <c r="I120" s="32">
        <v>0</v>
      </c>
      <c r="J120" s="32"/>
      <c r="K120" s="32">
        <v>0</v>
      </c>
      <c r="L120" s="33" t="e">
        <v>#N/A</v>
      </c>
      <c r="M120" s="46"/>
      <c r="N120" s="22"/>
      <c r="Q120" s="1">
        <v>0</v>
      </c>
      <c r="W120" s="33"/>
    </row>
    <row r="121" spans="1:23" ht="15" customHeight="1" x14ac:dyDescent="0.25">
      <c r="A121" s="28" t="s">
        <v>243</v>
      </c>
      <c r="B121" s="29" t="s">
        <v>14</v>
      </c>
      <c r="C121" s="29" t="s">
        <v>126</v>
      </c>
      <c r="D121" s="29">
        <v>70010000240</v>
      </c>
      <c r="E121" s="30" t="s">
        <v>263</v>
      </c>
      <c r="F121" s="30" t="s">
        <v>263</v>
      </c>
      <c r="G121" s="29" t="s">
        <v>264</v>
      </c>
      <c r="H121" s="31" t="s">
        <v>18</v>
      </c>
      <c r="I121" s="32">
        <v>5602</v>
      </c>
      <c r="J121" s="32"/>
      <c r="K121" s="32">
        <v>5602</v>
      </c>
      <c r="L121" s="33" t="e">
        <v>#N/A</v>
      </c>
      <c r="M121" s="46"/>
      <c r="N121" s="22"/>
      <c r="Q121" s="1">
        <v>0</v>
      </c>
      <c r="W121" s="33"/>
    </row>
    <row r="122" spans="1:23" ht="15" hidden="1" customHeight="1" x14ac:dyDescent="0.25">
      <c r="A122" s="28" t="s">
        <v>243</v>
      </c>
      <c r="B122" s="35" t="s">
        <v>20</v>
      </c>
      <c r="C122" s="61"/>
      <c r="D122" s="61"/>
      <c r="E122" s="53" t="s">
        <v>265</v>
      </c>
      <c r="F122" s="53" t="s">
        <v>265</v>
      </c>
      <c r="G122" s="35" t="s">
        <v>266</v>
      </c>
      <c r="H122" s="38" t="s">
        <v>11</v>
      </c>
      <c r="I122" s="49">
        <v>0</v>
      </c>
      <c r="J122" s="49"/>
      <c r="K122" s="49">
        <v>0</v>
      </c>
      <c r="L122" s="33" t="e">
        <v>#N/A</v>
      </c>
      <c r="M122" s="40"/>
      <c r="N122" s="22"/>
      <c r="Q122" s="1">
        <v>0</v>
      </c>
      <c r="W122" s="33"/>
    </row>
    <row r="123" spans="1:23" ht="15" hidden="1" customHeight="1" x14ac:dyDescent="0.25">
      <c r="A123" s="28" t="s">
        <v>243</v>
      </c>
      <c r="B123" s="41" t="s">
        <v>20</v>
      </c>
      <c r="C123" s="59"/>
      <c r="D123" s="59"/>
      <c r="E123" s="60" t="s">
        <v>267</v>
      </c>
      <c r="F123" s="60" t="s">
        <v>267</v>
      </c>
      <c r="G123" s="44" t="s">
        <v>266</v>
      </c>
      <c r="H123" s="41" t="s">
        <v>18</v>
      </c>
      <c r="I123" s="45">
        <v>0</v>
      </c>
      <c r="J123" s="45"/>
      <c r="K123" s="45">
        <v>0</v>
      </c>
      <c r="L123" s="33" t="e">
        <v>#N/A</v>
      </c>
      <c r="M123" s="40"/>
      <c r="N123" s="22"/>
      <c r="Q123" s="1">
        <v>0</v>
      </c>
      <c r="W123" s="33"/>
    </row>
    <row r="124" spans="1:23" ht="15" customHeight="1" x14ac:dyDescent="0.25">
      <c r="A124" s="28" t="s">
        <v>243</v>
      </c>
      <c r="B124" s="29" t="s">
        <v>14</v>
      </c>
      <c r="C124" s="62" t="s">
        <v>208</v>
      </c>
      <c r="D124" s="29">
        <v>70010000245</v>
      </c>
      <c r="E124" s="30" t="s">
        <v>268</v>
      </c>
      <c r="F124" s="30" t="s">
        <v>268</v>
      </c>
      <c r="G124" s="31" t="s">
        <v>269</v>
      </c>
      <c r="H124" s="31" t="s">
        <v>18</v>
      </c>
      <c r="I124" s="63">
        <v>0</v>
      </c>
      <c r="J124" s="63"/>
      <c r="K124" s="63">
        <v>0</v>
      </c>
      <c r="L124" s="33" t="e">
        <v>#N/A</v>
      </c>
      <c r="M124" s="46"/>
      <c r="N124" s="22"/>
      <c r="Q124" s="1">
        <v>0</v>
      </c>
      <c r="W124" s="33"/>
    </row>
    <row r="125" spans="1:23" ht="15" hidden="1" customHeight="1" x14ac:dyDescent="0.25">
      <c r="A125" s="28" t="s">
        <v>243</v>
      </c>
      <c r="B125" s="35" t="s">
        <v>20</v>
      </c>
      <c r="C125" s="61"/>
      <c r="D125" s="61"/>
      <c r="E125" s="53" t="s">
        <v>270</v>
      </c>
      <c r="F125" s="53" t="s">
        <v>270</v>
      </c>
      <c r="G125" s="35" t="s">
        <v>271</v>
      </c>
      <c r="H125" s="38" t="s">
        <v>11</v>
      </c>
      <c r="I125" s="49">
        <v>0</v>
      </c>
      <c r="J125" s="49"/>
      <c r="K125" s="49">
        <v>0</v>
      </c>
      <c r="L125" s="33" t="e">
        <v>#N/A</v>
      </c>
      <c r="M125" s="46"/>
      <c r="N125" s="22"/>
      <c r="Q125" s="1">
        <v>0</v>
      </c>
      <c r="W125" s="33"/>
    </row>
    <row r="126" spans="1:23" ht="15" hidden="1" customHeight="1" x14ac:dyDescent="0.25">
      <c r="A126" s="28" t="s">
        <v>243</v>
      </c>
      <c r="B126" s="41" t="s">
        <v>20</v>
      </c>
      <c r="C126" s="61"/>
      <c r="D126" s="61"/>
      <c r="E126" s="54" t="s">
        <v>272</v>
      </c>
      <c r="F126" s="54" t="s">
        <v>272</v>
      </c>
      <c r="G126" s="44" t="s">
        <v>271</v>
      </c>
      <c r="H126" s="44" t="s">
        <v>18</v>
      </c>
      <c r="I126" s="45">
        <v>0</v>
      </c>
      <c r="J126" s="45"/>
      <c r="K126" s="45">
        <v>0</v>
      </c>
      <c r="L126" s="33" t="e">
        <v>#N/A</v>
      </c>
      <c r="M126" s="46"/>
      <c r="N126" s="22"/>
      <c r="Q126" s="1">
        <v>0</v>
      </c>
      <c r="W126" s="33"/>
    </row>
    <row r="127" spans="1:23" ht="15" customHeight="1" x14ac:dyDescent="0.25">
      <c r="A127" s="28" t="s">
        <v>243</v>
      </c>
      <c r="B127" s="23" t="s">
        <v>8</v>
      </c>
      <c r="C127" s="24"/>
      <c r="D127" s="24">
        <v>700105</v>
      </c>
      <c r="E127" s="25" t="s">
        <v>273</v>
      </c>
      <c r="F127" s="25" t="s">
        <v>273</v>
      </c>
      <c r="G127" s="26" t="s">
        <v>274</v>
      </c>
      <c r="H127" s="26" t="s">
        <v>11</v>
      </c>
      <c r="I127" s="27">
        <v>0</v>
      </c>
      <c r="J127" s="27"/>
      <c r="K127" s="27">
        <v>0</v>
      </c>
      <c r="L127" s="33" t="e">
        <v>#N/A</v>
      </c>
      <c r="M127" s="40"/>
      <c r="N127" s="22"/>
      <c r="Q127" s="1">
        <v>0</v>
      </c>
      <c r="W127" s="33"/>
    </row>
    <row r="128" spans="1:23" ht="15" customHeight="1" x14ac:dyDescent="0.25">
      <c r="A128" s="28" t="s">
        <v>243</v>
      </c>
      <c r="B128" s="29" t="s">
        <v>14</v>
      </c>
      <c r="C128" s="29" t="s">
        <v>275</v>
      </c>
      <c r="D128" s="29">
        <v>70010500005</v>
      </c>
      <c r="E128" s="30" t="s">
        <v>276</v>
      </c>
      <c r="F128" s="30" t="s">
        <v>276</v>
      </c>
      <c r="G128" s="29" t="s">
        <v>277</v>
      </c>
      <c r="H128" s="31" t="s">
        <v>18</v>
      </c>
      <c r="I128" s="32">
        <v>126089.31</v>
      </c>
      <c r="J128" s="32"/>
      <c r="K128" s="32">
        <v>126089.31</v>
      </c>
      <c r="L128" s="33" t="e">
        <v>#N/A</v>
      </c>
      <c r="M128" s="46"/>
      <c r="N128" s="22"/>
      <c r="Q128" s="1">
        <v>0</v>
      </c>
      <c r="W128" s="33"/>
    </row>
    <row r="129" spans="1:23" ht="15" hidden="1" customHeight="1" x14ac:dyDescent="0.25">
      <c r="A129" s="16"/>
      <c r="B129" s="35" t="s">
        <v>20</v>
      </c>
      <c r="C129" s="47"/>
      <c r="D129" s="47"/>
      <c r="E129" s="53" t="s">
        <v>278</v>
      </c>
      <c r="F129" s="53" t="s">
        <v>278</v>
      </c>
      <c r="G129" s="35" t="s">
        <v>279</v>
      </c>
      <c r="H129" s="38" t="s">
        <v>11</v>
      </c>
      <c r="I129" s="49">
        <v>0</v>
      </c>
      <c r="J129" s="49">
        <v>0</v>
      </c>
      <c r="K129" s="49">
        <v>0</v>
      </c>
      <c r="L129" s="33" t="e">
        <v>#N/A</v>
      </c>
      <c r="M129" s="46"/>
      <c r="N129" s="22"/>
      <c r="Q129" s="1">
        <v>0</v>
      </c>
      <c r="W129" s="33"/>
    </row>
    <row r="130" spans="1:23" ht="15" hidden="1" customHeight="1" x14ac:dyDescent="0.25">
      <c r="A130" s="28" t="s">
        <v>280</v>
      </c>
      <c r="B130" s="41" t="s">
        <v>20</v>
      </c>
      <c r="C130" s="47"/>
      <c r="D130" s="47"/>
      <c r="E130" s="54" t="s">
        <v>281</v>
      </c>
      <c r="F130" s="54" t="s">
        <v>281</v>
      </c>
      <c r="G130" s="41" t="s">
        <v>279</v>
      </c>
      <c r="H130" s="44" t="s">
        <v>18</v>
      </c>
      <c r="I130" s="51">
        <v>0</v>
      </c>
      <c r="J130" s="51"/>
      <c r="K130" s="51">
        <v>0</v>
      </c>
      <c r="L130" s="33" t="e">
        <v>#N/A</v>
      </c>
      <c r="M130" s="46"/>
      <c r="N130" s="22"/>
      <c r="Q130" s="1">
        <v>0</v>
      </c>
      <c r="W130" s="33"/>
    </row>
    <row r="131" spans="1:23" ht="15" customHeight="1" x14ac:dyDescent="0.25">
      <c r="A131" s="28" t="s">
        <v>280</v>
      </c>
      <c r="B131" s="29" t="s">
        <v>14</v>
      </c>
      <c r="C131" s="29" t="s">
        <v>282</v>
      </c>
      <c r="D131" s="29">
        <v>70010500010</v>
      </c>
      <c r="E131" s="30" t="s">
        <v>283</v>
      </c>
      <c r="F131" s="30" t="s">
        <v>283</v>
      </c>
      <c r="G131" s="29" t="s">
        <v>284</v>
      </c>
      <c r="H131" s="31" t="s">
        <v>18</v>
      </c>
      <c r="I131" s="32">
        <v>710675.96</v>
      </c>
      <c r="J131" s="32"/>
      <c r="K131" s="32">
        <v>710675.96</v>
      </c>
      <c r="L131" s="33" t="e">
        <v>#N/A</v>
      </c>
      <c r="M131" s="46"/>
      <c r="N131" s="22"/>
      <c r="Q131" s="1">
        <v>0</v>
      </c>
      <c r="W131" s="33"/>
    </row>
    <row r="132" spans="1:23" ht="15" hidden="1" customHeight="1" x14ac:dyDescent="0.25">
      <c r="A132" s="28" t="s">
        <v>280</v>
      </c>
      <c r="B132" s="35" t="s">
        <v>20</v>
      </c>
      <c r="C132" s="47"/>
      <c r="D132" s="47"/>
      <c r="E132" s="53" t="s">
        <v>285</v>
      </c>
      <c r="F132" s="53" t="s">
        <v>285</v>
      </c>
      <c r="G132" s="35" t="s">
        <v>286</v>
      </c>
      <c r="H132" s="38" t="s">
        <v>11</v>
      </c>
      <c r="I132" s="49">
        <v>0</v>
      </c>
      <c r="J132" s="49"/>
      <c r="K132" s="49">
        <v>0</v>
      </c>
      <c r="L132" s="33" t="e">
        <v>#N/A</v>
      </c>
      <c r="M132" s="46"/>
      <c r="N132" s="22"/>
      <c r="Q132" s="1">
        <v>0</v>
      </c>
      <c r="W132" s="33"/>
    </row>
    <row r="133" spans="1:23" ht="15" hidden="1" customHeight="1" x14ac:dyDescent="0.25">
      <c r="A133" s="28" t="s">
        <v>280</v>
      </c>
      <c r="B133" s="41" t="s">
        <v>20</v>
      </c>
      <c r="C133" s="47"/>
      <c r="D133" s="47"/>
      <c r="E133" s="54" t="s">
        <v>287</v>
      </c>
      <c r="F133" s="54" t="s">
        <v>287</v>
      </c>
      <c r="G133" s="41" t="s">
        <v>286</v>
      </c>
      <c r="H133" s="44" t="s">
        <v>18</v>
      </c>
      <c r="I133" s="51">
        <v>0</v>
      </c>
      <c r="J133" s="51"/>
      <c r="K133" s="51">
        <v>0</v>
      </c>
      <c r="L133" s="33" t="e">
        <v>#N/A</v>
      </c>
      <c r="M133" s="40"/>
      <c r="N133" s="22"/>
      <c r="Q133" s="1">
        <v>0</v>
      </c>
      <c r="W133" s="33"/>
    </row>
    <row r="134" spans="1:23" ht="15" customHeight="1" x14ac:dyDescent="0.25">
      <c r="A134" s="28" t="s">
        <v>280</v>
      </c>
      <c r="B134" s="29" t="s">
        <v>14</v>
      </c>
      <c r="C134" s="29" t="s">
        <v>288</v>
      </c>
      <c r="D134" s="29">
        <v>70010500015</v>
      </c>
      <c r="E134" s="30" t="s">
        <v>289</v>
      </c>
      <c r="F134" s="30" t="s">
        <v>289</v>
      </c>
      <c r="G134" s="29" t="s">
        <v>290</v>
      </c>
      <c r="H134" s="31" t="s">
        <v>18</v>
      </c>
      <c r="I134" s="32">
        <v>0</v>
      </c>
      <c r="J134" s="32"/>
      <c r="K134" s="32">
        <v>0</v>
      </c>
      <c r="L134" s="33" t="e">
        <v>#N/A</v>
      </c>
      <c r="M134" s="40"/>
      <c r="N134" s="22"/>
      <c r="Q134" s="1">
        <v>0</v>
      </c>
      <c r="W134" s="33"/>
    </row>
    <row r="135" spans="1:23" ht="15" hidden="1" customHeight="1" x14ac:dyDescent="0.25">
      <c r="A135" s="28" t="s">
        <v>280</v>
      </c>
      <c r="B135" s="35" t="s">
        <v>20</v>
      </c>
      <c r="C135" s="47"/>
      <c r="D135" s="47"/>
      <c r="E135" s="53" t="s">
        <v>291</v>
      </c>
      <c r="F135" s="53" t="s">
        <v>291</v>
      </c>
      <c r="G135" s="35" t="s">
        <v>292</v>
      </c>
      <c r="H135" s="38" t="s">
        <v>11</v>
      </c>
      <c r="I135" s="49">
        <v>0</v>
      </c>
      <c r="J135" s="49"/>
      <c r="K135" s="49">
        <v>0</v>
      </c>
      <c r="L135" s="33" t="e">
        <v>#N/A</v>
      </c>
      <c r="M135" s="46"/>
      <c r="N135" s="22"/>
      <c r="Q135" s="1">
        <v>0</v>
      </c>
      <c r="W135" s="33"/>
    </row>
    <row r="136" spans="1:23" ht="15" hidden="1" customHeight="1" x14ac:dyDescent="0.25">
      <c r="A136" s="28" t="s">
        <v>280</v>
      </c>
      <c r="B136" s="41" t="s">
        <v>20</v>
      </c>
      <c r="C136" s="47"/>
      <c r="D136" s="47"/>
      <c r="E136" s="54" t="s">
        <v>293</v>
      </c>
      <c r="F136" s="54" t="s">
        <v>293</v>
      </c>
      <c r="G136" s="41" t="s">
        <v>292</v>
      </c>
      <c r="H136" s="44" t="s">
        <v>18</v>
      </c>
      <c r="I136" s="51">
        <v>0</v>
      </c>
      <c r="J136" s="51"/>
      <c r="K136" s="51">
        <v>0</v>
      </c>
      <c r="L136" s="33" t="e">
        <v>#N/A</v>
      </c>
      <c r="M136" s="46"/>
      <c r="N136" s="22"/>
      <c r="Q136" s="1">
        <v>0</v>
      </c>
      <c r="W136" s="33"/>
    </row>
    <row r="137" spans="1:23" ht="15" customHeight="1" x14ac:dyDescent="0.25">
      <c r="A137" s="28" t="s">
        <v>280</v>
      </c>
      <c r="B137" s="29" t="s">
        <v>14</v>
      </c>
      <c r="C137" s="29" t="s">
        <v>288</v>
      </c>
      <c r="D137" s="29">
        <v>70010500020</v>
      </c>
      <c r="E137" s="30" t="s">
        <v>294</v>
      </c>
      <c r="F137" s="30" t="s">
        <v>294</v>
      </c>
      <c r="G137" s="29" t="s">
        <v>295</v>
      </c>
      <c r="H137" s="31" t="s">
        <v>18</v>
      </c>
      <c r="I137" s="32">
        <v>186299.05</v>
      </c>
      <c r="J137" s="32"/>
      <c r="K137" s="32">
        <v>186299.05</v>
      </c>
      <c r="L137" s="33" t="e">
        <v>#N/A</v>
      </c>
      <c r="M137" s="46"/>
      <c r="N137" s="22"/>
      <c r="Q137" s="1">
        <v>0</v>
      </c>
      <c r="W137" s="33"/>
    </row>
    <row r="138" spans="1:23" ht="15" hidden="1" customHeight="1" x14ac:dyDescent="0.25">
      <c r="A138" s="28" t="s">
        <v>280</v>
      </c>
      <c r="B138" s="35" t="s">
        <v>20</v>
      </c>
      <c r="C138" s="47"/>
      <c r="D138" s="47"/>
      <c r="E138" s="53" t="s">
        <v>296</v>
      </c>
      <c r="F138" s="53" t="s">
        <v>296</v>
      </c>
      <c r="G138" s="35" t="s">
        <v>297</v>
      </c>
      <c r="H138" s="38" t="s">
        <v>11</v>
      </c>
      <c r="I138" s="49">
        <v>0</v>
      </c>
      <c r="J138" s="49"/>
      <c r="K138" s="49">
        <v>0</v>
      </c>
      <c r="L138" s="33" t="e">
        <v>#N/A</v>
      </c>
      <c r="M138" s="40"/>
      <c r="N138" s="22"/>
      <c r="Q138" s="1">
        <v>0</v>
      </c>
      <c r="W138" s="33"/>
    </row>
    <row r="139" spans="1:23" ht="15" hidden="1" customHeight="1" x14ac:dyDescent="0.25">
      <c r="A139" s="28" t="s">
        <v>280</v>
      </c>
      <c r="B139" s="41" t="s">
        <v>20</v>
      </c>
      <c r="C139" s="47"/>
      <c r="D139" s="47"/>
      <c r="E139" s="54" t="s">
        <v>298</v>
      </c>
      <c r="F139" s="54" t="s">
        <v>298</v>
      </c>
      <c r="G139" s="41" t="s">
        <v>297</v>
      </c>
      <c r="H139" s="44" t="s">
        <v>18</v>
      </c>
      <c r="I139" s="51">
        <v>0</v>
      </c>
      <c r="J139" s="51"/>
      <c r="K139" s="51">
        <v>0</v>
      </c>
      <c r="L139" s="33" t="e">
        <v>#N/A</v>
      </c>
      <c r="M139" s="40"/>
      <c r="N139" s="22"/>
      <c r="Q139" s="1">
        <v>0</v>
      </c>
      <c r="W139" s="33"/>
    </row>
    <row r="140" spans="1:23" ht="15" customHeight="1" x14ac:dyDescent="0.25">
      <c r="A140" s="28" t="s">
        <v>280</v>
      </c>
      <c r="B140" s="29" t="s">
        <v>14</v>
      </c>
      <c r="C140" s="29" t="s">
        <v>299</v>
      </c>
      <c r="D140" s="29">
        <v>70010500025</v>
      </c>
      <c r="E140" s="30" t="s">
        <v>300</v>
      </c>
      <c r="F140" s="30" t="s">
        <v>300</v>
      </c>
      <c r="G140" s="29" t="s">
        <v>301</v>
      </c>
      <c r="H140" s="31" t="s">
        <v>18</v>
      </c>
      <c r="I140" s="32">
        <v>490128.85</v>
      </c>
      <c r="J140" s="32"/>
      <c r="K140" s="32">
        <v>490128.85</v>
      </c>
      <c r="L140" s="33" t="e">
        <v>#N/A</v>
      </c>
      <c r="M140" s="46"/>
      <c r="N140" s="22"/>
      <c r="Q140" s="1">
        <v>0</v>
      </c>
      <c r="W140" s="33"/>
    </row>
    <row r="141" spans="1:23" ht="15" hidden="1" customHeight="1" x14ac:dyDescent="0.25">
      <c r="A141" s="28" t="s">
        <v>280</v>
      </c>
      <c r="B141" s="35" t="s">
        <v>20</v>
      </c>
      <c r="C141" s="47"/>
      <c r="D141" s="47"/>
      <c r="E141" s="53" t="s">
        <v>302</v>
      </c>
      <c r="F141" s="53" t="s">
        <v>302</v>
      </c>
      <c r="G141" s="35" t="s">
        <v>303</v>
      </c>
      <c r="H141" s="38" t="s">
        <v>11</v>
      </c>
      <c r="I141" s="49">
        <v>0</v>
      </c>
      <c r="J141" s="49"/>
      <c r="K141" s="49">
        <v>0</v>
      </c>
      <c r="L141" s="33" t="e">
        <v>#N/A</v>
      </c>
      <c r="M141" s="46"/>
      <c r="N141" s="22"/>
      <c r="Q141" s="1">
        <v>0</v>
      </c>
      <c r="W141" s="33"/>
    </row>
    <row r="142" spans="1:23" ht="15" hidden="1" customHeight="1" x14ac:dyDescent="0.25">
      <c r="A142" s="28" t="s">
        <v>280</v>
      </c>
      <c r="B142" s="41" t="s">
        <v>20</v>
      </c>
      <c r="C142" s="47"/>
      <c r="D142" s="47"/>
      <c r="E142" s="54" t="s">
        <v>304</v>
      </c>
      <c r="F142" s="54" t="s">
        <v>304</v>
      </c>
      <c r="G142" s="41" t="s">
        <v>303</v>
      </c>
      <c r="H142" s="44" t="s">
        <v>18</v>
      </c>
      <c r="I142" s="51">
        <v>0</v>
      </c>
      <c r="J142" s="51"/>
      <c r="K142" s="51">
        <v>0</v>
      </c>
      <c r="L142" s="33" t="e">
        <v>#N/A</v>
      </c>
      <c r="M142" s="46"/>
      <c r="N142" s="22"/>
      <c r="Q142" s="1">
        <v>0</v>
      </c>
      <c r="W142" s="33"/>
    </row>
    <row r="143" spans="1:23" ht="15" customHeight="1" x14ac:dyDescent="0.25">
      <c r="A143" s="28" t="s">
        <v>280</v>
      </c>
      <c r="B143" s="29" t="s">
        <v>14</v>
      </c>
      <c r="C143" s="29" t="s">
        <v>305</v>
      </c>
      <c r="D143" s="29">
        <v>70010500030</v>
      </c>
      <c r="E143" s="30" t="s">
        <v>306</v>
      </c>
      <c r="F143" s="30" t="s">
        <v>306</v>
      </c>
      <c r="G143" s="29" t="s">
        <v>307</v>
      </c>
      <c r="H143" s="31" t="s">
        <v>18</v>
      </c>
      <c r="I143" s="32">
        <v>31229.119999999999</v>
      </c>
      <c r="J143" s="32"/>
      <c r="K143" s="32">
        <v>31229.119999999999</v>
      </c>
      <c r="L143" s="33" t="e">
        <v>#N/A</v>
      </c>
      <c r="M143" s="40"/>
      <c r="N143" s="22"/>
      <c r="Q143" s="1">
        <v>0</v>
      </c>
      <c r="W143" s="33"/>
    </row>
    <row r="144" spans="1:23" ht="15" hidden="1" customHeight="1" x14ac:dyDescent="0.25">
      <c r="A144" s="28" t="s">
        <v>280</v>
      </c>
      <c r="B144" s="35" t="s">
        <v>20</v>
      </c>
      <c r="C144" s="47"/>
      <c r="D144" s="47"/>
      <c r="E144" s="53" t="s">
        <v>308</v>
      </c>
      <c r="F144" s="53" t="s">
        <v>308</v>
      </c>
      <c r="G144" s="35" t="s">
        <v>309</v>
      </c>
      <c r="H144" s="38" t="s">
        <v>11</v>
      </c>
      <c r="I144" s="49">
        <v>0</v>
      </c>
      <c r="J144" s="49"/>
      <c r="K144" s="49">
        <v>0</v>
      </c>
      <c r="L144" s="33" t="e">
        <v>#N/A</v>
      </c>
      <c r="M144" s="46"/>
      <c r="N144" s="22"/>
      <c r="Q144" s="1">
        <v>0</v>
      </c>
      <c r="W144" s="33"/>
    </row>
    <row r="145" spans="1:23" ht="15" hidden="1" customHeight="1" x14ac:dyDescent="0.25">
      <c r="A145" s="28" t="s">
        <v>280</v>
      </c>
      <c r="B145" s="41" t="s">
        <v>20</v>
      </c>
      <c r="C145" s="47"/>
      <c r="D145" s="47"/>
      <c r="E145" s="54" t="s">
        <v>310</v>
      </c>
      <c r="F145" s="54" t="s">
        <v>310</v>
      </c>
      <c r="G145" s="41" t="s">
        <v>309</v>
      </c>
      <c r="H145" s="44" t="s">
        <v>18</v>
      </c>
      <c r="I145" s="51">
        <v>0</v>
      </c>
      <c r="J145" s="51"/>
      <c r="K145" s="51">
        <v>0</v>
      </c>
      <c r="L145" s="33" t="e">
        <v>#N/A</v>
      </c>
      <c r="M145" s="46"/>
      <c r="N145" s="22"/>
      <c r="Q145" s="1">
        <v>0</v>
      </c>
      <c r="W145" s="33"/>
    </row>
    <row r="146" spans="1:23" ht="15" customHeight="1" x14ac:dyDescent="0.25">
      <c r="A146" s="28" t="s">
        <v>280</v>
      </c>
      <c r="B146" s="29" t="s">
        <v>14</v>
      </c>
      <c r="C146" s="29" t="s">
        <v>305</v>
      </c>
      <c r="D146" s="29">
        <v>70010500035</v>
      </c>
      <c r="E146" s="30" t="s">
        <v>311</v>
      </c>
      <c r="F146" s="30" t="s">
        <v>311</v>
      </c>
      <c r="G146" s="29" t="s">
        <v>312</v>
      </c>
      <c r="H146" s="31" t="s">
        <v>18</v>
      </c>
      <c r="I146" s="32">
        <v>2046.26</v>
      </c>
      <c r="J146" s="32"/>
      <c r="K146" s="32">
        <v>2046.26</v>
      </c>
      <c r="L146" s="33" t="e">
        <v>#N/A</v>
      </c>
      <c r="M146" s="46"/>
      <c r="N146" s="22"/>
      <c r="Q146" s="1">
        <v>0</v>
      </c>
      <c r="W146" s="33"/>
    </row>
    <row r="147" spans="1:23" ht="15" hidden="1" customHeight="1" x14ac:dyDescent="0.25">
      <c r="A147" s="28" t="s">
        <v>280</v>
      </c>
      <c r="B147" s="35" t="s">
        <v>20</v>
      </c>
      <c r="C147" s="47"/>
      <c r="D147" s="47"/>
      <c r="E147" s="53" t="s">
        <v>313</v>
      </c>
      <c r="F147" s="53" t="s">
        <v>313</v>
      </c>
      <c r="G147" s="35" t="s">
        <v>314</v>
      </c>
      <c r="H147" s="38" t="s">
        <v>11</v>
      </c>
      <c r="I147" s="49">
        <v>0</v>
      </c>
      <c r="J147" s="49"/>
      <c r="K147" s="49">
        <v>0</v>
      </c>
      <c r="L147" s="33" t="e">
        <v>#N/A</v>
      </c>
      <c r="M147" s="46"/>
      <c r="N147" s="22"/>
      <c r="Q147" s="1">
        <v>0</v>
      </c>
      <c r="W147" s="33"/>
    </row>
    <row r="148" spans="1:23" ht="15" hidden="1" customHeight="1" x14ac:dyDescent="0.25">
      <c r="A148" s="28" t="s">
        <v>280</v>
      </c>
      <c r="B148" s="41" t="s">
        <v>20</v>
      </c>
      <c r="C148" s="47"/>
      <c r="D148" s="47"/>
      <c r="E148" s="54" t="s">
        <v>315</v>
      </c>
      <c r="F148" s="54" t="s">
        <v>315</v>
      </c>
      <c r="G148" s="41" t="s">
        <v>314</v>
      </c>
      <c r="H148" s="44" t="s">
        <v>18</v>
      </c>
      <c r="I148" s="51">
        <v>0</v>
      </c>
      <c r="J148" s="51"/>
      <c r="K148" s="51">
        <v>0</v>
      </c>
      <c r="L148" s="33" t="e">
        <v>#N/A</v>
      </c>
      <c r="M148" s="40"/>
      <c r="N148" s="22"/>
      <c r="Q148" s="1">
        <v>0</v>
      </c>
      <c r="W148" s="33"/>
    </row>
    <row r="149" spans="1:23" ht="15" customHeight="1" x14ac:dyDescent="0.25">
      <c r="A149" s="28" t="s">
        <v>280</v>
      </c>
      <c r="B149" s="29" t="s">
        <v>14</v>
      </c>
      <c r="C149" s="29" t="s">
        <v>305</v>
      </c>
      <c r="D149" s="29">
        <v>70010500040</v>
      </c>
      <c r="E149" s="30" t="s">
        <v>316</v>
      </c>
      <c r="F149" s="30" t="s">
        <v>316</v>
      </c>
      <c r="G149" s="29" t="s">
        <v>317</v>
      </c>
      <c r="H149" s="31" t="s">
        <v>18</v>
      </c>
      <c r="I149" s="32">
        <v>270</v>
      </c>
      <c r="J149" s="32"/>
      <c r="K149" s="32">
        <v>270</v>
      </c>
      <c r="L149" s="33" t="e">
        <v>#N/A</v>
      </c>
      <c r="M149" s="46"/>
      <c r="N149" s="22"/>
      <c r="Q149" s="1">
        <v>0</v>
      </c>
      <c r="W149" s="33"/>
    </row>
    <row r="150" spans="1:23" ht="15" hidden="1" customHeight="1" x14ac:dyDescent="0.25">
      <c r="A150" s="16"/>
      <c r="B150" s="35" t="s">
        <v>20</v>
      </c>
      <c r="C150" s="47"/>
      <c r="D150" s="47"/>
      <c r="E150" s="53" t="s">
        <v>318</v>
      </c>
      <c r="F150" s="53" t="s">
        <v>318</v>
      </c>
      <c r="G150" s="35" t="s">
        <v>319</v>
      </c>
      <c r="H150" s="38" t="s">
        <v>11</v>
      </c>
      <c r="I150" s="49">
        <v>0</v>
      </c>
      <c r="J150" s="49">
        <v>0</v>
      </c>
      <c r="K150" s="49">
        <v>0</v>
      </c>
      <c r="L150" s="33" t="e">
        <v>#N/A</v>
      </c>
      <c r="M150" s="46"/>
      <c r="N150" s="22"/>
      <c r="Q150" s="1">
        <v>0</v>
      </c>
      <c r="W150" s="33"/>
    </row>
    <row r="151" spans="1:23" ht="15" hidden="1" customHeight="1" x14ac:dyDescent="0.25">
      <c r="A151" s="28" t="s">
        <v>320</v>
      </c>
      <c r="B151" s="41" t="s">
        <v>20</v>
      </c>
      <c r="C151" s="47"/>
      <c r="D151" s="47"/>
      <c r="E151" s="54" t="s">
        <v>321</v>
      </c>
      <c r="F151" s="54" t="s">
        <v>321</v>
      </c>
      <c r="G151" s="41" t="s">
        <v>319</v>
      </c>
      <c r="H151" s="44" t="s">
        <v>18</v>
      </c>
      <c r="I151" s="51">
        <v>0</v>
      </c>
      <c r="J151" s="51"/>
      <c r="K151" s="51">
        <v>0</v>
      </c>
      <c r="L151" s="33" t="e">
        <v>#N/A</v>
      </c>
      <c r="M151" s="46"/>
      <c r="N151" s="22"/>
      <c r="Q151" s="1">
        <v>0</v>
      </c>
      <c r="W151" s="33"/>
    </row>
    <row r="152" spans="1:23" ht="15" customHeight="1" x14ac:dyDescent="0.25">
      <c r="A152" s="28" t="s">
        <v>320</v>
      </c>
      <c r="B152" s="29" t="s">
        <v>14</v>
      </c>
      <c r="C152" s="29" t="s">
        <v>305</v>
      </c>
      <c r="D152" s="29">
        <v>70010500045</v>
      </c>
      <c r="E152" s="30" t="s">
        <v>322</v>
      </c>
      <c r="F152" s="30" t="s">
        <v>322</v>
      </c>
      <c r="G152" s="29" t="s">
        <v>323</v>
      </c>
      <c r="H152" s="31" t="s">
        <v>18</v>
      </c>
      <c r="I152" s="32">
        <v>5598.57</v>
      </c>
      <c r="J152" s="32"/>
      <c r="K152" s="32">
        <v>5598.57</v>
      </c>
      <c r="L152" s="33" t="e">
        <v>#N/A</v>
      </c>
      <c r="M152" s="46"/>
      <c r="N152" s="22"/>
      <c r="Q152" s="1">
        <v>0</v>
      </c>
      <c r="W152" s="33"/>
    </row>
    <row r="153" spans="1:23" ht="15" hidden="1" customHeight="1" x14ac:dyDescent="0.25">
      <c r="A153" s="28" t="s">
        <v>320</v>
      </c>
      <c r="B153" s="35" t="s">
        <v>20</v>
      </c>
      <c r="C153" s="47"/>
      <c r="D153" s="47"/>
      <c r="E153" s="53" t="s">
        <v>324</v>
      </c>
      <c r="F153" s="53" t="s">
        <v>324</v>
      </c>
      <c r="G153" s="35" t="s">
        <v>325</v>
      </c>
      <c r="H153" s="38" t="s">
        <v>11</v>
      </c>
      <c r="I153" s="49">
        <v>0</v>
      </c>
      <c r="J153" s="49"/>
      <c r="K153" s="49">
        <v>0</v>
      </c>
      <c r="L153" s="33" t="e">
        <v>#N/A</v>
      </c>
      <c r="M153" s="46"/>
      <c r="N153" s="22"/>
      <c r="Q153" s="1">
        <v>0</v>
      </c>
      <c r="W153" s="33"/>
    </row>
    <row r="154" spans="1:23" ht="15" hidden="1" customHeight="1" x14ac:dyDescent="0.25">
      <c r="A154" s="28" t="s">
        <v>320</v>
      </c>
      <c r="B154" s="41" t="s">
        <v>20</v>
      </c>
      <c r="C154" s="47"/>
      <c r="D154" s="47"/>
      <c r="E154" s="54" t="s">
        <v>326</v>
      </c>
      <c r="F154" s="54" t="s">
        <v>326</v>
      </c>
      <c r="G154" s="41" t="s">
        <v>325</v>
      </c>
      <c r="H154" s="44" t="s">
        <v>18</v>
      </c>
      <c r="I154" s="51">
        <v>0</v>
      </c>
      <c r="J154" s="51"/>
      <c r="K154" s="51">
        <v>0</v>
      </c>
      <c r="L154" s="33" t="e">
        <v>#N/A</v>
      </c>
      <c r="M154" s="40"/>
      <c r="N154" s="22"/>
      <c r="Q154" s="1">
        <v>0</v>
      </c>
      <c r="W154" s="33"/>
    </row>
    <row r="155" spans="1:23" ht="15" customHeight="1" x14ac:dyDescent="0.25">
      <c r="A155" s="28" t="s">
        <v>320</v>
      </c>
      <c r="B155" s="29" t="s">
        <v>14</v>
      </c>
      <c r="C155" s="29" t="s">
        <v>305</v>
      </c>
      <c r="D155" s="29">
        <v>70010500050</v>
      </c>
      <c r="E155" s="30" t="s">
        <v>327</v>
      </c>
      <c r="F155" s="30" t="s">
        <v>327</v>
      </c>
      <c r="G155" s="29" t="s">
        <v>328</v>
      </c>
      <c r="H155" s="31" t="s">
        <v>18</v>
      </c>
      <c r="I155" s="32">
        <v>0</v>
      </c>
      <c r="J155" s="32"/>
      <c r="K155" s="32">
        <v>0</v>
      </c>
      <c r="L155" s="33" t="e">
        <v>#N/A</v>
      </c>
      <c r="M155" s="46"/>
      <c r="N155" s="22"/>
      <c r="Q155" s="1">
        <v>0</v>
      </c>
      <c r="W155" s="33"/>
    </row>
    <row r="156" spans="1:23" ht="15" hidden="1" customHeight="1" x14ac:dyDescent="0.25">
      <c r="A156" s="28" t="s">
        <v>320</v>
      </c>
      <c r="B156" s="35" t="s">
        <v>20</v>
      </c>
      <c r="C156" s="47"/>
      <c r="D156" s="47"/>
      <c r="E156" s="53" t="s">
        <v>329</v>
      </c>
      <c r="F156" s="53" t="s">
        <v>329</v>
      </c>
      <c r="G156" s="35" t="s">
        <v>330</v>
      </c>
      <c r="H156" s="38" t="s">
        <v>11</v>
      </c>
      <c r="I156" s="49">
        <v>0</v>
      </c>
      <c r="J156" s="49"/>
      <c r="K156" s="49">
        <v>0</v>
      </c>
      <c r="L156" s="33" t="e">
        <v>#N/A</v>
      </c>
      <c r="M156" s="46"/>
      <c r="N156" s="22"/>
      <c r="Q156" s="1">
        <v>0</v>
      </c>
      <c r="W156" s="33"/>
    </row>
    <row r="157" spans="1:23" ht="15" hidden="1" customHeight="1" x14ac:dyDescent="0.25">
      <c r="A157" s="28" t="s">
        <v>320</v>
      </c>
      <c r="B157" s="41" t="s">
        <v>20</v>
      </c>
      <c r="C157" s="47"/>
      <c r="D157" s="47"/>
      <c r="E157" s="54" t="s">
        <v>331</v>
      </c>
      <c r="F157" s="54" t="s">
        <v>331</v>
      </c>
      <c r="G157" s="41" t="s">
        <v>330</v>
      </c>
      <c r="H157" s="44" t="s">
        <v>18</v>
      </c>
      <c r="I157" s="51">
        <v>0</v>
      </c>
      <c r="J157" s="51"/>
      <c r="K157" s="51">
        <v>0</v>
      </c>
      <c r="L157" s="33" t="e">
        <v>#N/A</v>
      </c>
      <c r="M157" s="46"/>
      <c r="N157" s="22"/>
      <c r="Q157" s="1">
        <v>0</v>
      </c>
      <c r="W157" s="33"/>
    </row>
    <row r="158" spans="1:23" ht="15" customHeight="1" x14ac:dyDescent="0.25">
      <c r="A158" s="28" t="s">
        <v>320</v>
      </c>
      <c r="B158" s="29" t="s">
        <v>14</v>
      </c>
      <c r="C158" s="29" t="s">
        <v>305</v>
      </c>
      <c r="D158" s="29">
        <v>70010500055</v>
      </c>
      <c r="E158" s="30" t="s">
        <v>332</v>
      </c>
      <c r="F158" s="30" t="s">
        <v>332</v>
      </c>
      <c r="G158" s="29" t="s">
        <v>333</v>
      </c>
      <c r="H158" s="31" t="s">
        <v>18</v>
      </c>
      <c r="I158" s="32">
        <v>11781.62</v>
      </c>
      <c r="J158" s="32"/>
      <c r="K158" s="32">
        <v>11781.62</v>
      </c>
      <c r="L158" s="33" t="e">
        <v>#N/A</v>
      </c>
      <c r="M158" s="46"/>
      <c r="N158" s="22"/>
      <c r="Q158" s="1">
        <v>0</v>
      </c>
      <c r="W158" s="33"/>
    </row>
    <row r="159" spans="1:23" ht="15" hidden="1" customHeight="1" x14ac:dyDescent="0.25">
      <c r="A159" s="28" t="s">
        <v>320</v>
      </c>
      <c r="B159" s="35" t="s">
        <v>20</v>
      </c>
      <c r="C159" s="47"/>
      <c r="D159" s="47"/>
      <c r="E159" s="53" t="s">
        <v>334</v>
      </c>
      <c r="F159" s="53" t="s">
        <v>334</v>
      </c>
      <c r="G159" s="35" t="s">
        <v>335</v>
      </c>
      <c r="H159" s="38" t="s">
        <v>11</v>
      </c>
      <c r="I159" s="49">
        <v>0</v>
      </c>
      <c r="J159" s="49"/>
      <c r="K159" s="49">
        <v>0</v>
      </c>
      <c r="L159" s="33" t="e">
        <v>#N/A</v>
      </c>
      <c r="M159" s="46"/>
      <c r="N159" s="22"/>
      <c r="Q159" s="1">
        <v>0</v>
      </c>
      <c r="W159" s="33"/>
    </row>
    <row r="160" spans="1:23" ht="15" hidden="1" customHeight="1" x14ac:dyDescent="0.25">
      <c r="A160" s="28" t="s">
        <v>320</v>
      </c>
      <c r="B160" s="41" t="s">
        <v>20</v>
      </c>
      <c r="C160" s="47"/>
      <c r="D160" s="47"/>
      <c r="E160" s="54" t="s">
        <v>336</v>
      </c>
      <c r="F160" s="54" t="s">
        <v>336</v>
      </c>
      <c r="G160" s="41" t="s">
        <v>335</v>
      </c>
      <c r="H160" s="44" t="s">
        <v>18</v>
      </c>
      <c r="I160" s="51">
        <v>0</v>
      </c>
      <c r="J160" s="51"/>
      <c r="K160" s="51">
        <v>0</v>
      </c>
      <c r="L160" s="33" t="e">
        <v>#N/A</v>
      </c>
      <c r="M160" s="46"/>
      <c r="N160" s="22"/>
      <c r="Q160" s="1">
        <v>0</v>
      </c>
      <c r="W160" s="33"/>
    </row>
    <row r="161" spans="1:23" ht="15" customHeight="1" x14ac:dyDescent="0.25">
      <c r="A161" s="28" t="s">
        <v>320</v>
      </c>
      <c r="B161" s="29" t="s">
        <v>14</v>
      </c>
      <c r="C161" s="29" t="s">
        <v>337</v>
      </c>
      <c r="D161" s="29">
        <v>70010500060</v>
      </c>
      <c r="E161" s="30" t="s">
        <v>338</v>
      </c>
      <c r="F161" s="30" t="s">
        <v>338</v>
      </c>
      <c r="G161" s="29" t="s">
        <v>339</v>
      </c>
      <c r="H161" s="31" t="s">
        <v>18</v>
      </c>
      <c r="I161" s="32">
        <v>129764.8</v>
      </c>
      <c r="J161" s="32"/>
      <c r="K161" s="32">
        <v>129764.8</v>
      </c>
      <c r="L161" s="33" t="e">
        <v>#N/A</v>
      </c>
      <c r="M161" s="46"/>
      <c r="N161" s="22"/>
      <c r="Q161" s="1">
        <v>0</v>
      </c>
      <c r="W161" s="33"/>
    </row>
    <row r="162" spans="1:23" ht="15" hidden="1" customHeight="1" x14ac:dyDescent="0.25">
      <c r="A162" s="28" t="s">
        <v>320</v>
      </c>
      <c r="B162" s="35" t="s">
        <v>20</v>
      </c>
      <c r="C162" s="47"/>
      <c r="D162" s="47"/>
      <c r="E162" s="53" t="s">
        <v>340</v>
      </c>
      <c r="F162" s="53" t="s">
        <v>340</v>
      </c>
      <c r="G162" s="35" t="s">
        <v>341</v>
      </c>
      <c r="H162" s="38" t="s">
        <v>11</v>
      </c>
      <c r="I162" s="49">
        <v>0</v>
      </c>
      <c r="J162" s="49"/>
      <c r="K162" s="49">
        <v>0</v>
      </c>
      <c r="L162" s="33" t="e">
        <v>#N/A</v>
      </c>
      <c r="M162" s="46"/>
      <c r="N162" s="22"/>
      <c r="Q162" s="1">
        <v>0</v>
      </c>
      <c r="W162" s="33"/>
    </row>
    <row r="163" spans="1:23" ht="15" hidden="1" customHeight="1" x14ac:dyDescent="0.25">
      <c r="A163" s="28" t="s">
        <v>320</v>
      </c>
      <c r="B163" s="41" t="s">
        <v>20</v>
      </c>
      <c r="C163" s="47"/>
      <c r="D163" s="47"/>
      <c r="E163" s="54" t="s">
        <v>342</v>
      </c>
      <c r="F163" s="54" t="s">
        <v>342</v>
      </c>
      <c r="G163" s="41" t="s">
        <v>341</v>
      </c>
      <c r="H163" s="44" t="s">
        <v>18</v>
      </c>
      <c r="I163" s="51">
        <v>0</v>
      </c>
      <c r="J163" s="51"/>
      <c r="K163" s="51">
        <v>0</v>
      </c>
      <c r="L163" s="33" t="e">
        <v>#N/A</v>
      </c>
      <c r="M163" s="46"/>
      <c r="N163" s="22"/>
      <c r="Q163" s="1">
        <v>0</v>
      </c>
      <c r="W163" s="33"/>
    </row>
    <row r="164" spans="1:23" ht="15" customHeight="1" x14ac:dyDescent="0.25">
      <c r="A164" s="28" t="s">
        <v>320</v>
      </c>
      <c r="B164" s="29" t="s">
        <v>14</v>
      </c>
      <c r="C164" s="29" t="s">
        <v>343</v>
      </c>
      <c r="D164" s="29">
        <v>70010500065</v>
      </c>
      <c r="E164" s="30" t="s">
        <v>344</v>
      </c>
      <c r="F164" s="30" t="s">
        <v>344</v>
      </c>
      <c r="G164" s="29" t="s">
        <v>345</v>
      </c>
      <c r="H164" s="31" t="s">
        <v>18</v>
      </c>
      <c r="I164" s="32">
        <v>0</v>
      </c>
      <c r="J164" s="32"/>
      <c r="K164" s="32">
        <v>0</v>
      </c>
      <c r="L164" s="33" t="e">
        <v>#N/A</v>
      </c>
      <c r="M164" s="40"/>
      <c r="N164" s="22"/>
      <c r="Q164" s="1">
        <v>0</v>
      </c>
      <c r="W164" s="33"/>
    </row>
    <row r="165" spans="1:23" ht="15" hidden="1" customHeight="1" x14ac:dyDescent="0.25">
      <c r="A165" s="28" t="s">
        <v>320</v>
      </c>
      <c r="B165" s="35" t="s">
        <v>20</v>
      </c>
      <c r="C165" s="47"/>
      <c r="D165" s="47"/>
      <c r="E165" s="53" t="s">
        <v>346</v>
      </c>
      <c r="F165" s="53" t="s">
        <v>346</v>
      </c>
      <c r="G165" s="35" t="s">
        <v>347</v>
      </c>
      <c r="H165" s="38" t="s">
        <v>11</v>
      </c>
      <c r="I165" s="49">
        <v>0</v>
      </c>
      <c r="J165" s="49"/>
      <c r="K165" s="49">
        <v>0</v>
      </c>
      <c r="L165" s="33" t="e">
        <v>#N/A</v>
      </c>
      <c r="M165" s="40"/>
      <c r="N165" s="22"/>
      <c r="Q165" s="1">
        <v>0</v>
      </c>
      <c r="W165" s="33"/>
    </row>
    <row r="166" spans="1:23" ht="15" hidden="1" customHeight="1" x14ac:dyDescent="0.25">
      <c r="A166" s="28" t="s">
        <v>320</v>
      </c>
      <c r="B166" s="41" t="s">
        <v>20</v>
      </c>
      <c r="C166" s="47"/>
      <c r="D166" s="47"/>
      <c r="E166" s="54" t="s">
        <v>348</v>
      </c>
      <c r="F166" s="54" t="s">
        <v>348</v>
      </c>
      <c r="G166" s="41" t="s">
        <v>347</v>
      </c>
      <c r="H166" s="44" t="s">
        <v>18</v>
      </c>
      <c r="I166" s="51">
        <v>0</v>
      </c>
      <c r="J166" s="51"/>
      <c r="K166" s="51">
        <v>0</v>
      </c>
      <c r="L166" s="33" t="e">
        <v>#N/A</v>
      </c>
      <c r="M166" s="46"/>
      <c r="N166" s="22"/>
      <c r="Q166" s="1">
        <v>0</v>
      </c>
      <c r="W166" s="33"/>
    </row>
    <row r="167" spans="1:23" ht="15" customHeight="1" x14ac:dyDescent="0.25">
      <c r="A167" s="28" t="s">
        <v>320</v>
      </c>
      <c r="B167" s="64" t="s">
        <v>8</v>
      </c>
      <c r="C167" s="65"/>
      <c r="D167" s="65">
        <v>706</v>
      </c>
      <c r="E167" s="66" t="s">
        <v>349</v>
      </c>
      <c r="F167" s="66" t="s">
        <v>349</v>
      </c>
      <c r="G167" s="67" t="s">
        <v>350</v>
      </c>
      <c r="H167" s="67" t="s">
        <v>11</v>
      </c>
      <c r="I167" s="68">
        <v>0</v>
      </c>
      <c r="J167" s="68"/>
      <c r="K167" s="68">
        <v>0</v>
      </c>
      <c r="L167" s="33">
        <v>0</v>
      </c>
      <c r="M167" s="46"/>
      <c r="N167" s="22"/>
      <c r="Q167" s="1">
        <v>0</v>
      </c>
      <c r="W167" s="33"/>
    </row>
    <row r="168" spans="1:23" ht="15" customHeight="1" x14ac:dyDescent="0.25">
      <c r="A168" s="28" t="s">
        <v>320</v>
      </c>
      <c r="B168" s="23" t="s">
        <v>8</v>
      </c>
      <c r="C168" s="24"/>
      <c r="D168" s="24">
        <v>706100</v>
      </c>
      <c r="E168" s="25" t="s">
        <v>351</v>
      </c>
      <c r="F168" s="25" t="s">
        <v>351</v>
      </c>
      <c r="G168" s="26" t="s">
        <v>352</v>
      </c>
      <c r="H168" s="26" t="s">
        <v>11</v>
      </c>
      <c r="I168" s="27">
        <v>0</v>
      </c>
      <c r="J168" s="27"/>
      <c r="K168" s="27">
        <v>0</v>
      </c>
      <c r="L168" s="33" t="e">
        <v>#N/A</v>
      </c>
      <c r="M168" s="46"/>
      <c r="N168" s="22"/>
      <c r="Q168" s="1">
        <v>0</v>
      </c>
      <c r="W168" s="33"/>
    </row>
    <row r="169" spans="1:23" ht="15" customHeight="1" x14ac:dyDescent="0.25">
      <c r="A169" s="28" t="s">
        <v>320</v>
      </c>
      <c r="B169" s="69" t="s">
        <v>14</v>
      </c>
      <c r="C169" s="70" t="s">
        <v>353</v>
      </c>
      <c r="D169" s="70">
        <v>70610000005</v>
      </c>
      <c r="E169" s="71" t="s">
        <v>354</v>
      </c>
      <c r="F169" s="71" t="s">
        <v>354</v>
      </c>
      <c r="G169" s="31" t="s">
        <v>355</v>
      </c>
      <c r="H169" s="72" t="s">
        <v>18</v>
      </c>
      <c r="I169" s="63">
        <v>21590203.030000001</v>
      </c>
      <c r="J169" s="63"/>
      <c r="K169" s="63">
        <v>21590203.030000001</v>
      </c>
      <c r="L169" s="33" t="e">
        <v>#N/A</v>
      </c>
      <c r="M169" s="46"/>
      <c r="N169" s="22"/>
      <c r="Q169" s="1">
        <v>0</v>
      </c>
      <c r="W169" s="33"/>
    </row>
    <row r="170" spans="1:23" ht="15" hidden="1" customHeight="1" x14ac:dyDescent="0.25">
      <c r="A170" s="28" t="s">
        <v>320</v>
      </c>
      <c r="B170" s="35" t="s">
        <v>20</v>
      </c>
      <c r="C170" s="62"/>
      <c r="D170" s="62"/>
      <c r="E170" s="73" t="s">
        <v>356</v>
      </c>
      <c r="F170" s="73" t="s">
        <v>356</v>
      </c>
      <c r="G170" s="38" t="s">
        <v>357</v>
      </c>
      <c r="H170" s="38" t="s">
        <v>11</v>
      </c>
      <c r="I170" s="39">
        <v>0</v>
      </c>
      <c r="J170" s="39"/>
      <c r="K170" s="39">
        <v>0</v>
      </c>
      <c r="L170" s="33" t="e">
        <v>#N/A</v>
      </c>
      <c r="M170" s="46"/>
      <c r="N170" s="22"/>
      <c r="Q170" s="1">
        <v>0</v>
      </c>
      <c r="W170" s="33"/>
    </row>
    <row r="171" spans="1:23" ht="15" hidden="1" customHeight="1" x14ac:dyDescent="0.25">
      <c r="A171" s="28" t="s">
        <v>320</v>
      </c>
      <c r="B171" s="74" t="s">
        <v>20</v>
      </c>
      <c r="C171" s="62"/>
      <c r="D171" s="62"/>
      <c r="E171" s="60" t="s">
        <v>358</v>
      </c>
      <c r="F171" s="60" t="s">
        <v>358</v>
      </c>
      <c r="G171" s="44" t="s">
        <v>359</v>
      </c>
      <c r="H171" s="75" t="s">
        <v>18</v>
      </c>
      <c r="I171" s="45">
        <v>0</v>
      </c>
      <c r="J171" s="45"/>
      <c r="K171" s="45">
        <v>0</v>
      </c>
      <c r="L171" s="33" t="e">
        <v>#N/A</v>
      </c>
      <c r="M171" s="46"/>
      <c r="N171" s="22"/>
      <c r="Q171" s="1">
        <v>0</v>
      </c>
      <c r="W171" s="33"/>
    </row>
    <row r="172" spans="1:23" ht="15" hidden="1" customHeight="1" x14ac:dyDescent="0.25">
      <c r="A172" s="28" t="s">
        <v>320</v>
      </c>
      <c r="B172" s="74" t="s">
        <v>20</v>
      </c>
      <c r="C172" s="62"/>
      <c r="D172" s="62"/>
      <c r="E172" s="60" t="s">
        <v>360</v>
      </c>
      <c r="F172" s="60" t="s">
        <v>360</v>
      </c>
      <c r="G172" s="44" t="s">
        <v>361</v>
      </c>
      <c r="H172" s="75" t="s">
        <v>18</v>
      </c>
      <c r="I172" s="45">
        <v>0</v>
      </c>
      <c r="J172" s="45"/>
      <c r="K172" s="45">
        <v>0</v>
      </c>
      <c r="L172" s="33" t="e">
        <v>#N/A</v>
      </c>
      <c r="M172" s="46"/>
      <c r="N172" s="22"/>
      <c r="Q172" s="1">
        <v>0</v>
      </c>
      <c r="W172" s="33"/>
    </row>
    <row r="173" spans="1:23" ht="15" hidden="1" customHeight="1" x14ac:dyDescent="0.25">
      <c r="A173" s="28" t="s">
        <v>320</v>
      </c>
      <c r="B173" s="74" t="s">
        <v>20</v>
      </c>
      <c r="C173" s="62"/>
      <c r="D173" s="62"/>
      <c r="E173" s="60" t="s">
        <v>362</v>
      </c>
      <c r="F173" s="60" t="s">
        <v>362</v>
      </c>
      <c r="G173" s="44" t="s">
        <v>363</v>
      </c>
      <c r="H173" s="75" t="s">
        <v>18</v>
      </c>
      <c r="I173" s="45">
        <v>0</v>
      </c>
      <c r="J173" s="45"/>
      <c r="K173" s="45">
        <v>0</v>
      </c>
      <c r="L173" s="33" t="e">
        <v>#N/A</v>
      </c>
      <c r="M173" s="46"/>
      <c r="N173" s="22"/>
      <c r="Q173" s="1">
        <v>0</v>
      </c>
      <c r="W173" s="33"/>
    </row>
    <row r="174" spans="1:23" ht="15" hidden="1" customHeight="1" x14ac:dyDescent="0.25">
      <c r="A174" s="28" t="s">
        <v>320</v>
      </c>
      <c r="B174" s="74" t="s">
        <v>20</v>
      </c>
      <c r="C174" s="62"/>
      <c r="D174" s="62"/>
      <c r="E174" s="60" t="s">
        <v>364</v>
      </c>
      <c r="F174" s="60" t="s">
        <v>364</v>
      </c>
      <c r="G174" s="44" t="s">
        <v>365</v>
      </c>
      <c r="H174" s="75" t="s">
        <v>18</v>
      </c>
      <c r="I174" s="45">
        <v>0</v>
      </c>
      <c r="J174" s="45"/>
      <c r="K174" s="45">
        <v>0</v>
      </c>
      <c r="L174" s="33" t="e">
        <v>#N/A</v>
      </c>
      <c r="M174" s="40"/>
      <c r="N174" s="22"/>
      <c r="Q174" s="1">
        <v>0</v>
      </c>
      <c r="W174" s="33"/>
    </row>
    <row r="175" spans="1:23" ht="15" hidden="1" customHeight="1" x14ac:dyDescent="0.25">
      <c r="A175" s="28" t="s">
        <v>320</v>
      </c>
      <c r="B175" s="74" t="s">
        <v>20</v>
      </c>
      <c r="C175" s="62"/>
      <c r="D175" s="62"/>
      <c r="E175" s="60" t="s">
        <v>366</v>
      </c>
      <c r="F175" s="60" t="s">
        <v>366</v>
      </c>
      <c r="G175" s="44" t="s">
        <v>367</v>
      </c>
      <c r="H175" s="75" t="s">
        <v>18</v>
      </c>
      <c r="I175" s="45">
        <v>0</v>
      </c>
      <c r="J175" s="45"/>
      <c r="K175" s="45">
        <v>0</v>
      </c>
      <c r="L175" s="33" t="e">
        <v>#N/A</v>
      </c>
      <c r="M175" s="46"/>
      <c r="N175" s="22"/>
      <c r="Q175" s="1">
        <v>0</v>
      </c>
      <c r="W175" s="33"/>
    </row>
    <row r="176" spans="1:23" ht="15" hidden="1" customHeight="1" x14ac:dyDescent="0.25">
      <c r="A176" s="28" t="s">
        <v>320</v>
      </c>
      <c r="B176" s="74" t="s">
        <v>20</v>
      </c>
      <c r="C176" s="62"/>
      <c r="D176" s="62"/>
      <c r="E176" s="60" t="s">
        <v>368</v>
      </c>
      <c r="F176" s="60" t="s">
        <v>368</v>
      </c>
      <c r="G176" s="44" t="s">
        <v>369</v>
      </c>
      <c r="H176" s="75" t="s">
        <v>18</v>
      </c>
      <c r="I176" s="45">
        <v>0</v>
      </c>
      <c r="J176" s="45"/>
      <c r="K176" s="45">
        <v>0</v>
      </c>
      <c r="L176" s="33" t="e">
        <v>#N/A</v>
      </c>
      <c r="M176" s="46"/>
      <c r="N176" s="22"/>
      <c r="Q176" s="1">
        <v>0</v>
      </c>
      <c r="W176" s="33"/>
    </row>
    <row r="177" spans="1:23" ht="15" hidden="1" customHeight="1" x14ac:dyDescent="0.25">
      <c r="A177" s="28" t="s">
        <v>320</v>
      </c>
      <c r="B177" s="74" t="s">
        <v>20</v>
      </c>
      <c r="C177" s="62"/>
      <c r="D177" s="62"/>
      <c r="E177" s="60" t="s">
        <v>370</v>
      </c>
      <c r="F177" s="60" t="s">
        <v>370</v>
      </c>
      <c r="G177" s="44" t="s">
        <v>371</v>
      </c>
      <c r="H177" s="75" t="s">
        <v>18</v>
      </c>
      <c r="I177" s="45">
        <v>0</v>
      </c>
      <c r="J177" s="45"/>
      <c r="K177" s="45">
        <v>0</v>
      </c>
      <c r="L177" s="33" t="e">
        <v>#N/A</v>
      </c>
      <c r="M177" s="46"/>
      <c r="N177" s="22"/>
      <c r="Q177" s="1">
        <v>0</v>
      </c>
      <c r="W177" s="33"/>
    </row>
    <row r="178" spans="1:23" ht="15" customHeight="1" x14ac:dyDescent="0.25">
      <c r="A178" s="28" t="s">
        <v>320</v>
      </c>
      <c r="B178" s="29" t="s">
        <v>8</v>
      </c>
      <c r="C178" s="70" t="s">
        <v>353</v>
      </c>
      <c r="D178" s="70">
        <v>70610000010</v>
      </c>
      <c r="E178" s="30" t="s">
        <v>372</v>
      </c>
      <c r="F178" s="30" t="s">
        <v>372</v>
      </c>
      <c r="G178" s="31" t="s">
        <v>373</v>
      </c>
      <c r="H178" s="31" t="s">
        <v>18</v>
      </c>
      <c r="I178" s="63">
        <v>2368919.13</v>
      </c>
      <c r="J178" s="63"/>
      <c r="K178" s="63">
        <v>2368919.13</v>
      </c>
      <c r="L178" s="33" t="e">
        <v>#N/A</v>
      </c>
      <c r="M178" s="46"/>
      <c r="N178" s="22"/>
      <c r="Q178" s="1">
        <v>0</v>
      </c>
      <c r="W178" s="33"/>
    </row>
    <row r="179" spans="1:23" ht="15" customHeight="1" x14ac:dyDescent="0.25">
      <c r="A179" s="28" t="s">
        <v>320</v>
      </c>
      <c r="B179" s="69" t="s">
        <v>14</v>
      </c>
      <c r="C179" s="70" t="s">
        <v>374</v>
      </c>
      <c r="D179" s="70">
        <v>70610000025</v>
      </c>
      <c r="E179" s="71" t="s">
        <v>375</v>
      </c>
      <c r="F179" s="71" t="s">
        <v>375</v>
      </c>
      <c r="G179" s="31" t="s">
        <v>376</v>
      </c>
      <c r="H179" s="72" t="s">
        <v>18</v>
      </c>
      <c r="I179" s="63">
        <v>5067729.58</v>
      </c>
      <c r="J179" s="63"/>
      <c r="K179" s="63">
        <v>5067729.58</v>
      </c>
      <c r="L179" s="33" t="e">
        <v>#N/A</v>
      </c>
      <c r="M179" s="40"/>
      <c r="N179" s="22"/>
      <c r="Q179" s="1">
        <v>0</v>
      </c>
      <c r="W179" s="33"/>
    </row>
    <row r="180" spans="1:23" ht="15" hidden="1" customHeight="1" x14ac:dyDescent="0.25">
      <c r="A180" s="28" t="s">
        <v>320</v>
      </c>
      <c r="B180" s="35" t="s">
        <v>20</v>
      </c>
      <c r="C180" s="62"/>
      <c r="D180" s="62"/>
      <c r="E180" s="73" t="s">
        <v>377</v>
      </c>
      <c r="F180" s="73" t="s">
        <v>377</v>
      </c>
      <c r="G180" s="38" t="s">
        <v>378</v>
      </c>
      <c r="H180" s="38" t="s">
        <v>11</v>
      </c>
      <c r="I180" s="39">
        <v>0</v>
      </c>
      <c r="J180" s="39"/>
      <c r="K180" s="39">
        <v>0</v>
      </c>
      <c r="L180" s="33" t="e">
        <v>#N/A</v>
      </c>
      <c r="M180" s="46"/>
      <c r="N180" s="22"/>
      <c r="Q180" s="1">
        <v>0</v>
      </c>
      <c r="W180" s="33"/>
    </row>
    <row r="181" spans="1:23" ht="15" hidden="1" customHeight="1" x14ac:dyDescent="0.25">
      <c r="A181" s="28" t="s">
        <v>320</v>
      </c>
      <c r="B181" s="74" t="s">
        <v>20</v>
      </c>
      <c r="C181" s="62"/>
      <c r="D181" s="62"/>
      <c r="E181" s="60" t="s">
        <v>379</v>
      </c>
      <c r="F181" s="60" t="s">
        <v>379</v>
      </c>
      <c r="G181" s="44" t="s">
        <v>380</v>
      </c>
      <c r="H181" s="75" t="s">
        <v>18</v>
      </c>
      <c r="I181" s="45">
        <v>0</v>
      </c>
      <c r="J181" s="45"/>
      <c r="K181" s="45">
        <v>0</v>
      </c>
      <c r="L181" s="33" t="e">
        <v>#N/A</v>
      </c>
      <c r="M181" s="46"/>
      <c r="N181" s="22"/>
      <c r="Q181" s="1">
        <v>0</v>
      </c>
      <c r="W181" s="33"/>
    </row>
    <row r="182" spans="1:23" ht="15" hidden="1" customHeight="1" x14ac:dyDescent="0.25">
      <c r="A182" s="28" t="s">
        <v>320</v>
      </c>
      <c r="B182" s="74" t="s">
        <v>20</v>
      </c>
      <c r="C182" s="62"/>
      <c r="D182" s="62"/>
      <c r="E182" s="60" t="s">
        <v>381</v>
      </c>
      <c r="F182" s="60" t="s">
        <v>381</v>
      </c>
      <c r="G182" s="44" t="s">
        <v>382</v>
      </c>
      <c r="H182" s="75" t="s">
        <v>18</v>
      </c>
      <c r="I182" s="45">
        <v>0</v>
      </c>
      <c r="J182" s="45"/>
      <c r="K182" s="45">
        <v>0</v>
      </c>
      <c r="L182" s="33" t="e">
        <v>#N/A</v>
      </c>
      <c r="M182" s="46"/>
      <c r="N182" s="22"/>
      <c r="Q182" s="1">
        <v>0</v>
      </c>
      <c r="W182" s="33"/>
    </row>
    <row r="183" spans="1:23" ht="15" hidden="1" customHeight="1" x14ac:dyDescent="0.25">
      <c r="A183" s="28" t="s">
        <v>320</v>
      </c>
      <c r="B183" s="74" t="s">
        <v>20</v>
      </c>
      <c r="C183" s="62"/>
      <c r="D183" s="62"/>
      <c r="E183" s="60" t="s">
        <v>383</v>
      </c>
      <c r="F183" s="60" t="s">
        <v>383</v>
      </c>
      <c r="G183" s="44" t="s">
        <v>384</v>
      </c>
      <c r="H183" s="75" t="s">
        <v>18</v>
      </c>
      <c r="I183" s="45">
        <v>0</v>
      </c>
      <c r="J183" s="45"/>
      <c r="K183" s="45">
        <v>0</v>
      </c>
      <c r="L183" s="33" t="e">
        <v>#N/A</v>
      </c>
      <c r="M183" s="46"/>
      <c r="N183" s="22"/>
      <c r="Q183" s="1">
        <v>0</v>
      </c>
      <c r="W183" s="33"/>
    </row>
    <row r="184" spans="1:23" ht="15" hidden="1" customHeight="1" x14ac:dyDescent="0.25">
      <c r="A184" s="28" t="s">
        <v>320</v>
      </c>
      <c r="B184" s="74" t="s">
        <v>20</v>
      </c>
      <c r="C184" s="62"/>
      <c r="D184" s="62"/>
      <c r="E184" s="60" t="s">
        <v>385</v>
      </c>
      <c r="F184" s="60" t="s">
        <v>385</v>
      </c>
      <c r="G184" s="44" t="s">
        <v>386</v>
      </c>
      <c r="H184" s="75" t="s">
        <v>18</v>
      </c>
      <c r="I184" s="45">
        <v>0</v>
      </c>
      <c r="J184" s="45"/>
      <c r="K184" s="45">
        <v>0</v>
      </c>
      <c r="L184" s="33" t="e">
        <v>#N/A</v>
      </c>
      <c r="M184" s="46"/>
      <c r="N184" s="22"/>
      <c r="Q184" s="1">
        <v>0</v>
      </c>
      <c r="W184" s="33"/>
    </row>
    <row r="185" spans="1:23" ht="15" hidden="1" customHeight="1" x14ac:dyDescent="0.25">
      <c r="A185" s="28" t="s">
        <v>320</v>
      </c>
      <c r="B185" s="74" t="s">
        <v>20</v>
      </c>
      <c r="C185" s="62"/>
      <c r="D185" s="62"/>
      <c r="E185" s="60" t="s">
        <v>387</v>
      </c>
      <c r="F185" s="60" t="s">
        <v>387</v>
      </c>
      <c r="G185" s="44" t="s">
        <v>388</v>
      </c>
      <c r="H185" s="75" t="s">
        <v>18</v>
      </c>
      <c r="I185" s="45">
        <v>0</v>
      </c>
      <c r="J185" s="45"/>
      <c r="K185" s="45">
        <v>0</v>
      </c>
      <c r="L185" s="33" t="e">
        <v>#N/A</v>
      </c>
      <c r="M185" s="46"/>
      <c r="N185" s="22"/>
      <c r="Q185" s="1">
        <v>0</v>
      </c>
      <c r="W185" s="33"/>
    </row>
    <row r="186" spans="1:23" ht="15" hidden="1" customHeight="1" x14ac:dyDescent="0.25">
      <c r="A186" s="28" t="s">
        <v>320</v>
      </c>
      <c r="B186" s="74" t="s">
        <v>20</v>
      </c>
      <c r="C186" s="62"/>
      <c r="D186" s="62"/>
      <c r="E186" s="60" t="s">
        <v>389</v>
      </c>
      <c r="F186" s="60" t="s">
        <v>389</v>
      </c>
      <c r="G186" s="44" t="s">
        <v>390</v>
      </c>
      <c r="H186" s="75" t="s">
        <v>18</v>
      </c>
      <c r="I186" s="45">
        <v>0</v>
      </c>
      <c r="J186" s="45"/>
      <c r="K186" s="45">
        <v>0</v>
      </c>
      <c r="L186" s="33" t="e">
        <v>#N/A</v>
      </c>
      <c r="M186" s="46"/>
      <c r="N186" s="22"/>
      <c r="Q186" s="1">
        <v>0</v>
      </c>
      <c r="W186" s="33"/>
    </row>
    <row r="187" spans="1:23" ht="15" customHeight="1" x14ac:dyDescent="0.25">
      <c r="A187" s="28" t="s">
        <v>320</v>
      </c>
      <c r="B187" s="29" t="s">
        <v>8</v>
      </c>
      <c r="C187" s="70" t="s">
        <v>391</v>
      </c>
      <c r="D187" s="70">
        <v>70610000015</v>
      </c>
      <c r="E187" s="30" t="s">
        <v>392</v>
      </c>
      <c r="F187" s="30" t="s">
        <v>392</v>
      </c>
      <c r="G187" s="31" t="s">
        <v>393</v>
      </c>
      <c r="H187" s="31" t="s">
        <v>18</v>
      </c>
      <c r="I187" s="63">
        <v>2474606.94</v>
      </c>
      <c r="J187" s="63"/>
      <c r="K187" s="63">
        <v>2474606.94</v>
      </c>
      <c r="L187" s="33" t="e">
        <v>#N/A</v>
      </c>
      <c r="M187" s="46"/>
      <c r="N187" s="22"/>
      <c r="Q187" s="1">
        <v>0</v>
      </c>
      <c r="W187" s="33"/>
    </row>
    <row r="188" spans="1:23" ht="15" customHeight="1" x14ac:dyDescent="0.25">
      <c r="A188" s="28" t="s">
        <v>320</v>
      </c>
      <c r="B188" s="29" t="s">
        <v>8</v>
      </c>
      <c r="C188" s="70" t="s">
        <v>374</v>
      </c>
      <c r="D188" s="70">
        <v>70610000030</v>
      </c>
      <c r="E188" s="30" t="s">
        <v>394</v>
      </c>
      <c r="F188" s="30" t="s">
        <v>394</v>
      </c>
      <c r="G188" s="31" t="s">
        <v>395</v>
      </c>
      <c r="H188" s="29" t="s">
        <v>18</v>
      </c>
      <c r="I188" s="63">
        <v>484404.99</v>
      </c>
      <c r="J188" s="63"/>
      <c r="K188" s="63">
        <v>484404.99</v>
      </c>
      <c r="L188" s="33" t="e">
        <v>#N/A</v>
      </c>
      <c r="M188" s="46"/>
      <c r="N188" s="22"/>
      <c r="Q188" s="1">
        <v>0</v>
      </c>
      <c r="W188" s="33"/>
    </row>
    <row r="189" spans="1:23" ht="15" customHeight="1" x14ac:dyDescent="0.25">
      <c r="A189" s="28" t="s">
        <v>320</v>
      </c>
      <c r="B189" s="29" t="s">
        <v>8</v>
      </c>
      <c r="C189" s="70" t="s">
        <v>391</v>
      </c>
      <c r="D189" s="70">
        <v>70610000020</v>
      </c>
      <c r="E189" s="30" t="s">
        <v>396</v>
      </c>
      <c r="F189" s="30" t="s">
        <v>396</v>
      </c>
      <c r="G189" s="31" t="s">
        <v>397</v>
      </c>
      <c r="H189" s="31" t="s">
        <v>18</v>
      </c>
      <c r="I189" s="63">
        <v>261844.98</v>
      </c>
      <c r="J189" s="63"/>
      <c r="K189" s="63">
        <v>261844.98</v>
      </c>
      <c r="L189" s="33" t="e">
        <v>#N/A</v>
      </c>
      <c r="M189" s="40"/>
      <c r="N189" s="22"/>
      <c r="Q189" s="1">
        <v>0</v>
      </c>
      <c r="W189" s="33"/>
    </row>
    <row r="190" spans="1:23" ht="15" customHeight="1" x14ac:dyDescent="0.25">
      <c r="A190" s="28" t="s">
        <v>320</v>
      </c>
      <c r="B190" s="29" t="s">
        <v>8</v>
      </c>
      <c r="C190" s="70" t="s">
        <v>398</v>
      </c>
      <c r="D190" s="70">
        <v>70610000035</v>
      </c>
      <c r="E190" s="30" t="s">
        <v>399</v>
      </c>
      <c r="F190" s="30" t="s">
        <v>399</v>
      </c>
      <c r="G190" s="31" t="s">
        <v>400</v>
      </c>
      <c r="H190" s="29" t="s">
        <v>18</v>
      </c>
      <c r="I190" s="63">
        <v>39378315.460000001</v>
      </c>
      <c r="J190" s="63"/>
      <c r="K190" s="63">
        <v>39378315.460000001</v>
      </c>
      <c r="L190" s="33" t="e">
        <v>#N/A</v>
      </c>
      <c r="M190" s="46"/>
      <c r="N190" s="22"/>
      <c r="Q190" s="1">
        <v>0</v>
      </c>
      <c r="W190" s="33"/>
    </row>
    <row r="191" spans="1:23" ht="15" customHeight="1" x14ac:dyDescent="0.25">
      <c r="A191" s="28" t="s">
        <v>320</v>
      </c>
      <c r="B191" s="29" t="s">
        <v>8</v>
      </c>
      <c r="C191" s="70" t="s">
        <v>398</v>
      </c>
      <c r="D191" s="70">
        <v>70610000040</v>
      </c>
      <c r="E191" s="30" t="s">
        <v>401</v>
      </c>
      <c r="F191" s="30" t="s">
        <v>401</v>
      </c>
      <c r="G191" s="31" t="s">
        <v>402</v>
      </c>
      <c r="H191" s="29" t="s">
        <v>18</v>
      </c>
      <c r="I191" s="63">
        <v>30337.02</v>
      </c>
      <c r="J191" s="63"/>
      <c r="K191" s="63">
        <v>30337.02</v>
      </c>
      <c r="L191" s="33"/>
      <c r="M191" s="46"/>
      <c r="N191" s="22"/>
      <c r="Q191" s="1">
        <v>0</v>
      </c>
      <c r="W191" s="33"/>
    </row>
    <row r="192" spans="1:23" ht="15" customHeight="1" x14ac:dyDescent="0.25">
      <c r="A192" s="28" t="s">
        <v>320</v>
      </c>
      <c r="B192" s="29" t="s">
        <v>8</v>
      </c>
      <c r="C192" s="70" t="s">
        <v>403</v>
      </c>
      <c r="D192" s="70">
        <v>70610000047</v>
      </c>
      <c r="E192" s="30" t="s">
        <v>404</v>
      </c>
      <c r="F192" s="30" t="s">
        <v>404</v>
      </c>
      <c r="G192" s="31" t="s">
        <v>405</v>
      </c>
      <c r="H192" s="29" t="s">
        <v>18</v>
      </c>
      <c r="I192" s="63">
        <v>147231.62</v>
      </c>
      <c r="J192" s="63"/>
      <c r="K192" s="63">
        <v>147231.62</v>
      </c>
      <c r="L192" s="33" t="e">
        <v>#N/A</v>
      </c>
      <c r="M192" s="46"/>
      <c r="N192" s="22"/>
      <c r="Q192" s="1">
        <v>0</v>
      </c>
      <c r="W192" s="33"/>
    </row>
    <row r="193" spans="1:23" ht="15" customHeight="1" x14ac:dyDescent="0.25">
      <c r="A193" s="28" t="s">
        <v>320</v>
      </c>
      <c r="B193" s="29" t="s">
        <v>8</v>
      </c>
      <c r="C193" s="70" t="s">
        <v>403</v>
      </c>
      <c r="D193" s="70">
        <v>70610000052</v>
      </c>
      <c r="E193" s="30" t="s">
        <v>406</v>
      </c>
      <c r="F193" s="30" t="s">
        <v>406</v>
      </c>
      <c r="G193" s="31" t="s">
        <v>407</v>
      </c>
      <c r="H193" s="29" t="s">
        <v>18</v>
      </c>
      <c r="I193" s="63">
        <v>24933.07</v>
      </c>
      <c r="J193" s="63"/>
      <c r="K193" s="63">
        <v>24933.07</v>
      </c>
      <c r="L193" s="33"/>
      <c r="M193" s="46"/>
      <c r="N193" s="22"/>
      <c r="Q193" s="1">
        <v>0</v>
      </c>
      <c r="W193" s="33"/>
    </row>
    <row r="194" spans="1:23" ht="15" customHeight="1" x14ac:dyDescent="0.25">
      <c r="A194" s="28" t="s">
        <v>320</v>
      </c>
      <c r="B194" s="29" t="s">
        <v>8</v>
      </c>
      <c r="C194" s="70" t="s">
        <v>403</v>
      </c>
      <c r="D194" s="70">
        <v>70610000054</v>
      </c>
      <c r="E194" s="30" t="s">
        <v>408</v>
      </c>
      <c r="F194" s="30" t="s">
        <v>408</v>
      </c>
      <c r="G194" s="31" t="s">
        <v>409</v>
      </c>
      <c r="H194" s="29" t="s">
        <v>18</v>
      </c>
      <c r="I194" s="63">
        <v>3371.64</v>
      </c>
      <c r="J194" s="63"/>
      <c r="K194" s="63">
        <v>3371.64</v>
      </c>
      <c r="L194" s="33"/>
      <c r="M194" s="46"/>
      <c r="N194" s="22"/>
      <c r="Q194" s="1">
        <v>0</v>
      </c>
      <c r="W194" s="33"/>
    </row>
    <row r="195" spans="1:23" ht="15" customHeight="1" x14ac:dyDescent="0.25">
      <c r="A195" s="28" t="s">
        <v>320</v>
      </c>
      <c r="B195" s="29" t="s">
        <v>8</v>
      </c>
      <c r="C195" s="70" t="s">
        <v>403</v>
      </c>
      <c r="D195" s="70">
        <v>70610000055</v>
      </c>
      <c r="E195" s="30" t="s">
        <v>410</v>
      </c>
      <c r="F195" s="30" t="s">
        <v>410</v>
      </c>
      <c r="G195" s="31" t="s">
        <v>411</v>
      </c>
      <c r="H195" s="29" t="s">
        <v>18</v>
      </c>
      <c r="I195" s="63">
        <v>1295043.67</v>
      </c>
      <c r="J195" s="63"/>
      <c r="K195" s="63">
        <v>1295043.67</v>
      </c>
      <c r="L195" s="33" t="e">
        <v>#N/A</v>
      </c>
      <c r="M195" s="40"/>
      <c r="N195" s="22"/>
      <c r="Q195" s="1">
        <v>0</v>
      </c>
      <c r="W195" s="33"/>
    </row>
    <row r="196" spans="1:23" ht="15" customHeight="1" x14ac:dyDescent="0.25">
      <c r="A196" s="28" t="s">
        <v>320</v>
      </c>
      <c r="B196" s="29" t="s">
        <v>8</v>
      </c>
      <c r="C196" s="70" t="s">
        <v>403</v>
      </c>
      <c r="D196" s="70">
        <v>70610000056</v>
      </c>
      <c r="E196" s="30" t="s">
        <v>412</v>
      </c>
      <c r="F196" s="30" t="s">
        <v>412</v>
      </c>
      <c r="G196" s="31" t="s">
        <v>413</v>
      </c>
      <c r="H196" s="29" t="s">
        <v>18</v>
      </c>
      <c r="I196" s="63">
        <v>140739.82</v>
      </c>
      <c r="J196" s="63"/>
      <c r="K196" s="63">
        <v>140739.82</v>
      </c>
      <c r="L196" s="33" t="e">
        <v>#N/A</v>
      </c>
      <c r="M196" s="46"/>
      <c r="N196" s="22"/>
      <c r="Q196" s="1">
        <v>0</v>
      </c>
      <c r="W196" s="33"/>
    </row>
    <row r="197" spans="1:23" ht="15" customHeight="1" x14ac:dyDescent="0.25">
      <c r="A197" s="28" t="s">
        <v>320</v>
      </c>
      <c r="B197" s="29" t="s">
        <v>8</v>
      </c>
      <c r="C197" s="70" t="s">
        <v>403</v>
      </c>
      <c r="D197" s="70">
        <v>70610000057</v>
      </c>
      <c r="E197" s="30" t="s">
        <v>414</v>
      </c>
      <c r="F197" s="30" t="s">
        <v>414</v>
      </c>
      <c r="G197" s="31" t="s">
        <v>415</v>
      </c>
      <c r="H197" s="29" t="s">
        <v>18</v>
      </c>
      <c r="I197" s="63">
        <v>284842.55</v>
      </c>
      <c r="J197" s="63"/>
      <c r="K197" s="63">
        <v>284842.55</v>
      </c>
      <c r="L197" s="33"/>
      <c r="M197" s="46"/>
      <c r="N197" s="22"/>
      <c r="Q197" s="1">
        <v>0</v>
      </c>
      <c r="W197" s="33"/>
    </row>
    <row r="198" spans="1:23" ht="15" customHeight="1" x14ac:dyDescent="0.25">
      <c r="A198" s="28" t="s">
        <v>320</v>
      </c>
      <c r="B198" s="29" t="s">
        <v>8</v>
      </c>
      <c r="C198" s="70" t="s">
        <v>403</v>
      </c>
      <c r="D198" s="70">
        <v>70610000058</v>
      </c>
      <c r="E198" s="30" t="s">
        <v>416</v>
      </c>
      <c r="F198" s="30" t="s">
        <v>416</v>
      </c>
      <c r="G198" s="31" t="s">
        <v>417</v>
      </c>
      <c r="H198" s="29" t="s">
        <v>18</v>
      </c>
      <c r="I198" s="63">
        <v>39350.75</v>
      </c>
      <c r="J198" s="63"/>
      <c r="K198" s="63">
        <v>39350.75</v>
      </c>
      <c r="L198" s="33"/>
      <c r="M198" s="46"/>
      <c r="N198" s="22"/>
      <c r="Q198" s="1">
        <v>0</v>
      </c>
      <c r="W198" s="33"/>
    </row>
    <row r="199" spans="1:23" ht="15" customHeight="1" x14ac:dyDescent="0.25">
      <c r="A199" s="28" t="s">
        <v>320</v>
      </c>
      <c r="B199" s="29" t="s">
        <v>8</v>
      </c>
      <c r="C199" s="70" t="s">
        <v>403</v>
      </c>
      <c r="D199" s="70">
        <v>70610000059</v>
      </c>
      <c r="E199" s="30" t="s">
        <v>418</v>
      </c>
      <c r="F199" s="30" t="s">
        <v>418</v>
      </c>
      <c r="G199" s="31" t="s">
        <v>419</v>
      </c>
      <c r="H199" s="29" t="s">
        <v>18</v>
      </c>
      <c r="I199" s="63">
        <v>0</v>
      </c>
      <c r="J199" s="63"/>
      <c r="K199" s="63">
        <v>0</v>
      </c>
      <c r="L199" s="33"/>
      <c r="M199" s="46"/>
      <c r="N199" s="22"/>
      <c r="Q199" s="1">
        <v>0</v>
      </c>
      <c r="W199" s="33"/>
    </row>
    <row r="200" spans="1:23" ht="15" customHeight="1" x14ac:dyDescent="0.25">
      <c r="A200" s="28" t="s">
        <v>320</v>
      </c>
      <c r="B200" s="29" t="s">
        <v>8</v>
      </c>
      <c r="C200" s="70" t="s">
        <v>403</v>
      </c>
      <c r="D200" s="70">
        <v>70610000080</v>
      </c>
      <c r="E200" s="30" t="s">
        <v>420</v>
      </c>
      <c r="F200" s="30" t="s">
        <v>420</v>
      </c>
      <c r="G200" s="31" t="s">
        <v>421</v>
      </c>
      <c r="H200" s="29" t="s">
        <v>18</v>
      </c>
      <c r="I200" s="63">
        <v>41768.019999999997</v>
      </c>
      <c r="J200" s="63"/>
      <c r="K200" s="63">
        <v>41768.019999999997</v>
      </c>
      <c r="L200" s="33" t="e">
        <v>#N/A</v>
      </c>
      <c r="M200" s="40"/>
      <c r="N200" s="22"/>
      <c r="Q200" s="1">
        <v>0</v>
      </c>
      <c r="W200" s="33"/>
    </row>
    <row r="201" spans="1:23" ht="15" customHeight="1" x14ac:dyDescent="0.25">
      <c r="A201" s="28" t="s">
        <v>320</v>
      </c>
      <c r="B201" s="29" t="s">
        <v>8</v>
      </c>
      <c r="C201" s="70" t="s">
        <v>422</v>
      </c>
      <c r="D201" s="70">
        <v>70610000100</v>
      </c>
      <c r="E201" s="30" t="s">
        <v>423</v>
      </c>
      <c r="F201" s="30" t="s">
        <v>423</v>
      </c>
      <c r="G201" s="31" t="s">
        <v>424</v>
      </c>
      <c r="H201" s="29" t="s">
        <v>18</v>
      </c>
      <c r="I201" s="63">
        <v>0</v>
      </c>
      <c r="J201" s="63"/>
      <c r="K201" s="63">
        <v>0</v>
      </c>
      <c r="L201" s="33" t="e">
        <v>#N/A</v>
      </c>
      <c r="M201" s="46"/>
      <c r="N201" s="22"/>
      <c r="Q201" s="1">
        <v>0</v>
      </c>
      <c r="W201" s="33"/>
    </row>
    <row r="202" spans="1:23" ht="15" customHeight="1" x14ac:dyDescent="0.25">
      <c r="A202" s="28" t="s">
        <v>320</v>
      </c>
      <c r="B202" s="29" t="s">
        <v>8</v>
      </c>
      <c r="C202" s="70" t="s">
        <v>425</v>
      </c>
      <c r="D202" s="70">
        <v>70610000110</v>
      </c>
      <c r="E202" s="30" t="s">
        <v>426</v>
      </c>
      <c r="F202" s="30" t="s">
        <v>426</v>
      </c>
      <c r="G202" s="31" t="s">
        <v>427</v>
      </c>
      <c r="H202" s="29" t="s">
        <v>18</v>
      </c>
      <c r="I202" s="63">
        <v>0</v>
      </c>
      <c r="J202" s="63"/>
      <c r="K202" s="63">
        <v>0</v>
      </c>
      <c r="L202" s="33"/>
      <c r="M202" s="46"/>
      <c r="N202" s="22"/>
      <c r="Q202" s="1">
        <v>0</v>
      </c>
      <c r="W202" s="33"/>
    </row>
    <row r="203" spans="1:23" ht="15" customHeight="1" x14ac:dyDescent="0.25">
      <c r="A203" s="28" t="s">
        <v>320</v>
      </c>
      <c r="B203" s="29" t="s">
        <v>8</v>
      </c>
      <c r="C203" s="70" t="s">
        <v>428</v>
      </c>
      <c r="D203" s="70">
        <v>70610000115</v>
      </c>
      <c r="E203" s="30" t="s">
        <v>429</v>
      </c>
      <c r="F203" s="30" t="s">
        <v>429</v>
      </c>
      <c r="G203" s="31" t="s">
        <v>430</v>
      </c>
      <c r="H203" s="29" t="s">
        <v>18</v>
      </c>
      <c r="I203" s="63">
        <v>0</v>
      </c>
      <c r="J203" s="63"/>
      <c r="K203" s="63">
        <v>0</v>
      </c>
      <c r="L203" s="33"/>
      <c r="M203" s="46"/>
      <c r="N203" s="22"/>
      <c r="Q203" s="1">
        <v>0</v>
      </c>
      <c r="W203" s="33"/>
    </row>
    <row r="204" spans="1:23" ht="15" customHeight="1" x14ac:dyDescent="0.25">
      <c r="A204" s="28" t="s">
        <v>320</v>
      </c>
      <c r="B204" s="29" t="s">
        <v>8</v>
      </c>
      <c r="C204" s="70" t="s">
        <v>431</v>
      </c>
      <c r="D204" s="70">
        <v>70610000120</v>
      </c>
      <c r="E204" s="30" t="s">
        <v>432</v>
      </c>
      <c r="F204" s="30" t="s">
        <v>432</v>
      </c>
      <c r="G204" s="31" t="s">
        <v>433</v>
      </c>
      <c r="H204" s="29" t="s">
        <v>18</v>
      </c>
      <c r="I204" s="63">
        <v>0</v>
      </c>
      <c r="J204" s="63"/>
      <c r="K204" s="63">
        <v>0</v>
      </c>
      <c r="L204" s="33"/>
      <c r="M204" s="46"/>
      <c r="N204" s="22"/>
      <c r="Q204" s="1">
        <v>0</v>
      </c>
      <c r="W204" s="33"/>
    </row>
    <row r="205" spans="1:23" ht="15" customHeight="1" x14ac:dyDescent="0.25">
      <c r="A205" s="28" t="s">
        <v>320</v>
      </c>
      <c r="B205" s="23" t="s">
        <v>8</v>
      </c>
      <c r="C205" s="24"/>
      <c r="D205" s="24">
        <v>706105</v>
      </c>
      <c r="E205" s="25" t="s">
        <v>434</v>
      </c>
      <c r="F205" s="25" t="s">
        <v>434</v>
      </c>
      <c r="G205" s="26" t="s">
        <v>435</v>
      </c>
      <c r="H205" s="26" t="s">
        <v>11</v>
      </c>
      <c r="I205" s="27">
        <v>0</v>
      </c>
      <c r="J205" s="27"/>
      <c r="K205" s="27">
        <v>0</v>
      </c>
      <c r="L205" s="33"/>
      <c r="M205" s="46"/>
      <c r="N205" s="22"/>
      <c r="Q205" s="1">
        <v>0</v>
      </c>
      <c r="W205" s="33"/>
    </row>
    <row r="206" spans="1:23" ht="15" customHeight="1" x14ac:dyDescent="0.25">
      <c r="A206" s="28" t="s">
        <v>320</v>
      </c>
      <c r="B206" s="29" t="s">
        <v>8</v>
      </c>
      <c r="C206" s="70" t="s">
        <v>436</v>
      </c>
      <c r="D206" s="70">
        <v>70610500005</v>
      </c>
      <c r="E206" s="30" t="s">
        <v>437</v>
      </c>
      <c r="F206" s="30" t="s">
        <v>437</v>
      </c>
      <c r="G206" s="31" t="s">
        <v>438</v>
      </c>
      <c r="H206" s="29" t="s">
        <v>18</v>
      </c>
      <c r="I206" s="63">
        <v>3837235.86</v>
      </c>
      <c r="J206" s="63"/>
      <c r="K206" s="63">
        <v>3837235.86</v>
      </c>
      <c r="L206" s="33"/>
      <c r="M206" s="46"/>
      <c r="N206" s="22"/>
      <c r="Q206" s="1">
        <v>0</v>
      </c>
      <c r="W206" s="33"/>
    </row>
    <row r="207" spans="1:23" ht="15" customHeight="1" x14ac:dyDescent="0.25">
      <c r="A207" s="28" t="s">
        <v>320</v>
      </c>
      <c r="B207" s="29" t="s">
        <v>8</v>
      </c>
      <c r="C207" s="70" t="s">
        <v>436</v>
      </c>
      <c r="D207" s="70">
        <v>70610500006</v>
      </c>
      <c r="E207" s="30" t="s">
        <v>439</v>
      </c>
      <c r="F207" s="30" t="s">
        <v>439</v>
      </c>
      <c r="G207" s="31" t="s">
        <v>440</v>
      </c>
      <c r="H207" s="29" t="s">
        <v>18</v>
      </c>
      <c r="I207" s="63">
        <v>0</v>
      </c>
      <c r="J207" s="63"/>
      <c r="K207" s="63">
        <v>0</v>
      </c>
      <c r="L207" s="33" t="e">
        <v>#N/A</v>
      </c>
      <c r="M207" s="46"/>
      <c r="N207" s="22"/>
      <c r="Q207" s="1">
        <v>0</v>
      </c>
      <c r="W207" s="33"/>
    </row>
    <row r="208" spans="1:23" ht="15" customHeight="1" x14ac:dyDescent="0.25">
      <c r="A208" s="16"/>
      <c r="B208" s="29" t="s">
        <v>8</v>
      </c>
      <c r="C208" s="70" t="s">
        <v>436</v>
      </c>
      <c r="D208" s="70">
        <v>70610500010</v>
      </c>
      <c r="E208" s="30" t="s">
        <v>441</v>
      </c>
      <c r="F208" s="30" t="s">
        <v>441</v>
      </c>
      <c r="G208" s="31" t="s">
        <v>442</v>
      </c>
      <c r="H208" s="29" t="s">
        <v>18</v>
      </c>
      <c r="I208" s="63">
        <v>524988.17000000004</v>
      </c>
      <c r="J208" s="63">
        <v>0</v>
      </c>
      <c r="K208" s="63">
        <v>524988.17000000004</v>
      </c>
      <c r="L208" s="33" t="e">
        <v>#N/A</v>
      </c>
      <c r="M208" s="46"/>
      <c r="N208" s="22"/>
      <c r="Q208" s="1">
        <v>0</v>
      </c>
      <c r="W208" s="33"/>
    </row>
    <row r="209" spans="1:23" ht="15" customHeight="1" x14ac:dyDescent="0.25">
      <c r="A209" s="28" t="s">
        <v>443</v>
      </c>
      <c r="B209" s="29" t="s">
        <v>8</v>
      </c>
      <c r="C209" s="70" t="s">
        <v>444</v>
      </c>
      <c r="D209" s="70">
        <v>70610500015</v>
      </c>
      <c r="E209" s="30" t="s">
        <v>445</v>
      </c>
      <c r="F209" s="30" t="s">
        <v>445</v>
      </c>
      <c r="G209" s="31" t="s">
        <v>446</v>
      </c>
      <c r="H209" s="29" t="s">
        <v>18</v>
      </c>
      <c r="I209" s="63">
        <v>85834.55</v>
      </c>
      <c r="J209" s="63"/>
      <c r="K209" s="63">
        <v>85834.55</v>
      </c>
      <c r="L209" s="33" t="e">
        <v>#N/A</v>
      </c>
      <c r="M209" s="40"/>
      <c r="N209" s="22"/>
      <c r="Q209" s="1">
        <v>0</v>
      </c>
      <c r="W209" s="33"/>
    </row>
    <row r="210" spans="1:23" ht="15" customHeight="1" x14ac:dyDescent="0.25">
      <c r="A210" s="28" t="s">
        <v>447</v>
      </c>
      <c r="B210" s="29" t="s">
        <v>8</v>
      </c>
      <c r="C210" s="70" t="s">
        <v>444</v>
      </c>
      <c r="D210" s="70">
        <v>70610500020</v>
      </c>
      <c r="E210" s="30" t="s">
        <v>448</v>
      </c>
      <c r="F210" s="30" t="s">
        <v>448</v>
      </c>
      <c r="G210" s="31" t="s">
        <v>449</v>
      </c>
      <c r="H210" s="29" t="s">
        <v>18</v>
      </c>
      <c r="I210" s="63">
        <v>13271.25</v>
      </c>
      <c r="J210" s="63"/>
      <c r="K210" s="63">
        <v>13271.25</v>
      </c>
      <c r="L210" s="33" t="e">
        <v>#N/A</v>
      </c>
      <c r="M210" s="40"/>
      <c r="N210" s="22"/>
      <c r="Q210" s="1">
        <v>0</v>
      </c>
      <c r="W210" s="33"/>
    </row>
    <row r="211" spans="1:23" ht="15" customHeight="1" x14ac:dyDescent="0.25">
      <c r="A211" s="28" t="s">
        <v>443</v>
      </c>
      <c r="B211" s="29" t="s">
        <v>8</v>
      </c>
      <c r="C211" s="70" t="s">
        <v>444</v>
      </c>
      <c r="D211" s="70">
        <v>70610500025</v>
      </c>
      <c r="E211" s="30" t="s">
        <v>450</v>
      </c>
      <c r="F211" s="30" t="s">
        <v>450</v>
      </c>
      <c r="G211" s="31" t="s">
        <v>451</v>
      </c>
      <c r="H211" s="29" t="s">
        <v>18</v>
      </c>
      <c r="I211" s="63">
        <v>2686993.4</v>
      </c>
      <c r="J211" s="63"/>
      <c r="K211" s="63">
        <v>2686993.4</v>
      </c>
      <c r="L211" s="33" t="e">
        <v>#N/A</v>
      </c>
      <c r="M211" s="46"/>
      <c r="N211" s="22"/>
      <c r="Q211" s="1">
        <v>0</v>
      </c>
      <c r="W211" s="33"/>
    </row>
    <row r="212" spans="1:23" ht="15" customHeight="1" x14ac:dyDescent="0.25">
      <c r="A212" s="28" t="s">
        <v>443</v>
      </c>
      <c r="B212" s="29" t="s">
        <v>8</v>
      </c>
      <c r="C212" s="70" t="s">
        <v>444</v>
      </c>
      <c r="D212" s="70">
        <v>70610500030</v>
      </c>
      <c r="E212" s="30" t="s">
        <v>452</v>
      </c>
      <c r="F212" s="30" t="s">
        <v>452</v>
      </c>
      <c r="G212" s="31" t="s">
        <v>453</v>
      </c>
      <c r="H212" s="29" t="s">
        <v>18</v>
      </c>
      <c r="I212" s="63">
        <v>2986888.02</v>
      </c>
      <c r="J212" s="63"/>
      <c r="K212" s="63">
        <v>2986888.02</v>
      </c>
      <c r="L212" s="33" t="e">
        <v>#N/A</v>
      </c>
      <c r="M212" s="46"/>
      <c r="N212" s="22"/>
      <c r="Q212" s="1">
        <v>0</v>
      </c>
      <c r="W212" s="33"/>
    </row>
    <row r="213" spans="1:23" ht="15" customHeight="1" x14ac:dyDescent="0.25">
      <c r="A213" s="28" t="s">
        <v>443</v>
      </c>
      <c r="B213" s="29" t="s">
        <v>8</v>
      </c>
      <c r="C213" s="70" t="s">
        <v>444</v>
      </c>
      <c r="D213" s="70">
        <v>70610500035</v>
      </c>
      <c r="E213" s="30" t="s">
        <v>454</v>
      </c>
      <c r="F213" s="30" t="s">
        <v>454</v>
      </c>
      <c r="G213" s="31" t="s">
        <v>455</v>
      </c>
      <c r="H213" s="29" t="s">
        <v>18</v>
      </c>
      <c r="I213" s="63">
        <v>18730.349999999999</v>
      </c>
      <c r="J213" s="63"/>
      <c r="K213" s="63">
        <v>18730.349999999999</v>
      </c>
      <c r="L213" s="33" t="e">
        <v>#N/A</v>
      </c>
      <c r="M213" s="46"/>
      <c r="N213" s="22"/>
      <c r="Q213" s="1">
        <v>0</v>
      </c>
      <c r="W213" s="33"/>
    </row>
    <row r="214" spans="1:23" ht="15" customHeight="1" x14ac:dyDescent="0.25">
      <c r="A214" s="28" t="s">
        <v>447</v>
      </c>
      <c r="B214" s="29" t="s">
        <v>8</v>
      </c>
      <c r="C214" s="70" t="s">
        <v>444</v>
      </c>
      <c r="D214" s="70">
        <v>70610500040</v>
      </c>
      <c r="E214" s="30" t="s">
        <v>456</v>
      </c>
      <c r="F214" s="30" t="s">
        <v>456</v>
      </c>
      <c r="G214" s="31" t="s">
        <v>457</v>
      </c>
      <c r="H214" s="29" t="s">
        <v>18</v>
      </c>
      <c r="I214" s="63">
        <v>1689807.58</v>
      </c>
      <c r="J214" s="63"/>
      <c r="K214" s="63">
        <v>1689807.58</v>
      </c>
      <c r="L214" s="33" t="e">
        <v>#N/A</v>
      </c>
      <c r="M214" s="46"/>
      <c r="N214" s="22"/>
      <c r="Q214" s="1">
        <v>0</v>
      </c>
      <c r="W214" s="33"/>
    </row>
    <row r="215" spans="1:23" ht="15" customHeight="1" x14ac:dyDescent="0.25">
      <c r="A215" s="28" t="s">
        <v>447</v>
      </c>
      <c r="B215" s="29" t="s">
        <v>8</v>
      </c>
      <c r="C215" s="70" t="s">
        <v>444</v>
      </c>
      <c r="D215" s="70">
        <v>70610500045</v>
      </c>
      <c r="E215" s="30" t="s">
        <v>458</v>
      </c>
      <c r="F215" s="30" t="s">
        <v>458</v>
      </c>
      <c r="G215" s="31" t="s">
        <v>459</v>
      </c>
      <c r="H215" s="29" t="s">
        <v>18</v>
      </c>
      <c r="I215" s="63">
        <v>0</v>
      </c>
      <c r="J215" s="63"/>
      <c r="K215" s="63">
        <v>0</v>
      </c>
      <c r="L215" s="33" t="e">
        <v>#N/A</v>
      </c>
      <c r="M215" s="46"/>
      <c r="N215" s="22"/>
      <c r="Q215" s="1">
        <v>0</v>
      </c>
      <c r="W215" s="33"/>
    </row>
    <row r="216" spans="1:23" ht="15" customHeight="1" x14ac:dyDescent="0.25">
      <c r="A216" s="28" t="s">
        <v>447</v>
      </c>
      <c r="B216" s="29" t="s">
        <v>8</v>
      </c>
      <c r="C216" s="70" t="s">
        <v>460</v>
      </c>
      <c r="D216" s="70">
        <v>70610500065</v>
      </c>
      <c r="E216" s="30" t="s">
        <v>461</v>
      </c>
      <c r="F216" s="30" t="s">
        <v>461</v>
      </c>
      <c r="G216" s="31" t="s">
        <v>462</v>
      </c>
      <c r="H216" s="29" t="s">
        <v>18</v>
      </c>
      <c r="I216" s="63">
        <v>0</v>
      </c>
      <c r="J216" s="63"/>
      <c r="K216" s="63">
        <v>0</v>
      </c>
      <c r="L216" s="33" t="e">
        <v>#N/A</v>
      </c>
      <c r="M216" s="46"/>
      <c r="N216" s="22"/>
      <c r="Q216" s="1">
        <v>0</v>
      </c>
      <c r="W216" s="33"/>
    </row>
    <row r="217" spans="1:23" ht="15" customHeight="1" x14ac:dyDescent="0.25">
      <c r="A217" s="16"/>
      <c r="B217" s="29" t="s">
        <v>8</v>
      </c>
      <c r="C217" s="70" t="s">
        <v>463</v>
      </c>
      <c r="D217" s="70">
        <v>70610500070</v>
      </c>
      <c r="E217" s="30" t="s">
        <v>464</v>
      </c>
      <c r="F217" s="30" t="s">
        <v>464</v>
      </c>
      <c r="G217" s="31" t="s">
        <v>465</v>
      </c>
      <c r="H217" s="29" t="s">
        <v>18</v>
      </c>
      <c r="I217" s="63">
        <v>0</v>
      </c>
      <c r="J217" s="63">
        <v>0</v>
      </c>
      <c r="K217" s="63">
        <v>0</v>
      </c>
      <c r="L217" s="33" t="e">
        <v>#N/A</v>
      </c>
      <c r="M217" s="46"/>
      <c r="N217" s="22"/>
      <c r="Q217" s="1">
        <v>0</v>
      </c>
      <c r="W217" s="33"/>
    </row>
    <row r="218" spans="1:23" ht="15" customHeight="1" x14ac:dyDescent="0.25">
      <c r="A218" s="28" t="s">
        <v>466</v>
      </c>
      <c r="B218" s="29" t="s">
        <v>8</v>
      </c>
      <c r="C218" s="70" t="s">
        <v>444</v>
      </c>
      <c r="D218" s="70">
        <v>70610500080</v>
      </c>
      <c r="E218" s="30" t="s">
        <v>467</v>
      </c>
      <c r="F218" s="30" t="s">
        <v>467</v>
      </c>
      <c r="G218" s="31" t="s">
        <v>468</v>
      </c>
      <c r="H218" s="29" t="s">
        <v>18</v>
      </c>
      <c r="I218" s="63">
        <v>3460795.39</v>
      </c>
      <c r="J218" s="63"/>
      <c r="K218" s="63">
        <v>3460795.39</v>
      </c>
      <c r="L218" s="33" t="e">
        <v>#N/A</v>
      </c>
      <c r="M218" s="46"/>
      <c r="N218" s="22"/>
      <c r="Q218" s="1">
        <v>0</v>
      </c>
      <c r="W218" s="33"/>
    </row>
    <row r="219" spans="1:23" ht="15" customHeight="1" x14ac:dyDescent="0.25">
      <c r="A219" s="28" t="s">
        <v>466</v>
      </c>
      <c r="B219" s="29" t="s">
        <v>8</v>
      </c>
      <c r="C219" s="70" t="s">
        <v>444</v>
      </c>
      <c r="D219" s="70">
        <v>70610500085</v>
      </c>
      <c r="E219" s="30" t="s">
        <v>469</v>
      </c>
      <c r="F219" s="30" t="s">
        <v>469</v>
      </c>
      <c r="G219" s="31" t="s">
        <v>470</v>
      </c>
      <c r="H219" s="29" t="s">
        <v>18</v>
      </c>
      <c r="I219" s="63">
        <v>0</v>
      </c>
      <c r="J219" s="63"/>
      <c r="K219" s="63">
        <v>0</v>
      </c>
      <c r="L219" s="33" t="e">
        <v>#N/A</v>
      </c>
      <c r="M219" s="40"/>
      <c r="N219" s="22"/>
      <c r="Q219" s="1">
        <v>0</v>
      </c>
      <c r="W219" s="33"/>
    </row>
    <row r="220" spans="1:23" ht="15" customHeight="1" x14ac:dyDescent="0.25">
      <c r="A220" s="28" t="s">
        <v>466</v>
      </c>
      <c r="B220" s="29" t="s">
        <v>8</v>
      </c>
      <c r="C220" s="70" t="s">
        <v>471</v>
      </c>
      <c r="D220" s="70">
        <v>70610500095</v>
      </c>
      <c r="E220" s="30" t="s">
        <v>472</v>
      </c>
      <c r="F220" s="30" t="s">
        <v>472</v>
      </c>
      <c r="G220" s="31" t="s">
        <v>473</v>
      </c>
      <c r="H220" s="29" t="s">
        <v>18</v>
      </c>
      <c r="I220" s="63">
        <v>0</v>
      </c>
      <c r="J220" s="63"/>
      <c r="K220" s="63">
        <v>0</v>
      </c>
      <c r="L220" s="33" t="e">
        <v>#N/A</v>
      </c>
      <c r="M220" s="46"/>
      <c r="N220" s="22"/>
      <c r="Q220" s="1">
        <v>0</v>
      </c>
      <c r="W220" s="33"/>
    </row>
    <row r="221" spans="1:23" ht="15" customHeight="1" x14ac:dyDescent="0.25">
      <c r="A221" s="28" t="s">
        <v>474</v>
      </c>
      <c r="B221" s="29" t="s">
        <v>8</v>
      </c>
      <c r="C221" s="70" t="s">
        <v>475</v>
      </c>
      <c r="D221" s="70">
        <v>70610500100</v>
      </c>
      <c r="E221" s="30" t="s">
        <v>476</v>
      </c>
      <c r="F221" s="30" t="s">
        <v>476</v>
      </c>
      <c r="G221" s="31" t="s">
        <v>477</v>
      </c>
      <c r="H221" s="29" t="s">
        <v>18</v>
      </c>
      <c r="I221" s="63">
        <v>0</v>
      </c>
      <c r="J221" s="63"/>
      <c r="K221" s="63">
        <v>0</v>
      </c>
      <c r="L221" s="33" t="e">
        <v>#N/A</v>
      </c>
      <c r="M221" s="46"/>
      <c r="N221" s="22"/>
      <c r="Q221" s="1">
        <v>0</v>
      </c>
      <c r="W221" s="33"/>
    </row>
    <row r="222" spans="1:23" ht="15" customHeight="1" x14ac:dyDescent="0.25">
      <c r="A222" s="28" t="s">
        <v>474</v>
      </c>
      <c r="B222" s="29" t="s">
        <v>8</v>
      </c>
      <c r="C222" s="70" t="s">
        <v>444</v>
      </c>
      <c r="D222" s="70">
        <v>70610500105</v>
      </c>
      <c r="E222" s="30" t="s">
        <v>478</v>
      </c>
      <c r="F222" s="30" t="s">
        <v>478</v>
      </c>
      <c r="G222" s="31" t="s">
        <v>479</v>
      </c>
      <c r="H222" s="29" t="s">
        <v>18</v>
      </c>
      <c r="I222" s="63">
        <v>0</v>
      </c>
      <c r="J222" s="63"/>
      <c r="K222" s="63">
        <v>0</v>
      </c>
      <c r="L222" s="33" t="e">
        <v>#N/A</v>
      </c>
      <c r="M222" s="40"/>
      <c r="N222" s="22"/>
      <c r="Q222" s="1">
        <v>0</v>
      </c>
      <c r="W222" s="33"/>
    </row>
    <row r="223" spans="1:23" ht="15" customHeight="1" x14ac:dyDescent="0.25">
      <c r="A223" s="16"/>
      <c r="B223" s="29" t="s">
        <v>8</v>
      </c>
      <c r="C223" s="70" t="s">
        <v>480</v>
      </c>
      <c r="D223" s="70">
        <v>70610500110</v>
      </c>
      <c r="E223" s="30" t="s">
        <v>481</v>
      </c>
      <c r="F223" s="30" t="s">
        <v>481</v>
      </c>
      <c r="G223" s="31" t="s">
        <v>482</v>
      </c>
      <c r="H223" s="29" t="s">
        <v>18</v>
      </c>
      <c r="I223" s="63">
        <v>0</v>
      </c>
      <c r="J223" s="63"/>
      <c r="K223" s="63">
        <v>0</v>
      </c>
      <c r="L223" s="33" t="e">
        <v>#N/A</v>
      </c>
      <c r="M223" s="46"/>
      <c r="N223" s="22"/>
      <c r="Q223" s="1">
        <v>0</v>
      </c>
      <c r="W223" s="33"/>
    </row>
    <row r="224" spans="1:23" ht="15" customHeight="1" x14ac:dyDescent="0.25">
      <c r="A224" s="34" t="s">
        <v>483</v>
      </c>
      <c r="B224" s="29" t="s">
        <v>8</v>
      </c>
      <c r="C224" s="70" t="s">
        <v>484</v>
      </c>
      <c r="D224" s="70">
        <v>70610500115</v>
      </c>
      <c r="E224" s="30" t="s">
        <v>485</v>
      </c>
      <c r="F224" s="30" t="s">
        <v>485</v>
      </c>
      <c r="G224" s="31" t="s">
        <v>486</v>
      </c>
      <c r="H224" s="29" t="s">
        <v>18</v>
      </c>
      <c r="I224" s="63">
        <v>0</v>
      </c>
      <c r="J224" s="63"/>
      <c r="K224" s="63">
        <v>0</v>
      </c>
      <c r="L224" s="33" t="e">
        <v>#N/A</v>
      </c>
      <c r="M224" s="46"/>
      <c r="N224" s="22"/>
      <c r="Q224" s="1">
        <v>0</v>
      </c>
      <c r="W224" s="33"/>
    </row>
    <row r="225" spans="1:23" ht="15" customHeight="1" x14ac:dyDescent="0.25">
      <c r="A225" s="28" t="s">
        <v>483</v>
      </c>
      <c r="B225" s="29" t="s">
        <v>8</v>
      </c>
      <c r="C225" s="70" t="s">
        <v>487</v>
      </c>
      <c r="D225" s="70">
        <v>70610500120</v>
      </c>
      <c r="E225" s="30" t="s">
        <v>488</v>
      </c>
      <c r="F225" s="30" t="s">
        <v>488</v>
      </c>
      <c r="G225" s="31" t="s">
        <v>489</v>
      </c>
      <c r="H225" s="29" t="s">
        <v>18</v>
      </c>
      <c r="I225" s="63">
        <v>0</v>
      </c>
      <c r="J225" s="63"/>
      <c r="K225" s="63">
        <v>0</v>
      </c>
      <c r="L225" s="33" t="e">
        <v>#N/A</v>
      </c>
      <c r="M225" s="40"/>
      <c r="N225" s="22"/>
      <c r="Q225" s="1">
        <v>0</v>
      </c>
      <c r="W225" s="33"/>
    </row>
    <row r="226" spans="1:23" ht="15" customHeight="1" x14ac:dyDescent="0.25">
      <c r="A226" s="28" t="s">
        <v>483</v>
      </c>
      <c r="B226" s="23" t="s">
        <v>8</v>
      </c>
      <c r="C226" s="24"/>
      <c r="D226" s="24">
        <v>706110</v>
      </c>
      <c r="E226" s="25" t="s">
        <v>490</v>
      </c>
      <c r="F226" s="25" t="s">
        <v>490</v>
      </c>
      <c r="G226" s="26" t="s">
        <v>491</v>
      </c>
      <c r="H226" s="26" t="s">
        <v>11</v>
      </c>
      <c r="I226" s="27">
        <v>0</v>
      </c>
      <c r="J226" s="27"/>
      <c r="K226" s="27">
        <v>0</v>
      </c>
      <c r="L226" s="33" t="e">
        <v>#N/A</v>
      </c>
      <c r="M226" s="46"/>
      <c r="N226" s="22"/>
      <c r="Q226" s="1">
        <v>0</v>
      </c>
      <c r="W226" s="33"/>
    </row>
    <row r="227" spans="1:23" ht="15" customHeight="1" x14ac:dyDescent="0.25">
      <c r="A227" s="28" t="s">
        <v>483</v>
      </c>
      <c r="B227" s="29" t="s">
        <v>8</v>
      </c>
      <c r="C227" s="70" t="s">
        <v>492</v>
      </c>
      <c r="D227" s="70">
        <v>70611000120</v>
      </c>
      <c r="E227" s="30" t="s">
        <v>493</v>
      </c>
      <c r="F227" s="30" t="s">
        <v>493</v>
      </c>
      <c r="G227" s="31" t="s">
        <v>494</v>
      </c>
      <c r="H227" s="29" t="s">
        <v>18</v>
      </c>
      <c r="I227" s="63">
        <v>0</v>
      </c>
      <c r="J227" s="63"/>
      <c r="K227" s="63">
        <v>0</v>
      </c>
      <c r="L227" s="33" t="e">
        <v>#N/A</v>
      </c>
      <c r="M227" s="46"/>
      <c r="N227" s="22"/>
      <c r="Q227" s="1">
        <v>0</v>
      </c>
      <c r="W227" s="33"/>
    </row>
    <row r="228" spans="1:23" ht="15" customHeight="1" x14ac:dyDescent="0.25">
      <c r="A228" s="28" t="s">
        <v>483</v>
      </c>
      <c r="B228" s="29" t="s">
        <v>8</v>
      </c>
      <c r="C228" s="70" t="s">
        <v>495</v>
      </c>
      <c r="D228" s="70">
        <v>70611000125</v>
      </c>
      <c r="E228" s="30" t="s">
        <v>496</v>
      </c>
      <c r="F228" s="30" t="s">
        <v>496</v>
      </c>
      <c r="G228" s="31" t="s">
        <v>497</v>
      </c>
      <c r="H228" s="29" t="s">
        <v>18</v>
      </c>
      <c r="I228" s="63">
        <v>0</v>
      </c>
      <c r="J228" s="63"/>
      <c r="K228" s="63">
        <v>0</v>
      </c>
      <c r="L228" s="33" t="e">
        <v>#N/A</v>
      </c>
      <c r="M228" s="46"/>
      <c r="N228" s="22"/>
      <c r="Q228" s="1">
        <v>0</v>
      </c>
      <c r="W228" s="33"/>
    </row>
    <row r="229" spans="1:23" ht="15" customHeight="1" x14ac:dyDescent="0.25">
      <c r="A229" s="16"/>
      <c r="B229" s="29" t="s">
        <v>8</v>
      </c>
      <c r="C229" s="70" t="s">
        <v>498</v>
      </c>
      <c r="D229" s="70">
        <v>70611000130</v>
      </c>
      <c r="E229" s="30" t="s">
        <v>499</v>
      </c>
      <c r="F229" s="30" t="s">
        <v>499</v>
      </c>
      <c r="G229" s="31" t="s">
        <v>500</v>
      </c>
      <c r="H229" s="29" t="s">
        <v>18</v>
      </c>
      <c r="I229" s="63">
        <v>0</v>
      </c>
      <c r="J229" s="63"/>
      <c r="K229" s="63">
        <v>0</v>
      </c>
      <c r="L229" s="33" t="e">
        <v>#N/A</v>
      </c>
      <c r="M229" s="46"/>
      <c r="N229" s="22"/>
      <c r="Q229" s="1">
        <v>0</v>
      </c>
      <c r="W229" s="33"/>
    </row>
    <row r="230" spans="1:23" ht="15" customHeight="1" x14ac:dyDescent="0.25">
      <c r="A230" s="28" t="s">
        <v>501</v>
      </c>
      <c r="B230" s="29" t="s">
        <v>8</v>
      </c>
      <c r="C230" s="70" t="s">
        <v>502</v>
      </c>
      <c r="D230" s="70">
        <v>70611000135</v>
      </c>
      <c r="E230" s="30" t="s">
        <v>503</v>
      </c>
      <c r="F230" s="30" t="s">
        <v>503</v>
      </c>
      <c r="G230" s="31" t="s">
        <v>504</v>
      </c>
      <c r="H230" s="29" t="s">
        <v>18</v>
      </c>
      <c r="I230" s="63">
        <v>1562562.23</v>
      </c>
      <c r="J230" s="63"/>
      <c r="K230" s="63">
        <v>1562562.23</v>
      </c>
      <c r="L230" s="33" t="e">
        <v>#N/A</v>
      </c>
      <c r="M230" s="46"/>
      <c r="N230" s="22"/>
      <c r="Q230" s="1">
        <v>0</v>
      </c>
      <c r="W230" s="33"/>
    </row>
    <row r="231" spans="1:23" ht="15" customHeight="1" x14ac:dyDescent="0.25">
      <c r="A231" s="28" t="s">
        <v>501</v>
      </c>
      <c r="B231" s="29" t="s">
        <v>8</v>
      </c>
      <c r="C231" s="70" t="s">
        <v>505</v>
      </c>
      <c r="D231" s="70">
        <v>70611000140</v>
      </c>
      <c r="E231" s="30" t="s">
        <v>506</v>
      </c>
      <c r="F231" s="30" t="s">
        <v>506</v>
      </c>
      <c r="G231" s="31" t="s">
        <v>507</v>
      </c>
      <c r="H231" s="29" t="s">
        <v>18</v>
      </c>
      <c r="I231" s="63">
        <v>0</v>
      </c>
      <c r="J231" s="63"/>
      <c r="K231" s="63">
        <v>0</v>
      </c>
      <c r="L231" s="33" t="e">
        <v>#N/A</v>
      </c>
      <c r="M231" s="40"/>
      <c r="N231" s="22"/>
      <c r="Q231" s="1">
        <v>0</v>
      </c>
      <c r="W231" s="33"/>
    </row>
    <row r="232" spans="1:23" ht="15" customHeight="1" x14ac:dyDescent="0.25">
      <c r="A232" s="28" t="s">
        <v>501</v>
      </c>
      <c r="B232" s="29" t="s">
        <v>8</v>
      </c>
      <c r="C232" s="70" t="s">
        <v>492</v>
      </c>
      <c r="D232" s="70">
        <v>70611000145</v>
      </c>
      <c r="E232" s="30" t="s">
        <v>508</v>
      </c>
      <c r="F232" s="30" t="s">
        <v>508</v>
      </c>
      <c r="G232" s="31" t="s">
        <v>509</v>
      </c>
      <c r="H232" s="29" t="s">
        <v>18</v>
      </c>
      <c r="I232" s="63">
        <v>0</v>
      </c>
      <c r="J232" s="63"/>
      <c r="K232" s="63">
        <v>0</v>
      </c>
      <c r="L232" s="33" t="e">
        <v>#N/A</v>
      </c>
      <c r="M232" s="40"/>
      <c r="N232" s="22"/>
      <c r="Q232" s="1">
        <v>0</v>
      </c>
      <c r="W232" s="33"/>
    </row>
    <row r="233" spans="1:23" ht="15" customHeight="1" x14ac:dyDescent="0.25">
      <c r="A233" s="28" t="s">
        <v>501</v>
      </c>
      <c r="B233" s="29" t="s">
        <v>8</v>
      </c>
      <c r="C233" s="70" t="s">
        <v>495</v>
      </c>
      <c r="D233" s="70">
        <v>70611000150</v>
      </c>
      <c r="E233" s="30" t="s">
        <v>510</v>
      </c>
      <c r="F233" s="30" t="s">
        <v>510</v>
      </c>
      <c r="G233" s="31" t="s">
        <v>511</v>
      </c>
      <c r="H233" s="29" t="s">
        <v>18</v>
      </c>
      <c r="I233" s="63">
        <v>0</v>
      </c>
      <c r="J233" s="63"/>
      <c r="K233" s="63">
        <v>0</v>
      </c>
      <c r="L233" s="33" t="e">
        <v>#N/A</v>
      </c>
      <c r="M233" s="40"/>
      <c r="N233" s="22"/>
      <c r="Q233" s="1">
        <v>0</v>
      </c>
      <c r="W233" s="33"/>
    </row>
    <row r="234" spans="1:23" ht="15" customHeight="1" x14ac:dyDescent="0.25">
      <c r="A234" s="28" t="s">
        <v>501</v>
      </c>
      <c r="B234" s="29" t="s">
        <v>8</v>
      </c>
      <c r="C234" s="70" t="s">
        <v>498</v>
      </c>
      <c r="D234" s="70">
        <v>70611000155</v>
      </c>
      <c r="E234" s="30" t="s">
        <v>512</v>
      </c>
      <c r="F234" s="30" t="s">
        <v>512</v>
      </c>
      <c r="G234" s="31" t="s">
        <v>513</v>
      </c>
      <c r="H234" s="29" t="s">
        <v>18</v>
      </c>
      <c r="I234" s="63">
        <v>0</v>
      </c>
      <c r="J234" s="63"/>
      <c r="K234" s="63">
        <v>0</v>
      </c>
      <c r="L234" s="33" t="e">
        <v>#N/A</v>
      </c>
      <c r="M234" s="46"/>
      <c r="N234" s="22"/>
      <c r="Q234" s="1">
        <v>0</v>
      </c>
      <c r="W234" s="33"/>
    </row>
    <row r="235" spans="1:23" ht="15" customHeight="1" x14ac:dyDescent="0.25">
      <c r="A235" s="28" t="s">
        <v>501</v>
      </c>
      <c r="B235" s="29" t="s">
        <v>8</v>
      </c>
      <c r="C235" s="70" t="s">
        <v>502</v>
      </c>
      <c r="D235" s="70">
        <v>70611000160</v>
      </c>
      <c r="E235" s="30" t="s">
        <v>514</v>
      </c>
      <c r="F235" s="30" t="s">
        <v>514</v>
      </c>
      <c r="G235" s="31" t="s">
        <v>515</v>
      </c>
      <c r="H235" s="29" t="s">
        <v>18</v>
      </c>
      <c r="I235" s="63">
        <v>17100000</v>
      </c>
      <c r="J235" s="63"/>
      <c r="K235" s="63">
        <v>17100000</v>
      </c>
      <c r="L235" s="33" t="e">
        <v>#N/A</v>
      </c>
      <c r="M235" s="46"/>
      <c r="N235" s="22"/>
      <c r="Q235" s="1">
        <v>0</v>
      </c>
      <c r="W235" s="33"/>
    </row>
    <row r="236" spans="1:23" ht="15" customHeight="1" x14ac:dyDescent="0.25">
      <c r="A236" s="28" t="s">
        <v>501</v>
      </c>
      <c r="B236" s="29" t="s">
        <v>8</v>
      </c>
      <c r="C236" s="70" t="s">
        <v>505</v>
      </c>
      <c r="D236" s="70">
        <v>70611000165</v>
      </c>
      <c r="E236" s="30" t="s">
        <v>516</v>
      </c>
      <c r="F236" s="30" t="s">
        <v>516</v>
      </c>
      <c r="G236" s="31" t="s">
        <v>517</v>
      </c>
      <c r="H236" s="29" t="s">
        <v>18</v>
      </c>
      <c r="I236" s="63">
        <v>36553.440000000002</v>
      </c>
      <c r="J236" s="63"/>
      <c r="K236" s="63">
        <v>36553.440000000002</v>
      </c>
      <c r="L236" s="33" t="e">
        <v>#N/A</v>
      </c>
      <c r="M236" s="40"/>
      <c r="N236" s="22"/>
      <c r="Q236" s="1">
        <v>0</v>
      </c>
      <c r="W236" s="33"/>
    </row>
    <row r="237" spans="1:23" ht="15" customHeight="1" x14ac:dyDescent="0.25">
      <c r="A237" s="28" t="s">
        <v>501</v>
      </c>
      <c r="B237" s="29" t="s">
        <v>8</v>
      </c>
      <c r="C237" s="70" t="s">
        <v>492</v>
      </c>
      <c r="D237" s="70">
        <v>70611000170</v>
      </c>
      <c r="E237" s="30" t="s">
        <v>518</v>
      </c>
      <c r="F237" s="30" t="s">
        <v>518</v>
      </c>
      <c r="G237" s="31" t="s">
        <v>519</v>
      </c>
      <c r="H237" s="29" t="s">
        <v>18</v>
      </c>
      <c r="I237" s="63">
        <v>0</v>
      </c>
      <c r="J237" s="63"/>
      <c r="K237" s="63">
        <v>0</v>
      </c>
      <c r="L237" s="33" t="e">
        <v>#N/A</v>
      </c>
      <c r="M237" s="40"/>
      <c r="N237" s="22"/>
      <c r="Q237" s="1">
        <v>0</v>
      </c>
      <c r="W237" s="33"/>
    </row>
    <row r="238" spans="1:23" ht="15" customHeight="1" x14ac:dyDescent="0.25">
      <c r="A238" s="28" t="s">
        <v>501</v>
      </c>
      <c r="B238" s="29" t="s">
        <v>8</v>
      </c>
      <c r="C238" s="70" t="s">
        <v>495</v>
      </c>
      <c r="D238" s="70">
        <v>70611000175</v>
      </c>
      <c r="E238" s="30" t="s">
        <v>520</v>
      </c>
      <c r="F238" s="30" t="s">
        <v>520</v>
      </c>
      <c r="G238" s="31" t="s">
        <v>521</v>
      </c>
      <c r="H238" s="29" t="s">
        <v>18</v>
      </c>
      <c r="I238" s="63">
        <v>0</v>
      </c>
      <c r="J238" s="63"/>
      <c r="K238" s="63">
        <v>0</v>
      </c>
      <c r="L238" s="33" t="e">
        <v>#N/A</v>
      </c>
      <c r="M238" s="46"/>
      <c r="N238" s="22"/>
      <c r="Q238" s="1">
        <v>0</v>
      </c>
      <c r="W238" s="33"/>
    </row>
    <row r="239" spans="1:23" ht="15" customHeight="1" x14ac:dyDescent="0.25">
      <c r="A239" s="28" t="s">
        <v>501</v>
      </c>
      <c r="B239" s="29" t="s">
        <v>8</v>
      </c>
      <c r="C239" s="70" t="s">
        <v>498</v>
      </c>
      <c r="D239" s="70">
        <v>70611000180</v>
      </c>
      <c r="E239" s="30" t="s">
        <v>522</v>
      </c>
      <c r="F239" s="30" t="s">
        <v>522</v>
      </c>
      <c r="G239" s="31" t="s">
        <v>523</v>
      </c>
      <c r="H239" s="29" t="s">
        <v>18</v>
      </c>
      <c r="I239" s="63">
        <v>0</v>
      </c>
      <c r="J239" s="63"/>
      <c r="K239" s="63">
        <v>0</v>
      </c>
      <c r="L239" s="33" t="e">
        <v>#N/A</v>
      </c>
      <c r="M239" s="46"/>
      <c r="N239" s="22"/>
      <c r="Q239" s="1">
        <v>0</v>
      </c>
      <c r="W239" s="33"/>
    </row>
    <row r="240" spans="1:23" ht="15" customHeight="1" x14ac:dyDescent="0.25">
      <c r="A240" s="28" t="s">
        <v>501</v>
      </c>
      <c r="B240" s="29" t="s">
        <v>8</v>
      </c>
      <c r="C240" s="70" t="s">
        <v>502</v>
      </c>
      <c r="D240" s="70">
        <v>70611000185</v>
      </c>
      <c r="E240" s="30" t="s">
        <v>524</v>
      </c>
      <c r="F240" s="30" t="s">
        <v>524</v>
      </c>
      <c r="G240" s="31" t="s">
        <v>525</v>
      </c>
      <c r="H240" s="29" t="s">
        <v>18</v>
      </c>
      <c r="I240" s="63">
        <v>3482494.89</v>
      </c>
      <c r="J240" s="63"/>
      <c r="K240" s="63">
        <v>3482494.89</v>
      </c>
      <c r="L240" s="33" t="e">
        <v>#N/A</v>
      </c>
      <c r="M240" s="46"/>
      <c r="N240" s="22"/>
      <c r="Q240" s="1">
        <v>0</v>
      </c>
      <c r="W240" s="33"/>
    </row>
    <row r="241" spans="1:23" ht="15" customHeight="1" x14ac:dyDescent="0.25">
      <c r="A241" s="28" t="s">
        <v>501</v>
      </c>
      <c r="B241" s="29" t="s">
        <v>8</v>
      </c>
      <c r="C241" s="70" t="s">
        <v>505</v>
      </c>
      <c r="D241" s="70">
        <v>70611000190</v>
      </c>
      <c r="E241" s="30" t="s">
        <v>526</v>
      </c>
      <c r="F241" s="30" t="s">
        <v>526</v>
      </c>
      <c r="G241" s="31" t="s">
        <v>527</v>
      </c>
      <c r="H241" s="29" t="s">
        <v>18</v>
      </c>
      <c r="I241" s="63">
        <v>0</v>
      </c>
      <c r="J241" s="63"/>
      <c r="K241" s="63">
        <v>0</v>
      </c>
      <c r="L241" s="33" t="e">
        <v>#N/A</v>
      </c>
      <c r="M241" s="40"/>
      <c r="N241" s="22"/>
      <c r="Q241" s="1">
        <v>0</v>
      </c>
      <c r="W241" s="33"/>
    </row>
    <row r="242" spans="1:23" ht="15" customHeight="1" x14ac:dyDescent="0.25">
      <c r="A242" s="28" t="s">
        <v>501</v>
      </c>
      <c r="B242" s="23" t="s">
        <v>8</v>
      </c>
      <c r="C242" s="24"/>
      <c r="D242" s="24">
        <v>706111</v>
      </c>
      <c r="E242" s="25" t="s">
        <v>528</v>
      </c>
      <c r="F242" s="25" t="s">
        <v>528</v>
      </c>
      <c r="G242" s="26" t="s">
        <v>529</v>
      </c>
      <c r="H242" s="26" t="s">
        <v>11</v>
      </c>
      <c r="I242" s="27">
        <v>0</v>
      </c>
      <c r="J242" s="27"/>
      <c r="K242" s="27">
        <v>0</v>
      </c>
      <c r="L242" s="33" t="e">
        <v>#N/A</v>
      </c>
      <c r="M242" s="40"/>
      <c r="N242" s="22"/>
      <c r="Q242" s="1">
        <v>0</v>
      </c>
      <c r="W242" s="33"/>
    </row>
    <row r="243" spans="1:23" ht="15" customHeight="1" x14ac:dyDescent="0.25">
      <c r="A243" s="28" t="s">
        <v>501</v>
      </c>
      <c r="B243" s="29" t="s">
        <v>8</v>
      </c>
      <c r="C243" s="70" t="s">
        <v>530</v>
      </c>
      <c r="D243" s="70">
        <v>70611100005</v>
      </c>
      <c r="E243" s="30" t="s">
        <v>531</v>
      </c>
      <c r="F243" s="30" t="s">
        <v>531</v>
      </c>
      <c r="G243" s="31" t="s">
        <v>532</v>
      </c>
      <c r="H243" s="29" t="s">
        <v>18</v>
      </c>
      <c r="I243" s="63">
        <v>0</v>
      </c>
      <c r="J243" s="63"/>
      <c r="K243" s="63">
        <v>0</v>
      </c>
      <c r="L243" s="33" t="e">
        <v>#N/A</v>
      </c>
      <c r="M243" s="40"/>
      <c r="N243" s="22"/>
      <c r="Q243" s="1">
        <v>0</v>
      </c>
      <c r="W243" s="33"/>
    </row>
    <row r="244" spans="1:23" ht="15" customHeight="1" x14ac:dyDescent="0.25">
      <c r="A244" s="34" t="s">
        <v>501</v>
      </c>
      <c r="B244" s="29" t="s">
        <v>8</v>
      </c>
      <c r="C244" s="70" t="s">
        <v>533</v>
      </c>
      <c r="D244" s="70">
        <v>70611100010</v>
      </c>
      <c r="E244" s="30" t="s">
        <v>534</v>
      </c>
      <c r="F244" s="30" t="s">
        <v>534</v>
      </c>
      <c r="G244" s="31" t="s">
        <v>535</v>
      </c>
      <c r="H244" s="29" t="s">
        <v>18</v>
      </c>
      <c r="I244" s="63">
        <v>0</v>
      </c>
      <c r="J244" s="63"/>
      <c r="K244" s="63">
        <v>0</v>
      </c>
      <c r="L244" s="33" t="e">
        <v>#N/A</v>
      </c>
      <c r="M244" s="40"/>
      <c r="N244" s="22"/>
      <c r="Q244" s="1">
        <v>0</v>
      </c>
      <c r="W244" s="33"/>
    </row>
    <row r="245" spans="1:23" ht="15" customHeight="1" x14ac:dyDescent="0.25">
      <c r="A245" s="28" t="s">
        <v>501</v>
      </c>
      <c r="B245" s="29" t="s">
        <v>8</v>
      </c>
      <c r="C245" s="70" t="s">
        <v>536</v>
      </c>
      <c r="D245" s="70">
        <v>70611100015</v>
      </c>
      <c r="E245" s="30" t="s">
        <v>537</v>
      </c>
      <c r="F245" s="30" t="s">
        <v>537</v>
      </c>
      <c r="G245" s="31" t="s">
        <v>538</v>
      </c>
      <c r="H245" s="29" t="s">
        <v>18</v>
      </c>
      <c r="I245" s="63">
        <v>0</v>
      </c>
      <c r="J245" s="63"/>
      <c r="K245" s="63">
        <v>0</v>
      </c>
      <c r="L245" s="33" t="e">
        <v>#N/A</v>
      </c>
      <c r="M245" s="46"/>
      <c r="N245" s="22"/>
      <c r="Q245" s="1">
        <v>0</v>
      </c>
      <c r="W245" s="33"/>
    </row>
    <row r="246" spans="1:23" ht="15" customHeight="1" x14ac:dyDescent="0.25">
      <c r="A246" s="28" t="s">
        <v>501</v>
      </c>
      <c r="B246" s="29" t="s">
        <v>8</v>
      </c>
      <c r="C246" s="70" t="s">
        <v>539</v>
      </c>
      <c r="D246" s="70">
        <v>70611100020</v>
      </c>
      <c r="E246" s="30" t="s">
        <v>540</v>
      </c>
      <c r="F246" s="30" t="s">
        <v>540</v>
      </c>
      <c r="G246" s="31" t="s">
        <v>541</v>
      </c>
      <c r="H246" s="29" t="s">
        <v>18</v>
      </c>
      <c r="I246" s="63">
        <v>1947481.55</v>
      </c>
      <c r="J246" s="63"/>
      <c r="K246" s="63">
        <v>1947481.55</v>
      </c>
      <c r="L246" s="33" t="e">
        <v>#N/A</v>
      </c>
      <c r="M246" s="40"/>
      <c r="N246" s="22"/>
      <c r="Q246" s="1">
        <v>0</v>
      </c>
      <c r="W246" s="33"/>
    </row>
    <row r="247" spans="1:23" ht="15" customHeight="1" x14ac:dyDescent="0.25">
      <c r="A247" s="28" t="s">
        <v>501</v>
      </c>
      <c r="B247" s="29" t="s">
        <v>8</v>
      </c>
      <c r="C247" s="70" t="s">
        <v>542</v>
      </c>
      <c r="D247" s="70">
        <v>70611100025</v>
      </c>
      <c r="E247" s="30" t="s">
        <v>543</v>
      </c>
      <c r="F247" s="30" t="s">
        <v>543</v>
      </c>
      <c r="G247" s="31" t="s">
        <v>544</v>
      </c>
      <c r="H247" s="29" t="s">
        <v>18</v>
      </c>
      <c r="I247" s="63">
        <v>0</v>
      </c>
      <c r="J247" s="63"/>
      <c r="K247" s="63">
        <v>0</v>
      </c>
      <c r="L247" s="33" t="e">
        <v>#N/A</v>
      </c>
      <c r="M247" s="46"/>
      <c r="N247" s="22"/>
      <c r="Q247" s="1">
        <v>0</v>
      </c>
      <c r="W247" s="33"/>
    </row>
    <row r="248" spans="1:23" ht="15" customHeight="1" x14ac:dyDescent="0.25">
      <c r="A248" s="28" t="s">
        <v>501</v>
      </c>
      <c r="B248" s="29" t="s">
        <v>8</v>
      </c>
      <c r="C248" s="70" t="s">
        <v>530</v>
      </c>
      <c r="D248" s="70">
        <v>70611100030</v>
      </c>
      <c r="E248" s="30" t="s">
        <v>545</v>
      </c>
      <c r="F248" s="30" t="s">
        <v>545</v>
      </c>
      <c r="G248" s="31" t="s">
        <v>546</v>
      </c>
      <c r="H248" s="29" t="s">
        <v>18</v>
      </c>
      <c r="I248" s="63">
        <v>0</v>
      </c>
      <c r="J248" s="63"/>
      <c r="K248" s="63">
        <v>0</v>
      </c>
      <c r="L248" s="33" t="e">
        <v>#N/A</v>
      </c>
      <c r="M248" s="46"/>
      <c r="N248" s="22"/>
      <c r="Q248" s="1">
        <v>0</v>
      </c>
      <c r="W248" s="33"/>
    </row>
    <row r="249" spans="1:23" ht="15" customHeight="1" x14ac:dyDescent="0.25">
      <c r="A249" s="34" t="s">
        <v>501</v>
      </c>
      <c r="B249" s="29" t="s">
        <v>8</v>
      </c>
      <c r="C249" s="70" t="s">
        <v>533</v>
      </c>
      <c r="D249" s="70">
        <v>70611100035</v>
      </c>
      <c r="E249" s="30" t="s">
        <v>547</v>
      </c>
      <c r="F249" s="30" t="s">
        <v>547</v>
      </c>
      <c r="G249" s="31" t="s">
        <v>548</v>
      </c>
      <c r="H249" s="29" t="s">
        <v>18</v>
      </c>
      <c r="I249" s="63">
        <v>0</v>
      </c>
      <c r="J249" s="63"/>
      <c r="K249" s="63">
        <v>0</v>
      </c>
      <c r="L249" s="33" t="e">
        <v>#N/A</v>
      </c>
      <c r="M249" s="40"/>
      <c r="N249" s="22"/>
      <c r="Q249" s="1">
        <v>0</v>
      </c>
      <c r="W249" s="33"/>
    </row>
    <row r="250" spans="1:23" ht="15" customHeight="1" x14ac:dyDescent="0.25">
      <c r="A250" s="34" t="s">
        <v>501</v>
      </c>
      <c r="B250" s="29" t="s">
        <v>8</v>
      </c>
      <c r="C250" s="70" t="s">
        <v>536</v>
      </c>
      <c r="D250" s="70">
        <v>70611100040</v>
      </c>
      <c r="E250" s="30" t="s">
        <v>549</v>
      </c>
      <c r="F250" s="30" t="s">
        <v>549</v>
      </c>
      <c r="G250" s="31" t="s">
        <v>550</v>
      </c>
      <c r="H250" s="29" t="s">
        <v>18</v>
      </c>
      <c r="I250" s="63">
        <v>0</v>
      </c>
      <c r="J250" s="63"/>
      <c r="K250" s="63">
        <v>0</v>
      </c>
      <c r="L250" s="33" t="e">
        <v>#N/A</v>
      </c>
      <c r="M250" s="46"/>
      <c r="N250" s="22"/>
      <c r="Q250" s="1">
        <v>0</v>
      </c>
      <c r="W250" s="33"/>
    </row>
    <row r="251" spans="1:23" ht="15" customHeight="1" x14ac:dyDescent="0.25">
      <c r="A251" s="34" t="s">
        <v>501</v>
      </c>
      <c r="B251" s="29" t="s">
        <v>8</v>
      </c>
      <c r="C251" s="70" t="s">
        <v>539</v>
      </c>
      <c r="D251" s="70">
        <v>70611100045</v>
      </c>
      <c r="E251" s="30" t="s">
        <v>551</v>
      </c>
      <c r="F251" s="30" t="s">
        <v>551</v>
      </c>
      <c r="G251" s="31" t="s">
        <v>552</v>
      </c>
      <c r="H251" s="29" t="s">
        <v>18</v>
      </c>
      <c r="I251" s="63">
        <v>12027799.710000001</v>
      </c>
      <c r="J251" s="63"/>
      <c r="K251" s="63">
        <v>12027799.710000001</v>
      </c>
      <c r="L251" s="33" t="e">
        <v>#N/A</v>
      </c>
      <c r="M251" s="46"/>
      <c r="N251" s="22"/>
      <c r="Q251" s="1">
        <v>0</v>
      </c>
      <c r="W251" s="33"/>
    </row>
    <row r="252" spans="1:23" ht="15" customHeight="1" x14ac:dyDescent="0.25">
      <c r="A252" s="76"/>
      <c r="B252" s="29" t="s">
        <v>8</v>
      </c>
      <c r="C252" s="70" t="s">
        <v>542</v>
      </c>
      <c r="D252" s="70">
        <v>70611100050</v>
      </c>
      <c r="E252" s="30" t="s">
        <v>553</v>
      </c>
      <c r="F252" s="30" t="s">
        <v>553</v>
      </c>
      <c r="G252" s="31" t="s">
        <v>554</v>
      </c>
      <c r="H252" s="29" t="s">
        <v>18</v>
      </c>
      <c r="I252" s="63">
        <v>972193.93</v>
      </c>
      <c r="J252" s="63">
        <v>0</v>
      </c>
      <c r="K252" s="63">
        <v>972193.93</v>
      </c>
      <c r="L252" s="33" t="e">
        <v>#N/A</v>
      </c>
      <c r="M252" s="46"/>
      <c r="N252" s="22"/>
      <c r="Q252" s="1">
        <v>0</v>
      </c>
      <c r="W252" s="33"/>
    </row>
    <row r="253" spans="1:23" ht="15" customHeight="1" x14ac:dyDescent="0.25">
      <c r="A253" s="34" t="s">
        <v>555</v>
      </c>
      <c r="B253" s="29" t="s">
        <v>8</v>
      </c>
      <c r="C253" s="70" t="s">
        <v>530</v>
      </c>
      <c r="D253" s="70">
        <v>70611100055</v>
      </c>
      <c r="E253" s="30" t="s">
        <v>556</v>
      </c>
      <c r="F253" s="30" t="s">
        <v>556</v>
      </c>
      <c r="G253" s="31" t="s">
        <v>557</v>
      </c>
      <c r="H253" s="29" t="s">
        <v>18</v>
      </c>
      <c r="I253" s="63">
        <v>0</v>
      </c>
      <c r="J253" s="63"/>
      <c r="K253" s="63">
        <v>0</v>
      </c>
      <c r="L253" s="33" t="e">
        <v>#N/A</v>
      </c>
      <c r="M253" s="46"/>
      <c r="N253" s="22"/>
      <c r="Q253" s="1">
        <v>0</v>
      </c>
      <c r="W253" s="33"/>
    </row>
    <row r="254" spans="1:23" ht="15" customHeight="1" x14ac:dyDescent="0.25">
      <c r="A254" s="34" t="s">
        <v>555</v>
      </c>
      <c r="B254" s="29" t="s">
        <v>8</v>
      </c>
      <c r="C254" s="70" t="s">
        <v>533</v>
      </c>
      <c r="D254" s="70">
        <v>70611100060</v>
      </c>
      <c r="E254" s="30" t="s">
        <v>558</v>
      </c>
      <c r="F254" s="30" t="s">
        <v>558</v>
      </c>
      <c r="G254" s="31" t="s">
        <v>559</v>
      </c>
      <c r="H254" s="29" t="s">
        <v>18</v>
      </c>
      <c r="I254" s="63">
        <v>0</v>
      </c>
      <c r="J254" s="63"/>
      <c r="K254" s="63">
        <v>0</v>
      </c>
      <c r="L254" s="33" t="e">
        <v>#N/A</v>
      </c>
      <c r="M254" s="46"/>
      <c r="N254" s="22"/>
      <c r="Q254" s="1">
        <v>0</v>
      </c>
      <c r="W254" s="33"/>
    </row>
    <row r="255" spans="1:23" ht="15" customHeight="1" x14ac:dyDescent="0.25">
      <c r="A255" s="34" t="s">
        <v>555</v>
      </c>
      <c r="B255" s="29" t="s">
        <v>8</v>
      </c>
      <c r="C255" s="70" t="s">
        <v>536</v>
      </c>
      <c r="D255" s="70">
        <v>70611100065</v>
      </c>
      <c r="E255" s="30" t="s">
        <v>560</v>
      </c>
      <c r="F255" s="30" t="s">
        <v>560</v>
      </c>
      <c r="G255" s="31" t="s">
        <v>561</v>
      </c>
      <c r="H255" s="29" t="s">
        <v>18</v>
      </c>
      <c r="I255" s="63">
        <v>0</v>
      </c>
      <c r="J255" s="63"/>
      <c r="K255" s="63">
        <v>0</v>
      </c>
      <c r="L255" s="33" t="e">
        <v>#N/A</v>
      </c>
      <c r="M255" s="40"/>
      <c r="N255" s="22"/>
      <c r="Q255" s="1">
        <v>0</v>
      </c>
      <c r="W255" s="33"/>
    </row>
    <row r="256" spans="1:23" ht="15" customHeight="1" x14ac:dyDescent="0.25">
      <c r="A256" s="34" t="s">
        <v>555</v>
      </c>
      <c r="B256" s="29" t="s">
        <v>8</v>
      </c>
      <c r="C256" s="70" t="s">
        <v>539</v>
      </c>
      <c r="D256" s="70">
        <v>70611100070</v>
      </c>
      <c r="E256" s="30" t="s">
        <v>562</v>
      </c>
      <c r="F256" s="30" t="s">
        <v>562</v>
      </c>
      <c r="G256" s="31" t="s">
        <v>563</v>
      </c>
      <c r="H256" s="29" t="s">
        <v>18</v>
      </c>
      <c r="I256" s="63">
        <v>652524.75</v>
      </c>
      <c r="J256" s="63"/>
      <c r="K256" s="63">
        <v>652524.75</v>
      </c>
      <c r="L256" s="33" t="e">
        <v>#N/A</v>
      </c>
      <c r="M256" s="46"/>
      <c r="N256" s="22"/>
      <c r="Q256" s="1">
        <v>0</v>
      </c>
      <c r="W256" s="33"/>
    </row>
    <row r="257" spans="1:23" ht="15" customHeight="1" x14ac:dyDescent="0.25">
      <c r="A257" s="34" t="s">
        <v>555</v>
      </c>
      <c r="B257" s="29" t="s">
        <v>8</v>
      </c>
      <c r="C257" s="70" t="s">
        <v>542</v>
      </c>
      <c r="D257" s="70">
        <v>70611100075</v>
      </c>
      <c r="E257" s="30" t="s">
        <v>564</v>
      </c>
      <c r="F257" s="30" t="s">
        <v>564</v>
      </c>
      <c r="G257" s="31" t="s">
        <v>565</v>
      </c>
      <c r="H257" s="29" t="s">
        <v>18</v>
      </c>
      <c r="I257" s="63">
        <v>0</v>
      </c>
      <c r="J257" s="63"/>
      <c r="K257" s="63">
        <v>0</v>
      </c>
      <c r="L257" s="33" t="e">
        <v>#N/A</v>
      </c>
      <c r="M257" s="46"/>
      <c r="N257" s="22"/>
      <c r="Q257" s="1">
        <v>0</v>
      </c>
      <c r="W257" s="33"/>
    </row>
    <row r="258" spans="1:23" ht="15" customHeight="1" x14ac:dyDescent="0.25">
      <c r="A258" s="34" t="s">
        <v>555</v>
      </c>
      <c r="B258" s="29" t="s">
        <v>8</v>
      </c>
      <c r="C258" s="70" t="s">
        <v>530</v>
      </c>
      <c r="D258" s="70">
        <v>70611100080</v>
      </c>
      <c r="E258" s="30" t="s">
        <v>566</v>
      </c>
      <c r="F258" s="30" t="s">
        <v>566</v>
      </c>
      <c r="G258" s="31" t="s">
        <v>567</v>
      </c>
      <c r="H258" s="29" t="s">
        <v>18</v>
      </c>
      <c r="I258" s="63">
        <v>0</v>
      </c>
      <c r="J258" s="63"/>
      <c r="K258" s="63">
        <v>0</v>
      </c>
      <c r="L258" s="33" t="e">
        <v>#N/A</v>
      </c>
      <c r="M258" s="46"/>
      <c r="N258" s="22"/>
      <c r="Q258" s="1">
        <v>0</v>
      </c>
      <c r="W258" s="33"/>
    </row>
    <row r="259" spans="1:23" ht="15" customHeight="1" x14ac:dyDescent="0.25">
      <c r="A259" s="34" t="s">
        <v>555</v>
      </c>
      <c r="B259" s="29" t="s">
        <v>8</v>
      </c>
      <c r="C259" s="70" t="s">
        <v>533</v>
      </c>
      <c r="D259" s="70">
        <v>70611100085</v>
      </c>
      <c r="E259" s="30" t="s">
        <v>568</v>
      </c>
      <c r="F259" s="30" t="s">
        <v>568</v>
      </c>
      <c r="G259" s="31" t="s">
        <v>569</v>
      </c>
      <c r="H259" s="29" t="s">
        <v>18</v>
      </c>
      <c r="I259" s="63">
        <v>0</v>
      </c>
      <c r="J259" s="63"/>
      <c r="K259" s="63">
        <v>0</v>
      </c>
      <c r="L259" s="33" t="e">
        <v>#N/A</v>
      </c>
      <c r="M259" s="40"/>
      <c r="N259" s="22"/>
      <c r="Q259" s="1">
        <v>0</v>
      </c>
      <c r="W259" s="33"/>
    </row>
    <row r="260" spans="1:23" ht="15" customHeight="1" x14ac:dyDescent="0.25">
      <c r="A260" s="34" t="s">
        <v>555</v>
      </c>
      <c r="B260" s="29" t="s">
        <v>8</v>
      </c>
      <c r="C260" s="70" t="s">
        <v>536</v>
      </c>
      <c r="D260" s="70">
        <v>70611100090</v>
      </c>
      <c r="E260" s="30" t="s">
        <v>570</v>
      </c>
      <c r="F260" s="30" t="s">
        <v>570</v>
      </c>
      <c r="G260" s="31" t="s">
        <v>571</v>
      </c>
      <c r="H260" s="29" t="s">
        <v>18</v>
      </c>
      <c r="I260" s="63">
        <v>0</v>
      </c>
      <c r="J260" s="63"/>
      <c r="K260" s="63">
        <v>0</v>
      </c>
      <c r="L260" s="33" t="e">
        <v>#N/A</v>
      </c>
      <c r="M260" s="46"/>
      <c r="N260" s="22"/>
      <c r="Q260" s="1">
        <v>0</v>
      </c>
      <c r="W260" s="33"/>
    </row>
    <row r="261" spans="1:23" ht="15" customHeight="1" x14ac:dyDescent="0.25">
      <c r="A261" s="34" t="s">
        <v>555</v>
      </c>
      <c r="B261" s="29" t="s">
        <v>8</v>
      </c>
      <c r="C261" s="70" t="s">
        <v>539</v>
      </c>
      <c r="D261" s="70">
        <v>70611100095</v>
      </c>
      <c r="E261" s="30" t="s">
        <v>572</v>
      </c>
      <c r="F261" s="30" t="s">
        <v>572</v>
      </c>
      <c r="G261" s="31" t="s">
        <v>573</v>
      </c>
      <c r="H261" s="29" t="s">
        <v>18</v>
      </c>
      <c r="I261" s="63">
        <v>174717.96</v>
      </c>
      <c r="J261" s="63"/>
      <c r="K261" s="63">
        <v>174717.96</v>
      </c>
      <c r="L261" s="33" t="e">
        <v>#N/A</v>
      </c>
      <c r="M261" s="46"/>
      <c r="N261" s="22"/>
      <c r="Q261" s="1">
        <v>0</v>
      </c>
      <c r="W261" s="33"/>
    </row>
    <row r="262" spans="1:23" ht="15" customHeight="1" x14ac:dyDescent="0.25">
      <c r="A262" s="34" t="s">
        <v>555</v>
      </c>
      <c r="B262" s="29" t="s">
        <v>8</v>
      </c>
      <c r="C262" s="70" t="s">
        <v>542</v>
      </c>
      <c r="D262" s="70">
        <v>70611100100</v>
      </c>
      <c r="E262" s="30" t="s">
        <v>574</v>
      </c>
      <c r="F262" s="30" t="s">
        <v>574</v>
      </c>
      <c r="G262" s="31" t="s">
        <v>575</v>
      </c>
      <c r="H262" s="29" t="s">
        <v>18</v>
      </c>
      <c r="I262" s="63">
        <v>0</v>
      </c>
      <c r="J262" s="63"/>
      <c r="K262" s="63">
        <v>0</v>
      </c>
      <c r="L262" s="33" t="e">
        <v>#N/A</v>
      </c>
      <c r="M262" s="46"/>
      <c r="N262" s="22"/>
      <c r="Q262" s="1">
        <v>0</v>
      </c>
      <c r="W262" s="33"/>
    </row>
    <row r="263" spans="1:23" ht="15" customHeight="1" x14ac:dyDescent="0.25">
      <c r="A263" s="34" t="s">
        <v>555</v>
      </c>
      <c r="B263" s="23" t="s">
        <v>8</v>
      </c>
      <c r="C263" s="24"/>
      <c r="D263" s="24">
        <v>706112</v>
      </c>
      <c r="E263" s="25" t="s">
        <v>576</v>
      </c>
      <c r="F263" s="25" t="s">
        <v>576</v>
      </c>
      <c r="G263" s="26" t="s">
        <v>577</v>
      </c>
      <c r="H263" s="26" t="s">
        <v>11</v>
      </c>
      <c r="I263" s="27">
        <v>0</v>
      </c>
      <c r="J263" s="27"/>
      <c r="K263" s="27">
        <v>0</v>
      </c>
      <c r="L263" s="33" t="e">
        <v>#N/A</v>
      </c>
      <c r="M263" s="40"/>
      <c r="N263" s="22"/>
      <c r="Q263" s="1">
        <v>0</v>
      </c>
      <c r="W263" s="33"/>
    </row>
    <row r="264" spans="1:23" ht="15" customHeight="1" x14ac:dyDescent="0.25">
      <c r="A264" s="34" t="s">
        <v>555</v>
      </c>
      <c r="B264" s="29" t="s">
        <v>8</v>
      </c>
      <c r="C264" s="70" t="s">
        <v>578</v>
      </c>
      <c r="D264" s="70">
        <v>70611200005</v>
      </c>
      <c r="E264" s="30" t="s">
        <v>579</v>
      </c>
      <c r="F264" s="30" t="s">
        <v>579</v>
      </c>
      <c r="G264" s="31" t="s">
        <v>580</v>
      </c>
      <c r="H264" s="29" t="s">
        <v>18</v>
      </c>
      <c r="I264" s="63">
        <v>0</v>
      </c>
      <c r="J264" s="63"/>
      <c r="K264" s="63">
        <v>0</v>
      </c>
      <c r="L264" s="33" t="e">
        <v>#N/A</v>
      </c>
      <c r="M264" s="40"/>
      <c r="N264" s="22"/>
      <c r="Q264" s="1">
        <v>0</v>
      </c>
      <c r="W264" s="33"/>
    </row>
    <row r="265" spans="1:23" ht="15" customHeight="1" x14ac:dyDescent="0.25">
      <c r="A265" s="34" t="s">
        <v>555</v>
      </c>
      <c r="B265" s="29" t="s">
        <v>8</v>
      </c>
      <c r="C265" s="70" t="s">
        <v>581</v>
      </c>
      <c r="D265" s="70">
        <v>70611200010</v>
      </c>
      <c r="E265" s="30" t="s">
        <v>582</v>
      </c>
      <c r="F265" s="30" t="s">
        <v>582</v>
      </c>
      <c r="G265" s="31" t="s">
        <v>583</v>
      </c>
      <c r="H265" s="29" t="s">
        <v>18</v>
      </c>
      <c r="I265" s="63">
        <v>0</v>
      </c>
      <c r="J265" s="63"/>
      <c r="K265" s="63">
        <v>0</v>
      </c>
      <c r="L265" s="33" t="e">
        <v>#N/A</v>
      </c>
      <c r="M265" s="46"/>
      <c r="N265" s="22"/>
      <c r="Q265" s="1">
        <v>0</v>
      </c>
      <c r="W265" s="33"/>
    </row>
    <row r="266" spans="1:23" ht="15" customHeight="1" x14ac:dyDescent="0.25">
      <c r="A266" s="34" t="s">
        <v>555</v>
      </c>
      <c r="B266" s="29" t="s">
        <v>8</v>
      </c>
      <c r="C266" s="70" t="s">
        <v>584</v>
      </c>
      <c r="D266" s="70">
        <v>70611200015</v>
      </c>
      <c r="E266" s="30" t="s">
        <v>585</v>
      </c>
      <c r="F266" s="30" t="s">
        <v>585</v>
      </c>
      <c r="G266" s="31" t="s">
        <v>586</v>
      </c>
      <c r="H266" s="29" t="s">
        <v>18</v>
      </c>
      <c r="I266" s="63">
        <v>0</v>
      </c>
      <c r="J266" s="63"/>
      <c r="K266" s="63">
        <v>0</v>
      </c>
      <c r="L266" s="33" t="e">
        <v>#N/A</v>
      </c>
      <c r="M266" s="46"/>
      <c r="N266" s="22"/>
      <c r="Q266" s="1">
        <v>0</v>
      </c>
      <c r="W266" s="33"/>
    </row>
    <row r="267" spans="1:23" ht="15" customHeight="1" x14ac:dyDescent="0.25">
      <c r="A267" s="16"/>
      <c r="B267" s="29" t="s">
        <v>8</v>
      </c>
      <c r="C267" s="70" t="s">
        <v>587</v>
      </c>
      <c r="D267" s="70">
        <v>70611200020</v>
      </c>
      <c r="E267" s="30" t="s">
        <v>588</v>
      </c>
      <c r="F267" s="30" t="s">
        <v>588</v>
      </c>
      <c r="G267" s="31" t="s">
        <v>589</v>
      </c>
      <c r="H267" s="29" t="s">
        <v>18</v>
      </c>
      <c r="I267" s="63">
        <v>3037290.52</v>
      </c>
      <c r="J267" s="63">
        <v>0</v>
      </c>
      <c r="K267" s="63">
        <v>3037290.52</v>
      </c>
      <c r="L267" s="33" t="e">
        <v>#N/A</v>
      </c>
      <c r="M267" s="46"/>
      <c r="N267" s="22"/>
      <c r="Q267" s="1">
        <v>0</v>
      </c>
      <c r="W267" s="33"/>
    </row>
    <row r="268" spans="1:23" ht="15" customHeight="1" x14ac:dyDescent="0.25">
      <c r="A268" s="34" t="s">
        <v>590</v>
      </c>
      <c r="B268" s="29" t="s">
        <v>8</v>
      </c>
      <c r="C268" s="70" t="s">
        <v>591</v>
      </c>
      <c r="D268" s="70">
        <v>70611200025</v>
      </c>
      <c r="E268" s="30" t="s">
        <v>592</v>
      </c>
      <c r="F268" s="30" t="s">
        <v>592</v>
      </c>
      <c r="G268" s="31" t="s">
        <v>593</v>
      </c>
      <c r="H268" s="29" t="s">
        <v>18</v>
      </c>
      <c r="I268" s="63">
        <v>0</v>
      </c>
      <c r="J268" s="63"/>
      <c r="K268" s="63">
        <v>0</v>
      </c>
      <c r="L268" s="33" t="e">
        <v>#N/A</v>
      </c>
      <c r="M268" s="46"/>
      <c r="N268" s="22"/>
      <c r="Q268" s="1">
        <v>0</v>
      </c>
      <c r="W268" s="33"/>
    </row>
    <row r="269" spans="1:23" ht="15" customHeight="1" x14ac:dyDescent="0.25">
      <c r="A269" s="34" t="s">
        <v>590</v>
      </c>
      <c r="B269" s="29" t="s">
        <v>8</v>
      </c>
      <c r="C269" s="70" t="s">
        <v>594</v>
      </c>
      <c r="D269" s="70">
        <v>70611200030</v>
      </c>
      <c r="E269" s="30" t="s">
        <v>595</v>
      </c>
      <c r="F269" s="30" t="s">
        <v>595</v>
      </c>
      <c r="G269" s="31" t="s">
        <v>596</v>
      </c>
      <c r="H269" s="29" t="s">
        <v>18</v>
      </c>
      <c r="I269" s="63">
        <v>0</v>
      </c>
      <c r="J269" s="63"/>
      <c r="K269" s="63">
        <v>0</v>
      </c>
      <c r="L269" s="33" t="e">
        <v>#N/A</v>
      </c>
      <c r="M269" s="40"/>
      <c r="N269" s="22"/>
      <c r="Q269" s="1">
        <v>0</v>
      </c>
      <c r="W269" s="33"/>
    </row>
    <row r="270" spans="1:23" ht="15" customHeight="1" x14ac:dyDescent="0.25">
      <c r="A270" s="28" t="s">
        <v>590</v>
      </c>
      <c r="B270" s="29" t="s">
        <v>8</v>
      </c>
      <c r="C270" s="70" t="s">
        <v>581</v>
      </c>
      <c r="D270" s="70">
        <v>70611200035</v>
      </c>
      <c r="E270" s="30" t="s">
        <v>597</v>
      </c>
      <c r="F270" s="30" t="s">
        <v>597</v>
      </c>
      <c r="G270" s="31" t="s">
        <v>598</v>
      </c>
      <c r="H270" s="29" t="s">
        <v>18</v>
      </c>
      <c r="I270" s="63">
        <v>0</v>
      </c>
      <c r="J270" s="63"/>
      <c r="K270" s="63">
        <v>0</v>
      </c>
      <c r="L270" s="33" t="e">
        <v>#N/A</v>
      </c>
      <c r="M270" s="40"/>
      <c r="N270" s="22"/>
      <c r="Q270" s="1">
        <v>0</v>
      </c>
      <c r="W270" s="33"/>
    </row>
    <row r="271" spans="1:23" ht="15" customHeight="1" x14ac:dyDescent="0.25">
      <c r="A271" s="34" t="s">
        <v>590</v>
      </c>
      <c r="B271" s="29" t="s">
        <v>8</v>
      </c>
      <c r="C271" s="70" t="s">
        <v>584</v>
      </c>
      <c r="D271" s="70">
        <v>70611200040</v>
      </c>
      <c r="E271" s="30" t="s">
        <v>599</v>
      </c>
      <c r="F271" s="30" t="s">
        <v>599</v>
      </c>
      <c r="G271" s="31" t="s">
        <v>600</v>
      </c>
      <c r="H271" s="29" t="s">
        <v>18</v>
      </c>
      <c r="I271" s="63">
        <v>0</v>
      </c>
      <c r="J271" s="63"/>
      <c r="K271" s="63">
        <v>0</v>
      </c>
      <c r="L271" s="33" t="e">
        <v>#N/A</v>
      </c>
      <c r="M271" s="46"/>
      <c r="N271" s="22"/>
      <c r="Q271" s="1">
        <v>0</v>
      </c>
      <c r="W271" s="33"/>
    </row>
    <row r="272" spans="1:23" ht="15" customHeight="1" x14ac:dyDescent="0.25">
      <c r="A272" s="34" t="s">
        <v>590</v>
      </c>
      <c r="B272" s="29" t="s">
        <v>8</v>
      </c>
      <c r="C272" s="70" t="s">
        <v>587</v>
      </c>
      <c r="D272" s="70">
        <v>70611200045</v>
      </c>
      <c r="E272" s="30" t="s">
        <v>601</v>
      </c>
      <c r="F272" s="30" t="s">
        <v>601</v>
      </c>
      <c r="G272" s="31" t="s">
        <v>602</v>
      </c>
      <c r="H272" s="29" t="s">
        <v>18</v>
      </c>
      <c r="I272" s="63">
        <v>0</v>
      </c>
      <c r="J272" s="63"/>
      <c r="K272" s="63">
        <v>0</v>
      </c>
      <c r="L272" s="33" t="e">
        <v>#N/A</v>
      </c>
      <c r="M272" s="40"/>
      <c r="N272" s="22"/>
      <c r="Q272" s="1">
        <v>0</v>
      </c>
      <c r="W272" s="33"/>
    </row>
    <row r="273" spans="1:23" ht="15" customHeight="1" x14ac:dyDescent="0.25">
      <c r="A273" s="34" t="s">
        <v>590</v>
      </c>
      <c r="B273" s="29" t="s">
        <v>8</v>
      </c>
      <c r="C273" s="70" t="s">
        <v>591</v>
      </c>
      <c r="D273" s="70">
        <v>70611200050</v>
      </c>
      <c r="E273" s="30" t="s">
        <v>603</v>
      </c>
      <c r="F273" s="30" t="s">
        <v>603</v>
      </c>
      <c r="G273" s="31" t="s">
        <v>604</v>
      </c>
      <c r="H273" s="29" t="s">
        <v>18</v>
      </c>
      <c r="I273" s="63">
        <v>0</v>
      </c>
      <c r="J273" s="63"/>
      <c r="K273" s="63">
        <v>0</v>
      </c>
      <c r="L273" s="33" t="e">
        <v>#N/A</v>
      </c>
      <c r="M273" s="46"/>
      <c r="N273" s="22"/>
      <c r="Q273" s="1">
        <v>0</v>
      </c>
      <c r="W273" s="33"/>
    </row>
    <row r="274" spans="1:23" ht="15" customHeight="1" x14ac:dyDescent="0.25">
      <c r="A274" s="34" t="s">
        <v>590</v>
      </c>
      <c r="B274" s="29" t="s">
        <v>8</v>
      </c>
      <c r="C274" s="70" t="s">
        <v>594</v>
      </c>
      <c r="D274" s="70">
        <v>70611200055</v>
      </c>
      <c r="E274" s="30" t="s">
        <v>605</v>
      </c>
      <c r="F274" s="30" t="s">
        <v>605</v>
      </c>
      <c r="G274" s="31" t="s">
        <v>606</v>
      </c>
      <c r="H274" s="29" t="s">
        <v>18</v>
      </c>
      <c r="I274" s="63">
        <v>0</v>
      </c>
      <c r="J274" s="63"/>
      <c r="K274" s="63">
        <v>0</v>
      </c>
      <c r="L274" s="33" t="e">
        <v>#N/A</v>
      </c>
      <c r="M274" s="40"/>
      <c r="N274" s="22"/>
      <c r="Q274" s="1">
        <v>0</v>
      </c>
      <c r="W274" s="33"/>
    </row>
    <row r="275" spans="1:23" ht="15" customHeight="1" x14ac:dyDescent="0.25">
      <c r="A275" s="34" t="s">
        <v>590</v>
      </c>
      <c r="B275" s="29" t="s">
        <v>8</v>
      </c>
      <c r="C275" s="70" t="s">
        <v>581</v>
      </c>
      <c r="D275" s="70">
        <v>70611200060</v>
      </c>
      <c r="E275" s="30" t="s">
        <v>607</v>
      </c>
      <c r="F275" s="30" t="s">
        <v>607</v>
      </c>
      <c r="G275" s="31" t="s">
        <v>608</v>
      </c>
      <c r="H275" s="29" t="s">
        <v>18</v>
      </c>
      <c r="I275" s="63">
        <v>0</v>
      </c>
      <c r="J275" s="63"/>
      <c r="K275" s="63">
        <v>0</v>
      </c>
      <c r="L275" s="33" t="e">
        <v>#N/A</v>
      </c>
      <c r="M275" s="40"/>
      <c r="N275" s="22"/>
      <c r="Q275" s="1">
        <v>0</v>
      </c>
      <c r="W275" s="33"/>
    </row>
    <row r="276" spans="1:23" ht="15" customHeight="1" x14ac:dyDescent="0.25">
      <c r="A276" s="34" t="s">
        <v>590</v>
      </c>
      <c r="B276" s="29" t="s">
        <v>8</v>
      </c>
      <c r="C276" s="70" t="s">
        <v>584</v>
      </c>
      <c r="D276" s="70">
        <v>70611200065</v>
      </c>
      <c r="E276" s="30" t="s">
        <v>609</v>
      </c>
      <c r="F276" s="30" t="s">
        <v>609</v>
      </c>
      <c r="G276" s="31" t="s">
        <v>610</v>
      </c>
      <c r="H276" s="29" t="s">
        <v>18</v>
      </c>
      <c r="I276" s="63">
        <v>0</v>
      </c>
      <c r="J276" s="63"/>
      <c r="K276" s="63">
        <v>0</v>
      </c>
      <c r="L276" s="33" t="e">
        <v>#N/A</v>
      </c>
      <c r="M276" s="46"/>
      <c r="N276" s="22"/>
      <c r="Q276" s="1">
        <v>0</v>
      </c>
      <c r="W276" s="33"/>
    </row>
    <row r="277" spans="1:23" ht="15" customHeight="1" x14ac:dyDescent="0.25">
      <c r="A277" s="34" t="s">
        <v>590</v>
      </c>
      <c r="B277" s="29" t="s">
        <v>8</v>
      </c>
      <c r="C277" s="70" t="s">
        <v>587</v>
      </c>
      <c r="D277" s="70">
        <v>70611200070</v>
      </c>
      <c r="E277" s="30" t="s">
        <v>611</v>
      </c>
      <c r="F277" s="30" t="s">
        <v>611</v>
      </c>
      <c r="G277" s="31" t="s">
        <v>612</v>
      </c>
      <c r="H277" s="29" t="s">
        <v>18</v>
      </c>
      <c r="I277" s="63">
        <v>808792.23</v>
      </c>
      <c r="J277" s="63"/>
      <c r="K277" s="63">
        <v>808792.23</v>
      </c>
      <c r="L277" s="33" t="e">
        <v>#N/A</v>
      </c>
      <c r="M277" s="40"/>
      <c r="N277" s="22"/>
      <c r="Q277" s="1">
        <v>0</v>
      </c>
      <c r="W277" s="33"/>
    </row>
    <row r="278" spans="1:23" ht="15" customHeight="1" x14ac:dyDescent="0.25">
      <c r="A278" s="34" t="s">
        <v>590</v>
      </c>
      <c r="B278" s="29" t="s">
        <v>8</v>
      </c>
      <c r="C278" s="70" t="s">
        <v>591</v>
      </c>
      <c r="D278" s="70">
        <v>70611200075</v>
      </c>
      <c r="E278" s="30" t="s">
        <v>613</v>
      </c>
      <c r="F278" s="30" t="s">
        <v>613</v>
      </c>
      <c r="G278" s="31" t="s">
        <v>614</v>
      </c>
      <c r="H278" s="29" t="s">
        <v>18</v>
      </c>
      <c r="I278" s="63">
        <v>542794.39</v>
      </c>
      <c r="J278" s="63"/>
      <c r="K278" s="63">
        <v>542794.39</v>
      </c>
      <c r="L278" s="33" t="e">
        <v>#N/A</v>
      </c>
      <c r="M278" s="40"/>
      <c r="N278" s="22"/>
      <c r="Q278" s="1">
        <v>0</v>
      </c>
      <c r="W278" s="33"/>
    </row>
    <row r="279" spans="1:23" ht="15" customHeight="1" x14ac:dyDescent="0.25">
      <c r="A279" s="34" t="s">
        <v>590</v>
      </c>
      <c r="B279" s="29" t="s">
        <v>8</v>
      </c>
      <c r="C279" s="70" t="s">
        <v>594</v>
      </c>
      <c r="D279" s="70">
        <v>70611200080</v>
      </c>
      <c r="E279" s="30" t="s">
        <v>615</v>
      </c>
      <c r="F279" s="30" t="s">
        <v>615</v>
      </c>
      <c r="G279" s="31" t="s">
        <v>616</v>
      </c>
      <c r="H279" s="29" t="s">
        <v>18</v>
      </c>
      <c r="I279" s="63">
        <v>0</v>
      </c>
      <c r="J279" s="63"/>
      <c r="K279" s="63">
        <v>0</v>
      </c>
      <c r="L279" s="33" t="e">
        <v>#N/A</v>
      </c>
      <c r="M279" s="40"/>
      <c r="N279" s="22"/>
      <c r="Q279" s="1">
        <v>0</v>
      </c>
      <c r="W279" s="33"/>
    </row>
    <row r="280" spans="1:23" ht="15" customHeight="1" x14ac:dyDescent="0.25">
      <c r="A280" s="34" t="s">
        <v>590</v>
      </c>
      <c r="B280" s="29" t="s">
        <v>8</v>
      </c>
      <c r="C280" s="70" t="s">
        <v>581</v>
      </c>
      <c r="D280" s="70">
        <v>70611200085</v>
      </c>
      <c r="E280" s="30" t="s">
        <v>617</v>
      </c>
      <c r="F280" s="30" t="s">
        <v>617</v>
      </c>
      <c r="G280" s="31" t="s">
        <v>618</v>
      </c>
      <c r="H280" s="29" t="s">
        <v>18</v>
      </c>
      <c r="I280" s="63">
        <v>0</v>
      </c>
      <c r="J280" s="63"/>
      <c r="K280" s="63">
        <v>0</v>
      </c>
      <c r="L280" s="33" t="e">
        <v>#N/A</v>
      </c>
      <c r="M280" s="40"/>
      <c r="N280" s="22"/>
      <c r="Q280" s="1">
        <v>0</v>
      </c>
      <c r="W280" s="33"/>
    </row>
    <row r="281" spans="1:23" ht="15" customHeight="1" x14ac:dyDescent="0.25">
      <c r="A281" s="34" t="s">
        <v>590</v>
      </c>
      <c r="B281" s="29" t="s">
        <v>8</v>
      </c>
      <c r="C281" s="70" t="s">
        <v>584</v>
      </c>
      <c r="D281" s="70">
        <v>70611200090</v>
      </c>
      <c r="E281" s="30" t="s">
        <v>619</v>
      </c>
      <c r="F281" s="30" t="s">
        <v>619</v>
      </c>
      <c r="G281" s="31" t="s">
        <v>620</v>
      </c>
      <c r="H281" s="29" t="s">
        <v>18</v>
      </c>
      <c r="I281" s="63">
        <v>0</v>
      </c>
      <c r="J281" s="63"/>
      <c r="K281" s="63">
        <v>0</v>
      </c>
      <c r="L281" s="33" t="e">
        <v>#N/A</v>
      </c>
      <c r="M281" s="40"/>
      <c r="N281" s="22"/>
      <c r="Q281" s="1">
        <v>0</v>
      </c>
      <c r="W281" s="33"/>
    </row>
    <row r="282" spans="1:23" ht="15" customHeight="1" x14ac:dyDescent="0.25">
      <c r="A282" s="34" t="s">
        <v>590</v>
      </c>
      <c r="B282" s="29" t="s">
        <v>8</v>
      </c>
      <c r="C282" s="70" t="s">
        <v>587</v>
      </c>
      <c r="D282" s="70">
        <v>70611200095</v>
      </c>
      <c r="E282" s="30" t="s">
        <v>621</v>
      </c>
      <c r="F282" s="30" t="s">
        <v>621</v>
      </c>
      <c r="G282" s="31" t="s">
        <v>622</v>
      </c>
      <c r="H282" s="29" t="s">
        <v>18</v>
      </c>
      <c r="I282" s="63">
        <v>0</v>
      </c>
      <c r="J282" s="63"/>
      <c r="K282" s="63">
        <v>0</v>
      </c>
      <c r="L282" s="33" t="e">
        <v>#N/A</v>
      </c>
      <c r="M282" s="40"/>
      <c r="N282" s="22"/>
      <c r="Q282" s="1">
        <v>0</v>
      </c>
      <c r="W282" s="33"/>
    </row>
    <row r="283" spans="1:23" ht="15" customHeight="1" x14ac:dyDescent="0.25">
      <c r="A283" s="34" t="s">
        <v>590</v>
      </c>
      <c r="B283" s="29" t="s">
        <v>8</v>
      </c>
      <c r="C283" s="70" t="s">
        <v>591</v>
      </c>
      <c r="D283" s="70">
        <v>70611200100</v>
      </c>
      <c r="E283" s="30" t="s">
        <v>623</v>
      </c>
      <c r="F283" s="30" t="s">
        <v>623</v>
      </c>
      <c r="G283" s="31" t="s">
        <v>624</v>
      </c>
      <c r="H283" s="29" t="s">
        <v>18</v>
      </c>
      <c r="I283" s="63">
        <v>0</v>
      </c>
      <c r="J283" s="63"/>
      <c r="K283" s="63">
        <v>0</v>
      </c>
      <c r="L283" s="33" t="e">
        <v>#N/A</v>
      </c>
      <c r="M283" s="46"/>
      <c r="N283" s="22"/>
      <c r="Q283" s="1">
        <v>0</v>
      </c>
      <c r="W283" s="33"/>
    </row>
    <row r="284" spans="1:23" ht="15" customHeight="1" x14ac:dyDescent="0.25">
      <c r="A284" s="34" t="s">
        <v>590</v>
      </c>
      <c r="B284" s="29" t="s">
        <v>8</v>
      </c>
      <c r="C284" s="70" t="s">
        <v>594</v>
      </c>
      <c r="D284" s="70">
        <v>70611200105</v>
      </c>
      <c r="E284" s="30" t="s">
        <v>625</v>
      </c>
      <c r="F284" s="30" t="s">
        <v>625</v>
      </c>
      <c r="G284" s="31" t="s">
        <v>626</v>
      </c>
      <c r="H284" s="29" t="s">
        <v>18</v>
      </c>
      <c r="I284" s="63">
        <v>0</v>
      </c>
      <c r="J284" s="63"/>
      <c r="K284" s="63">
        <v>0</v>
      </c>
      <c r="L284" s="33" t="e">
        <v>#N/A</v>
      </c>
      <c r="M284" s="40"/>
      <c r="N284" s="22"/>
      <c r="Q284" s="1">
        <v>0</v>
      </c>
      <c r="W284" s="33"/>
    </row>
    <row r="285" spans="1:23" ht="15" customHeight="1" x14ac:dyDescent="0.25">
      <c r="A285" s="34" t="s">
        <v>590</v>
      </c>
      <c r="B285" s="29" t="s">
        <v>8</v>
      </c>
      <c r="C285" s="70" t="s">
        <v>581</v>
      </c>
      <c r="D285" s="70">
        <v>70611200110</v>
      </c>
      <c r="E285" s="30" t="s">
        <v>627</v>
      </c>
      <c r="F285" s="30" t="s">
        <v>627</v>
      </c>
      <c r="G285" s="31" t="s">
        <v>628</v>
      </c>
      <c r="H285" s="29" t="s">
        <v>18</v>
      </c>
      <c r="I285" s="63">
        <v>0</v>
      </c>
      <c r="J285" s="63"/>
      <c r="K285" s="63">
        <v>0</v>
      </c>
      <c r="L285" s="33" t="e">
        <v>#N/A</v>
      </c>
      <c r="M285" s="40"/>
      <c r="N285" s="22"/>
      <c r="Q285" s="1">
        <v>0</v>
      </c>
      <c r="W285" s="33"/>
    </row>
    <row r="286" spans="1:23" ht="15" customHeight="1" x14ac:dyDescent="0.25">
      <c r="A286" s="34" t="s">
        <v>590</v>
      </c>
      <c r="B286" s="29" t="s">
        <v>8</v>
      </c>
      <c r="C286" s="70" t="s">
        <v>584</v>
      </c>
      <c r="D286" s="70">
        <v>70611200115</v>
      </c>
      <c r="E286" s="30" t="s">
        <v>629</v>
      </c>
      <c r="F286" s="30" t="s">
        <v>629</v>
      </c>
      <c r="G286" s="31" t="s">
        <v>630</v>
      </c>
      <c r="H286" s="29" t="s">
        <v>18</v>
      </c>
      <c r="I286" s="63">
        <v>0</v>
      </c>
      <c r="J286" s="63"/>
      <c r="K286" s="63">
        <v>0</v>
      </c>
      <c r="L286" s="33" t="e">
        <v>#N/A</v>
      </c>
      <c r="M286" s="40"/>
      <c r="N286" s="22"/>
      <c r="Q286" s="1">
        <v>0</v>
      </c>
      <c r="W286" s="33"/>
    </row>
    <row r="287" spans="1:23" ht="15" customHeight="1" x14ac:dyDescent="0.25">
      <c r="A287" s="34" t="s">
        <v>590</v>
      </c>
      <c r="B287" s="29" t="s">
        <v>8</v>
      </c>
      <c r="C287" s="70" t="s">
        <v>587</v>
      </c>
      <c r="D287" s="70">
        <v>70611200120</v>
      </c>
      <c r="E287" s="30" t="s">
        <v>631</v>
      </c>
      <c r="F287" s="30" t="s">
        <v>631</v>
      </c>
      <c r="G287" s="31" t="s">
        <v>632</v>
      </c>
      <c r="H287" s="29" t="s">
        <v>18</v>
      </c>
      <c r="I287" s="63">
        <v>439141.75</v>
      </c>
      <c r="J287" s="63"/>
      <c r="K287" s="63">
        <v>439141.75</v>
      </c>
      <c r="L287" s="33"/>
      <c r="M287" s="46"/>
      <c r="N287" s="22"/>
      <c r="Q287" s="1">
        <v>0</v>
      </c>
      <c r="W287" s="33"/>
    </row>
    <row r="288" spans="1:23" ht="15" customHeight="1" x14ac:dyDescent="0.25">
      <c r="A288" s="34" t="s">
        <v>590</v>
      </c>
      <c r="B288" s="29" t="s">
        <v>8</v>
      </c>
      <c r="C288" s="70" t="s">
        <v>591</v>
      </c>
      <c r="D288" s="70">
        <v>70611200125</v>
      </c>
      <c r="E288" s="30" t="s">
        <v>633</v>
      </c>
      <c r="F288" s="30" t="s">
        <v>633</v>
      </c>
      <c r="G288" s="31" t="s">
        <v>634</v>
      </c>
      <c r="H288" s="29" t="s">
        <v>18</v>
      </c>
      <c r="I288" s="63">
        <v>0</v>
      </c>
      <c r="J288" s="63"/>
      <c r="K288" s="63">
        <v>0</v>
      </c>
      <c r="L288" s="33" t="e">
        <v>#N/A</v>
      </c>
      <c r="M288" s="40"/>
      <c r="N288" s="22"/>
      <c r="Q288" s="1">
        <v>0</v>
      </c>
      <c r="W288" s="33"/>
    </row>
    <row r="289" spans="1:23" ht="15" customHeight="1" x14ac:dyDescent="0.25">
      <c r="A289" s="34" t="s">
        <v>590</v>
      </c>
      <c r="B289" s="29" t="s">
        <v>8</v>
      </c>
      <c r="C289" s="70" t="s">
        <v>594</v>
      </c>
      <c r="D289" s="70">
        <v>70611200130</v>
      </c>
      <c r="E289" s="30" t="s">
        <v>635</v>
      </c>
      <c r="F289" s="30" t="s">
        <v>635</v>
      </c>
      <c r="G289" s="31" t="s">
        <v>636</v>
      </c>
      <c r="H289" s="29" t="s">
        <v>18</v>
      </c>
      <c r="I289" s="63">
        <v>0</v>
      </c>
      <c r="J289" s="63"/>
      <c r="K289" s="63">
        <v>0</v>
      </c>
      <c r="L289" s="33" t="e">
        <v>#N/A</v>
      </c>
      <c r="M289" s="46"/>
      <c r="N289" s="22"/>
      <c r="Q289" s="1">
        <v>0</v>
      </c>
      <c r="W289" s="33"/>
    </row>
    <row r="290" spans="1:23" ht="15" customHeight="1" x14ac:dyDescent="0.25">
      <c r="A290" s="34" t="s">
        <v>590</v>
      </c>
      <c r="B290" s="29" t="s">
        <v>8</v>
      </c>
      <c r="C290" s="70" t="s">
        <v>581</v>
      </c>
      <c r="D290" s="70">
        <v>70611200135</v>
      </c>
      <c r="E290" s="30" t="s">
        <v>637</v>
      </c>
      <c r="F290" s="30" t="s">
        <v>637</v>
      </c>
      <c r="G290" s="31" t="s">
        <v>638</v>
      </c>
      <c r="H290" s="29" t="s">
        <v>18</v>
      </c>
      <c r="I290" s="63">
        <v>0</v>
      </c>
      <c r="J290" s="63"/>
      <c r="K290" s="63">
        <v>0</v>
      </c>
      <c r="L290" s="33" t="e">
        <v>#N/A</v>
      </c>
      <c r="M290" s="40"/>
      <c r="N290" s="22"/>
      <c r="Q290" s="1">
        <v>0</v>
      </c>
      <c r="W290" s="33"/>
    </row>
    <row r="291" spans="1:23" ht="15" customHeight="1" x14ac:dyDescent="0.25">
      <c r="A291" s="34" t="s">
        <v>590</v>
      </c>
      <c r="B291" s="29" t="s">
        <v>8</v>
      </c>
      <c r="C291" s="70" t="s">
        <v>584</v>
      </c>
      <c r="D291" s="70">
        <v>70611200140</v>
      </c>
      <c r="E291" s="30" t="s">
        <v>639</v>
      </c>
      <c r="F291" s="30" t="s">
        <v>639</v>
      </c>
      <c r="G291" s="31" t="s">
        <v>640</v>
      </c>
      <c r="H291" s="29" t="s">
        <v>18</v>
      </c>
      <c r="I291" s="63">
        <v>0</v>
      </c>
      <c r="J291" s="63"/>
      <c r="K291" s="63">
        <v>0</v>
      </c>
      <c r="L291" s="33" t="e">
        <v>#N/A</v>
      </c>
      <c r="M291" s="40"/>
      <c r="N291" s="22"/>
      <c r="Q291" s="1">
        <v>0</v>
      </c>
      <c r="W291" s="33"/>
    </row>
    <row r="292" spans="1:23" ht="15" customHeight="1" x14ac:dyDescent="0.25">
      <c r="A292" s="16"/>
      <c r="B292" s="29" t="s">
        <v>8</v>
      </c>
      <c r="C292" s="70" t="s">
        <v>587</v>
      </c>
      <c r="D292" s="70">
        <v>70611200145</v>
      </c>
      <c r="E292" s="30" t="s">
        <v>641</v>
      </c>
      <c r="F292" s="30" t="s">
        <v>641</v>
      </c>
      <c r="G292" s="31" t="s">
        <v>642</v>
      </c>
      <c r="H292" s="29" t="s">
        <v>18</v>
      </c>
      <c r="I292" s="63">
        <v>9262494.1199999992</v>
      </c>
      <c r="J292" s="63">
        <v>0</v>
      </c>
      <c r="K292" s="63">
        <v>9262494.1199999992</v>
      </c>
      <c r="L292" s="33"/>
      <c r="M292" s="46"/>
      <c r="N292" s="22"/>
      <c r="Q292" s="1">
        <v>0</v>
      </c>
      <c r="W292" s="33"/>
    </row>
    <row r="293" spans="1:23" ht="15" customHeight="1" x14ac:dyDescent="0.25">
      <c r="A293" s="28" t="s">
        <v>474</v>
      </c>
      <c r="B293" s="29" t="s">
        <v>8</v>
      </c>
      <c r="C293" s="70" t="s">
        <v>591</v>
      </c>
      <c r="D293" s="70">
        <v>70611200146</v>
      </c>
      <c r="E293" s="30" t="s">
        <v>643</v>
      </c>
      <c r="F293" s="30" t="s">
        <v>643</v>
      </c>
      <c r="G293" s="31" t="s">
        <v>644</v>
      </c>
      <c r="H293" s="29" t="s">
        <v>18</v>
      </c>
      <c r="I293" s="63">
        <v>0</v>
      </c>
      <c r="J293" s="63"/>
      <c r="K293" s="63">
        <v>0</v>
      </c>
      <c r="L293" s="33" t="e">
        <v>#N/A</v>
      </c>
      <c r="M293" s="40"/>
      <c r="N293" s="22"/>
      <c r="Q293" s="1">
        <v>0</v>
      </c>
      <c r="W293" s="33"/>
    </row>
    <row r="294" spans="1:23" ht="15" customHeight="1" x14ac:dyDescent="0.25">
      <c r="A294" s="28" t="s">
        <v>474</v>
      </c>
      <c r="B294" s="29" t="s">
        <v>8</v>
      </c>
      <c r="C294" s="70" t="s">
        <v>591</v>
      </c>
      <c r="D294" s="70">
        <v>70611200150</v>
      </c>
      <c r="E294" s="30" t="s">
        <v>645</v>
      </c>
      <c r="F294" s="30" t="s">
        <v>645</v>
      </c>
      <c r="G294" s="31" t="s">
        <v>646</v>
      </c>
      <c r="H294" s="29" t="s">
        <v>18</v>
      </c>
      <c r="I294" s="63">
        <v>0</v>
      </c>
      <c r="J294" s="63"/>
      <c r="K294" s="63">
        <v>0</v>
      </c>
      <c r="L294" s="33" t="e">
        <v>#N/A</v>
      </c>
      <c r="M294" s="40"/>
      <c r="N294" s="22"/>
      <c r="Q294" s="1">
        <v>0</v>
      </c>
      <c r="W294" s="33"/>
    </row>
    <row r="295" spans="1:23" ht="15" customHeight="1" x14ac:dyDescent="0.25">
      <c r="A295" s="28" t="s">
        <v>474</v>
      </c>
      <c r="B295" s="29" t="s">
        <v>8</v>
      </c>
      <c r="C295" s="70" t="s">
        <v>578</v>
      </c>
      <c r="D295" s="70">
        <v>70611200155</v>
      </c>
      <c r="E295" s="30" t="s">
        <v>647</v>
      </c>
      <c r="F295" s="30" t="s">
        <v>647</v>
      </c>
      <c r="G295" s="31" t="s">
        <v>648</v>
      </c>
      <c r="H295" s="29" t="s">
        <v>18</v>
      </c>
      <c r="I295" s="63">
        <v>0</v>
      </c>
      <c r="J295" s="63"/>
      <c r="K295" s="63">
        <v>0</v>
      </c>
      <c r="L295" s="33" t="e">
        <v>#N/A</v>
      </c>
      <c r="M295" s="46"/>
      <c r="N295" s="22"/>
      <c r="Q295" s="1">
        <v>0</v>
      </c>
      <c r="W295" s="33"/>
    </row>
    <row r="296" spans="1:23" ht="15" customHeight="1" x14ac:dyDescent="0.25">
      <c r="A296" s="28" t="s">
        <v>649</v>
      </c>
      <c r="B296" s="29" t="s">
        <v>8</v>
      </c>
      <c r="C296" s="70" t="s">
        <v>581</v>
      </c>
      <c r="D296" s="70">
        <v>70611200160</v>
      </c>
      <c r="E296" s="30" t="s">
        <v>650</v>
      </c>
      <c r="F296" s="30" t="s">
        <v>650</v>
      </c>
      <c r="G296" s="31" t="s">
        <v>651</v>
      </c>
      <c r="H296" s="29" t="s">
        <v>18</v>
      </c>
      <c r="I296" s="63">
        <v>0</v>
      </c>
      <c r="J296" s="63"/>
      <c r="K296" s="63">
        <v>0</v>
      </c>
      <c r="L296" s="33" t="e">
        <v>#N/A</v>
      </c>
      <c r="M296" s="46"/>
      <c r="N296" s="22"/>
      <c r="Q296" s="1">
        <v>0</v>
      </c>
      <c r="W296" s="33"/>
    </row>
    <row r="297" spans="1:23" ht="15" customHeight="1" x14ac:dyDescent="0.25">
      <c r="A297" s="28" t="s">
        <v>649</v>
      </c>
      <c r="B297" s="29" t="s">
        <v>8</v>
      </c>
      <c r="C297" s="70" t="s">
        <v>584</v>
      </c>
      <c r="D297" s="70">
        <v>70611200165</v>
      </c>
      <c r="E297" s="30" t="s">
        <v>652</v>
      </c>
      <c r="F297" s="30" t="s">
        <v>652</v>
      </c>
      <c r="G297" s="31" t="s">
        <v>653</v>
      </c>
      <c r="H297" s="29" t="s">
        <v>18</v>
      </c>
      <c r="I297" s="63">
        <v>0</v>
      </c>
      <c r="J297" s="63"/>
      <c r="K297" s="63">
        <v>0</v>
      </c>
      <c r="L297" s="33" t="e">
        <v>#N/A</v>
      </c>
      <c r="M297" s="40"/>
      <c r="N297" s="22"/>
      <c r="Q297" s="1">
        <v>0</v>
      </c>
      <c r="W297" s="33"/>
    </row>
    <row r="298" spans="1:23" ht="15" customHeight="1" x14ac:dyDescent="0.25">
      <c r="A298" s="28" t="s">
        <v>649</v>
      </c>
      <c r="B298" s="29" t="s">
        <v>8</v>
      </c>
      <c r="C298" s="70" t="s">
        <v>587</v>
      </c>
      <c r="D298" s="70">
        <v>70611200170</v>
      </c>
      <c r="E298" s="30" t="s">
        <v>654</v>
      </c>
      <c r="F298" s="30" t="s">
        <v>654</v>
      </c>
      <c r="G298" s="31" t="s">
        <v>655</v>
      </c>
      <c r="H298" s="29" t="s">
        <v>18</v>
      </c>
      <c r="I298" s="63">
        <v>0</v>
      </c>
      <c r="J298" s="63"/>
      <c r="K298" s="63">
        <v>0</v>
      </c>
      <c r="L298" s="33" t="e">
        <v>#N/A</v>
      </c>
      <c r="M298" s="40"/>
      <c r="N298" s="22"/>
      <c r="Q298" s="1">
        <v>0</v>
      </c>
      <c r="W298" s="33"/>
    </row>
    <row r="299" spans="1:23" ht="15" customHeight="1" x14ac:dyDescent="0.25">
      <c r="A299" s="28" t="s">
        <v>649</v>
      </c>
      <c r="B299" s="29" t="s">
        <v>8</v>
      </c>
      <c r="C299" s="70" t="s">
        <v>591</v>
      </c>
      <c r="D299" s="70">
        <v>70611200175</v>
      </c>
      <c r="E299" s="30" t="s">
        <v>656</v>
      </c>
      <c r="F299" s="30" t="s">
        <v>656</v>
      </c>
      <c r="G299" s="31" t="s">
        <v>657</v>
      </c>
      <c r="H299" s="29" t="s">
        <v>18</v>
      </c>
      <c r="I299" s="63">
        <v>0</v>
      </c>
      <c r="J299" s="63"/>
      <c r="K299" s="63">
        <v>0</v>
      </c>
      <c r="L299" s="33" t="e">
        <v>#N/A</v>
      </c>
      <c r="M299" s="40"/>
      <c r="N299" s="22"/>
      <c r="Q299" s="1">
        <v>0</v>
      </c>
      <c r="W299" s="33"/>
    </row>
    <row r="300" spans="1:23" ht="15" customHeight="1" x14ac:dyDescent="0.25">
      <c r="A300" s="28" t="s">
        <v>649</v>
      </c>
      <c r="B300" s="29" t="s">
        <v>8</v>
      </c>
      <c r="C300" s="70" t="s">
        <v>594</v>
      </c>
      <c r="D300" s="70">
        <v>70611200180</v>
      </c>
      <c r="E300" s="30" t="s">
        <v>658</v>
      </c>
      <c r="F300" s="30" t="s">
        <v>658</v>
      </c>
      <c r="G300" s="31" t="s">
        <v>659</v>
      </c>
      <c r="H300" s="29" t="s">
        <v>18</v>
      </c>
      <c r="I300" s="63">
        <v>0</v>
      </c>
      <c r="J300" s="63"/>
      <c r="K300" s="63">
        <v>0</v>
      </c>
      <c r="L300" s="33" t="e">
        <v>#N/A</v>
      </c>
      <c r="M300" s="46"/>
      <c r="N300" s="22"/>
      <c r="Q300" s="1">
        <v>0</v>
      </c>
      <c r="W300" s="33"/>
    </row>
    <row r="301" spans="1:23" ht="15" customHeight="1" x14ac:dyDescent="0.25">
      <c r="A301" s="28" t="s">
        <v>649</v>
      </c>
      <c r="B301" s="29" t="s">
        <v>8</v>
      </c>
      <c r="C301" s="70" t="s">
        <v>581</v>
      </c>
      <c r="D301" s="70">
        <v>70611200185</v>
      </c>
      <c r="E301" s="30" t="s">
        <v>660</v>
      </c>
      <c r="F301" s="30" t="s">
        <v>660</v>
      </c>
      <c r="G301" s="31" t="s">
        <v>661</v>
      </c>
      <c r="H301" s="29" t="s">
        <v>18</v>
      </c>
      <c r="I301" s="63">
        <v>0</v>
      </c>
      <c r="J301" s="63"/>
      <c r="K301" s="63">
        <v>0</v>
      </c>
      <c r="L301" s="33" t="e">
        <v>#N/A</v>
      </c>
      <c r="M301" s="46"/>
      <c r="N301" s="22"/>
      <c r="Q301" s="1">
        <v>0</v>
      </c>
      <c r="W301" s="33"/>
    </row>
    <row r="302" spans="1:23" ht="15" customHeight="1" x14ac:dyDescent="0.25">
      <c r="A302" s="28" t="s">
        <v>649</v>
      </c>
      <c r="B302" s="29" t="s">
        <v>8</v>
      </c>
      <c r="C302" s="70" t="s">
        <v>584</v>
      </c>
      <c r="D302" s="70">
        <v>70611200190</v>
      </c>
      <c r="E302" s="30" t="s">
        <v>662</v>
      </c>
      <c r="F302" s="30" t="s">
        <v>662</v>
      </c>
      <c r="G302" s="31" t="s">
        <v>663</v>
      </c>
      <c r="H302" s="29" t="s">
        <v>18</v>
      </c>
      <c r="I302" s="63">
        <v>0</v>
      </c>
      <c r="J302" s="63"/>
      <c r="K302" s="63">
        <v>0</v>
      </c>
      <c r="L302" s="33" t="e">
        <v>#N/A</v>
      </c>
      <c r="M302" s="46"/>
      <c r="N302" s="22"/>
      <c r="Q302" s="1">
        <v>0</v>
      </c>
      <c r="W302" s="33"/>
    </row>
    <row r="303" spans="1:23" ht="15" customHeight="1" x14ac:dyDescent="0.25">
      <c r="A303" s="28" t="s">
        <v>649</v>
      </c>
      <c r="B303" s="29" t="s">
        <v>8</v>
      </c>
      <c r="C303" s="70" t="s">
        <v>587</v>
      </c>
      <c r="D303" s="70">
        <v>70611200195</v>
      </c>
      <c r="E303" s="30" t="s">
        <v>664</v>
      </c>
      <c r="F303" s="30" t="s">
        <v>664</v>
      </c>
      <c r="G303" s="31" t="s">
        <v>665</v>
      </c>
      <c r="H303" s="29" t="s">
        <v>18</v>
      </c>
      <c r="I303" s="63">
        <v>2051961.34</v>
      </c>
      <c r="J303" s="63"/>
      <c r="K303" s="63">
        <v>2051961.34</v>
      </c>
      <c r="L303" s="33" t="e">
        <v>#N/A</v>
      </c>
      <c r="M303" s="46"/>
      <c r="N303" s="22"/>
      <c r="Q303" s="1">
        <v>0</v>
      </c>
      <c r="W303" s="33"/>
    </row>
    <row r="304" spans="1:23" ht="15" customHeight="1" x14ac:dyDescent="0.25">
      <c r="A304" s="28" t="s">
        <v>649</v>
      </c>
      <c r="B304" s="29" t="s">
        <v>8</v>
      </c>
      <c r="C304" s="70" t="s">
        <v>591</v>
      </c>
      <c r="D304" s="70">
        <v>70611200200</v>
      </c>
      <c r="E304" s="30" t="s">
        <v>666</v>
      </c>
      <c r="F304" s="30" t="s">
        <v>666</v>
      </c>
      <c r="G304" s="31" t="s">
        <v>667</v>
      </c>
      <c r="H304" s="29" t="s">
        <v>18</v>
      </c>
      <c r="I304" s="63">
        <v>0</v>
      </c>
      <c r="J304" s="63"/>
      <c r="K304" s="63">
        <v>0</v>
      </c>
      <c r="L304" s="33" t="e">
        <v>#N/A</v>
      </c>
      <c r="M304" s="40"/>
      <c r="N304" s="22"/>
      <c r="Q304" s="1">
        <v>0</v>
      </c>
      <c r="W304" s="33"/>
    </row>
    <row r="305" spans="1:23" ht="15" customHeight="1" x14ac:dyDescent="0.25">
      <c r="A305" s="28" t="s">
        <v>649</v>
      </c>
      <c r="B305" s="29" t="s">
        <v>8</v>
      </c>
      <c r="C305" s="70" t="s">
        <v>591</v>
      </c>
      <c r="D305" s="70">
        <v>70611200201</v>
      </c>
      <c r="E305" s="30" t="s">
        <v>668</v>
      </c>
      <c r="F305" s="30" t="s">
        <v>668</v>
      </c>
      <c r="G305" s="31" t="s">
        <v>669</v>
      </c>
      <c r="H305" s="29" t="s">
        <v>18</v>
      </c>
      <c r="I305" s="63">
        <v>0</v>
      </c>
      <c r="J305" s="63"/>
      <c r="K305" s="63">
        <v>0</v>
      </c>
      <c r="L305" s="33" t="e">
        <v>#N/A</v>
      </c>
      <c r="M305" s="46"/>
      <c r="N305" s="22"/>
      <c r="Q305" s="1">
        <v>0</v>
      </c>
      <c r="W305" s="33"/>
    </row>
    <row r="306" spans="1:23" ht="15" customHeight="1" x14ac:dyDescent="0.25">
      <c r="A306" s="28" t="s">
        <v>649</v>
      </c>
      <c r="B306" s="29" t="s">
        <v>8</v>
      </c>
      <c r="C306" s="70" t="s">
        <v>594</v>
      </c>
      <c r="D306" s="70">
        <v>70611200205</v>
      </c>
      <c r="E306" s="30" t="s">
        <v>670</v>
      </c>
      <c r="F306" s="30" t="s">
        <v>670</v>
      </c>
      <c r="G306" s="31" t="s">
        <v>671</v>
      </c>
      <c r="H306" s="29" t="s">
        <v>18</v>
      </c>
      <c r="I306" s="63">
        <v>0</v>
      </c>
      <c r="J306" s="63"/>
      <c r="K306" s="63">
        <v>0</v>
      </c>
      <c r="L306" s="33" t="e">
        <v>#N/A</v>
      </c>
      <c r="M306" s="46"/>
      <c r="N306" s="22"/>
      <c r="Q306" s="1">
        <v>0</v>
      </c>
      <c r="W306" s="33"/>
    </row>
    <row r="307" spans="1:23" ht="15" customHeight="1" x14ac:dyDescent="0.25">
      <c r="A307" s="28" t="s">
        <v>649</v>
      </c>
      <c r="B307" s="29" t="s">
        <v>8</v>
      </c>
      <c r="C307" s="70" t="s">
        <v>581</v>
      </c>
      <c r="D307" s="70">
        <v>70611200210</v>
      </c>
      <c r="E307" s="30" t="s">
        <v>672</v>
      </c>
      <c r="F307" s="30" t="s">
        <v>672</v>
      </c>
      <c r="G307" s="31" t="s">
        <v>673</v>
      </c>
      <c r="H307" s="29" t="s">
        <v>18</v>
      </c>
      <c r="I307" s="63">
        <v>0</v>
      </c>
      <c r="J307" s="63"/>
      <c r="K307" s="63">
        <v>0</v>
      </c>
      <c r="L307" s="33" t="e">
        <v>#N/A</v>
      </c>
      <c r="M307" s="40"/>
      <c r="N307" s="22"/>
      <c r="Q307" s="1">
        <v>0</v>
      </c>
      <c r="W307" s="33"/>
    </row>
    <row r="308" spans="1:23" ht="15" customHeight="1" x14ac:dyDescent="0.25">
      <c r="A308" s="34" t="s">
        <v>649</v>
      </c>
      <c r="B308" s="29" t="s">
        <v>8</v>
      </c>
      <c r="C308" s="70" t="s">
        <v>584</v>
      </c>
      <c r="D308" s="70">
        <v>70611200215</v>
      </c>
      <c r="E308" s="30" t="s">
        <v>674</v>
      </c>
      <c r="F308" s="30" t="s">
        <v>674</v>
      </c>
      <c r="G308" s="31" t="s">
        <v>675</v>
      </c>
      <c r="H308" s="29" t="s">
        <v>18</v>
      </c>
      <c r="I308" s="63">
        <v>0</v>
      </c>
      <c r="J308" s="63"/>
      <c r="K308" s="63">
        <v>0</v>
      </c>
      <c r="L308" s="33" t="e">
        <v>#N/A</v>
      </c>
      <c r="M308" s="40"/>
      <c r="N308" s="22"/>
      <c r="Q308" s="1">
        <v>0</v>
      </c>
      <c r="W308" s="33"/>
    </row>
    <row r="309" spans="1:23" ht="15" customHeight="1" x14ac:dyDescent="0.25">
      <c r="A309" s="28" t="s">
        <v>649</v>
      </c>
      <c r="B309" s="29" t="s">
        <v>8</v>
      </c>
      <c r="C309" s="70" t="s">
        <v>587</v>
      </c>
      <c r="D309" s="70">
        <v>70611200220</v>
      </c>
      <c r="E309" s="30" t="s">
        <v>676</v>
      </c>
      <c r="F309" s="30" t="s">
        <v>676</v>
      </c>
      <c r="G309" s="31" t="s">
        <v>677</v>
      </c>
      <c r="H309" s="29" t="s">
        <v>18</v>
      </c>
      <c r="I309" s="63">
        <v>1737487.17</v>
      </c>
      <c r="J309" s="63"/>
      <c r="K309" s="63">
        <v>1737487.17</v>
      </c>
      <c r="L309" s="33"/>
      <c r="M309" s="46"/>
      <c r="N309" s="22"/>
      <c r="Q309" s="1">
        <v>0</v>
      </c>
      <c r="W309" s="33"/>
    </row>
    <row r="310" spans="1:23" ht="15" customHeight="1" x14ac:dyDescent="0.25">
      <c r="A310" s="28" t="s">
        <v>649</v>
      </c>
      <c r="B310" s="29" t="s">
        <v>8</v>
      </c>
      <c r="C310" s="70" t="s">
        <v>591</v>
      </c>
      <c r="D310" s="70">
        <v>70611200225</v>
      </c>
      <c r="E310" s="30" t="s">
        <v>678</v>
      </c>
      <c r="F310" s="30" t="s">
        <v>678</v>
      </c>
      <c r="G310" s="31" t="s">
        <v>679</v>
      </c>
      <c r="H310" s="29" t="s">
        <v>18</v>
      </c>
      <c r="I310" s="63">
        <v>0</v>
      </c>
      <c r="J310" s="63"/>
      <c r="K310" s="63">
        <v>0</v>
      </c>
      <c r="L310" s="33" t="e">
        <v>#N/A</v>
      </c>
      <c r="M310" s="46"/>
      <c r="N310" s="22"/>
      <c r="Q310" s="1">
        <v>0</v>
      </c>
      <c r="W310" s="33"/>
    </row>
    <row r="311" spans="1:23" ht="15" customHeight="1" x14ac:dyDescent="0.25">
      <c r="A311" s="28" t="s">
        <v>649</v>
      </c>
      <c r="B311" s="29" t="s">
        <v>8</v>
      </c>
      <c r="C311" s="70" t="s">
        <v>594</v>
      </c>
      <c r="D311" s="70">
        <v>70611200230</v>
      </c>
      <c r="E311" s="30" t="s">
        <v>680</v>
      </c>
      <c r="F311" s="30" t="s">
        <v>680</v>
      </c>
      <c r="G311" s="31" t="s">
        <v>681</v>
      </c>
      <c r="H311" s="29" t="s">
        <v>18</v>
      </c>
      <c r="I311" s="63">
        <v>0</v>
      </c>
      <c r="J311" s="63"/>
      <c r="K311" s="63">
        <v>0</v>
      </c>
      <c r="L311" s="33"/>
      <c r="M311" s="46"/>
      <c r="N311" s="22"/>
      <c r="Q311" s="1">
        <v>0</v>
      </c>
      <c r="W311" s="33"/>
    </row>
    <row r="312" spans="1:23" ht="15" customHeight="1" x14ac:dyDescent="0.25">
      <c r="A312" s="28" t="s">
        <v>649</v>
      </c>
      <c r="B312" s="29" t="s">
        <v>8</v>
      </c>
      <c r="C312" s="70" t="s">
        <v>581</v>
      </c>
      <c r="D312" s="70">
        <v>70611200235</v>
      </c>
      <c r="E312" s="30" t="s">
        <v>682</v>
      </c>
      <c r="F312" s="30" t="s">
        <v>682</v>
      </c>
      <c r="G312" s="31" t="s">
        <v>683</v>
      </c>
      <c r="H312" s="29" t="s">
        <v>18</v>
      </c>
      <c r="I312" s="63">
        <v>0</v>
      </c>
      <c r="J312" s="63"/>
      <c r="K312" s="63">
        <v>0</v>
      </c>
      <c r="L312" s="33" t="e">
        <v>#N/A</v>
      </c>
      <c r="M312" s="46"/>
      <c r="N312" s="22"/>
      <c r="Q312" s="1">
        <v>0</v>
      </c>
      <c r="W312" s="33"/>
    </row>
    <row r="313" spans="1:23" ht="15" customHeight="1" x14ac:dyDescent="0.25">
      <c r="A313" s="28" t="s">
        <v>649</v>
      </c>
      <c r="B313" s="29" t="s">
        <v>8</v>
      </c>
      <c r="C313" s="70" t="s">
        <v>584</v>
      </c>
      <c r="D313" s="70">
        <v>70611200240</v>
      </c>
      <c r="E313" s="30" t="s">
        <v>684</v>
      </c>
      <c r="F313" s="30" t="s">
        <v>684</v>
      </c>
      <c r="G313" s="31" t="s">
        <v>685</v>
      </c>
      <c r="H313" s="29" t="s">
        <v>18</v>
      </c>
      <c r="I313" s="63">
        <v>0</v>
      </c>
      <c r="J313" s="63"/>
      <c r="K313" s="63">
        <v>0</v>
      </c>
      <c r="L313" s="33" t="e">
        <v>#N/A</v>
      </c>
      <c r="M313" s="46"/>
      <c r="N313" s="22"/>
      <c r="Q313" s="1">
        <v>0</v>
      </c>
      <c r="W313" s="33"/>
    </row>
    <row r="314" spans="1:23" ht="15" customHeight="1" x14ac:dyDescent="0.25">
      <c r="A314" s="28" t="s">
        <v>649</v>
      </c>
      <c r="B314" s="29" t="s">
        <v>8</v>
      </c>
      <c r="C314" s="70" t="s">
        <v>587</v>
      </c>
      <c r="D314" s="70">
        <v>70611200245</v>
      </c>
      <c r="E314" s="30" t="s">
        <v>686</v>
      </c>
      <c r="F314" s="30" t="s">
        <v>686</v>
      </c>
      <c r="G314" s="31" t="s">
        <v>687</v>
      </c>
      <c r="H314" s="29" t="s">
        <v>18</v>
      </c>
      <c r="I314" s="63">
        <v>1239331.95</v>
      </c>
      <c r="J314" s="63"/>
      <c r="K314" s="63">
        <v>1239331.95</v>
      </c>
      <c r="L314" s="33" t="e">
        <v>#N/A</v>
      </c>
      <c r="M314" s="46"/>
      <c r="N314" s="22"/>
      <c r="Q314" s="1">
        <v>0</v>
      </c>
      <c r="W314" s="33"/>
    </row>
    <row r="315" spans="1:23" ht="15" customHeight="1" x14ac:dyDescent="0.25">
      <c r="A315" s="16"/>
      <c r="B315" s="29" t="s">
        <v>8</v>
      </c>
      <c r="C315" s="70" t="s">
        <v>591</v>
      </c>
      <c r="D315" s="70">
        <v>70611200250</v>
      </c>
      <c r="E315" s="30" t="s">
        <v>688</v>
      </c>
      <c r="F315" s="30" t="s">
        <v>688</v>
      </c>
      <c r="G315" s="31" t="s">
        <v>689</v>
      </c>
      <c r="H315" s="29" t="s">
        <v>18</v>
      </c>
      <c r="I315" s="63">
        <v>72120.479999999996</v>
      </c>
      <c r="J315" s="63">
        <v>0</v>
      </c>
      <c r="K315" s="63">
        <v>72120.479999999996</v>
      </c>
      <c r="L315" s="33" t="e">
        <v>#N/A</v>
      </c>
      <c r="M315" s="46"/>
      <c r="N315" s="22"/>
      <c r="Q315" s="1">
        <v>0</v>
      </c>
      <c r="W315" s="33"/>
    </row>
    <row r="316" spans="1:23" ht="15" customHeight="1" x14ac:dyDescent="0.25">
      <c r="A316" s="16"/>
      <c r="B316" s="29" t="s">
        <v>8</v>
      </c>
      <c r="C316" s="70" t="s">
        <v>578</v>
      </c>
      <c r="D316" s="70">
        <v>70611200255</v>
      </c>
      <c r="E316" s="30" t="s">
        <v>690</v>
      </c>
      <c r="F316" s="30" t="s">
        <v>690</v>
      </c>
      <c r="G316" s="31" t="s">
        <v>691</v>
      </c>
      <c r="H316" s="29" t="s">
        <v>18</v>
      </c>
      <c r="I316" s="63">
        <v>0</v>
      </c>
      <c r="J316" s="63">
        <v>0</v>
      </c>
      <c r="K316" s="63">
        <v>0</v>
      </c>
      <c r="L316" s="33" t="e">
        <v>#N/A</v>
      </c>
      <c r="M316" s="46"/>
      <c r="N316" s="22"/>
      <c r="Q316" s="1">
        <v>0</v>
      </c>
      <c r="W316" s="33"/>
    </row>
    <row r="317" spans="1:23" ht="15" customHeight="1" x14ac:dyDescent="0.25">
      <c r="A317" s="28" t="s">
        <v>169</v>
      </c>
      <c r="B317" s="29" t="s">
        <v>8</v>
      </c>
      <c r="C317" s="70" t="s">
        <v>581</v>
      </c>
      <c r="D317" s="70">
        <v>70611200260</v>
      </c>
      <c r="E317" s="30" t="s">
        <v>692</v>
      </c>
      <c r="F317" s="30" t="s">
        <v>692</v>
      </c>
      <c r="G317" s="31" t="s">
        <v>693</v>
      </c>
      <c r="H317" s="29" t="s">
        <v>18</v>
      </c>
      <c r="I317" s="63">
        <v>0</v>
      </c>
      <c r="J317" s="63"/>
      <c r="K317" s="63">
        <v>0</v>
      </c>
      <c r="L317" s="33" t="e">
        <v>#N/A</v>
      </c>
      <c r="M317" s="40"/>
      <c r="N317" s="22"/>
      <c r="Q317" s="1">
        <v>0</v>
      </c>
      <c r="W317" s="33"/>
    </row>
    <row r="318" spans="1:23" ht="15" customHeight="1" x14ac:dyDescent="0.25">
      <c r="A318" s="28" t="s">
        <v>155</v>
      </c>
      <c r="B318" s="29" t="s">
        <v>8</v>
      </c>
      <c r="C318" s="70" t="s">
        <v>584</v>
      </c>
      <c r="D318" s="70">
        <v>70611200265</v>
      </c>
      <c r="E318" s="30" t="s">
        <v>694</v>
      </c>
      <c r="F318" s="30" t="s">
        <v>694</v>
      </c>
      <c r="G318" s="31" t="s">
        <v>695</v>
      </c>
      <c r="H318" s="29" t="s">
        <v>18</v>
      </c>
      <c r="I318" s="63">
        <v>0</v>
      </c>
      <c r="J318" s="63"/>
      <c r="K318" s="63">
        <v>0</v>
      </c>
      <c r="L318" s="33" t="e">
        <v>#N/A</v>
      </c>
      <c r="M318" s="40"/>
      <c r="N318" s="22"/>
      <c r="Q318" s="1">
        <v>0</v>
      </c>
      <c r="W318" s="33"/>
    </row>
    <row r="319" spans="1:23" ht="15" customHeight="1" x14ac:dyDescent="0.25">
      <c r="A319" s="28" t="s">
        <v>189</v>
      </c>
      <c r="B319" s="29" t="s">
        <v>8</v>
      </c>
      <c r="C319" s="70" t="s">
        <v>587</v>
      </c>
      <c r="D319" s="70">
        <v>70611200270</v>
      </c>
      <c r="E319" s="30" t="s">
        <v>696</v>
      </c>
      <c r="F319" s="30" t="s">
        <v>696</v>
      </c>
      <c r="G319" s="31" t="s">
        <v>697</v>
      </c>
      <c r="H319" s="29" t="s">
        <v>18</v>
      </c>
      <c r="I319" s="63">
        <v>0</v>
      </c>
      <c r="J319" s="63"/>
      <c r="K319" s="63">
        <v>0</v>
      </c>
      <c r="L319" s="33" t="e">
        <v>#N/A</v>
      </c>
      <c r="M319" s="40"/>
      <c r="N319" s="22"/>
      <c r="Q319" s="1">
        <v>0</v>
      </c>
      <c r="W319" s="33"/>
    </row>
    <row r="320" spans="1:23" ht="15" customHeight="1" x14ac:dyDescent="0.25">
      <c r="A320" s="28" t="s">
        <v>189</v>
      </c>
      <c r="B320" s="29" t="s">
        <v>8</v>
      </c>
      <c r="C320" s="70" t="s">
        <v>591</v>
      </c>
      <c r="D320" s="70">
        <v>70611200275</v>
      </c>
      <c r="E320" s="30" t="s">
        <v>698</v>
      </c>
      <c r="F320" s="30" t="s">
        <v>698</v>
      </c>
      <c r="G320" s="31" t="s">
        <v>699</v>
      </c>
      <c r="H320" s="29" t="s">
        <v>18</v>
      </c>
      <c r="I320" s="63">
        <v>0</v>
      </c>
      <c r="J320" s="63"/>
      <c r="K320" s="63">
        <v>0</v>
      </c>
      <c r="L320" s="33" t="e">
        <v>#N/A</v>
      </c>
      <c r="M320" s="46"/>
      <c r="N320" s="22"/>
      <c r="Q320" s="1">
        <v>0</v>
      </c>
      <c r="W320" s="33"/>
    </row>
    <row r="321" spans="1:23" ht="15" customHeight="1" x14ac:dyDescent="0.25">
      <c r="A321" s="28" t="s">
        <v>189</v>
      </c>
      <c r="B321" s="29" t="s">
        <v>8</v>
      </c>
      <c r="C321" s="70" t="s">
        <v>700</v>
      </c>
      <c r="D321" s="70">
        <v>70611200280</v>
      </c>
      <c r="E321" s="30" t="s">
        <v>701</v>
      </c>
      <c r="F321" s="30" t="s">
        <v>701</v>
      </c>
      <c r="G321" s="31" t="s">
        <v>702</v>
      </c>
      <c r="H321" s="29" t="s">
        <v>18</v>
      </c>
      <c r="I321" s="63">
        <v>0</v>
      </c>
      <c r="J321" s="63"/>
      <c r="K321" s="63">
        <v>0</v>
      </c>
      <c r="L321" s="33" t="e">
        <v>#N/A</v>
      </c>
      <c r="M321" s="40"/>
      <c r="N321" s="22"/>
      <c r="Q321" s="1">
        <v>0</v>
      </c>
      <c r="W321" s="33"/>
    </row>
    <row r="322" spans="1:23" ht="15" customHeight="1" x14ac:dyDescent="0.25">
      <c r="A322" s="28" t="s">
        <v>189</v>
      </c>
      <c r="B322" s="23" t="s">
        <v>8</v>
      </c>
      <c r="C322" s="24"/>
      <c r="D322" s="24">
        <v>706115</v>
      </c>
      <c r="E322" s="25" t="s">
        <v>703</v>
      </c>
      <c r="F322" s="25" t="s">
        <v>703</v>
      </c>
      <c r="G322" s="26" t="s">
        <v>704</v>
      </c>
      <c r="H322" s="26" t="s">
        <v>11</v>
      </c>
      <c r="I322" s="27">
        <v>0</v>
      </c>
      <c r="J322" s="27"/>
      <c r="K322" s="27">
        <v>0</v>
      </c>
      <c r="L322" s="33" t="e">
        <v>#N/A</v>
      </c>
      <c r="M322" s="40"/>
      <c r="N322" s="22"/>
      <c r="Q322" s="1">
        <v>0</v>
      </c>
      <c r="W322" s="33"/>
    </row>
    <row r="323" spans="1:23" ht="15" customHeight="1" x14ac:dyDescent="0.25">
      <c r="A323" s="28" t="s">
        <v>200</v>
      </c>
      <c r="B323" s="29" t="s">
        <v>8</v>
      </c>
      <c r="C323" s="70" t="s">
        <v>705</v>
      </c>
      <c r="D323" s="70">
        <v>70611500005</v>
      </c>
      <c r="E323" s="30" t="s">
        <v>706</v>
      </c>
      <c r="F323" s="30" t="s">
        <v>706</v>
      </c>
      <c r="G323" s="31" t="s">
        <v>707</v>
      </c>
      <c r="H323" s="29" t="s">
        <v>18</v>
      </c>
      <c r="I323" s="63">
        <v>4144600.91</v>
      </c>
      <c r="J323" s="63"/>
      <c r="K323" s="63">
        <v>4144600.91</v>
      </c>
      <c r="L323" s="33" t="e">
        <v>#N/A</v>
      </c>
      <c r="M323" s="40"/>
      <c r="N323" s="22"/>
      <c r="Q323" s="1">
        <v>0</v>
      </c>
      <c r="W323" s="33"/>
    </row>
    <row r="324" spans="1:23" ht="15" customHeight="1" x14ac:dyDescent="0.25">
      <c r="A324" s="28" t="s">
        <v>200</v>
      </c>
      <c r="B324" s="29" t="s">
        <v>8</v>
      </c>
      <c r="C324" s="70" t="s">
        <v>708</v>
      </c>
      <c r="D324" s="70">
        <v>70611500010</v>
      </c>
      <c r="E324" s="30" t="s">
        <v>709</v>
      </c>
      <c r="F324" s="30" t="s">
        <v>709</v>
      </c>
      <c r="G324" s="31" t="s">
        <v>710</v>
      </c>
      <c r="H324" s="29" t="s">
        <v>18</v>
      </c>
      <c r="I324" s="63">
        <v>1174088.06</v>
      </c>
      <c r="J324" s="63"/>
      <c r="K324" s="63">
        <v>1174088.06</v>
      </c>
      <c r="L324" s="33" t="e">
        <v>#N/A</v>
      </c>
      <c r="M324" s="46"/>
      <c r="N324" s="22"/>
      <c r="Q324" s="1">
        <v>0</v>
      </c>
      <c r="W324" s="33"/>
    </row>
    <row r="325" spans="1:23" ht="15" customHeight="1" x14ac:dyDescent="0.25">
      <c r="A325" s="28" t="s">
        <v>200</v>
      </c>
      <c r="B325" s="29" t="s">
        <v>8</v>
      </c>
      <c r="C325" s="70" t="s">
        <v>711</v>
      </c>
      <c r="D325" s="70">
        <v>70611500030</v>
      </c>
      <c r="E325" s="30" t="s">
        <v>712</v>
      </c>
      <c r="F325" s="30" t="s">
        <v>712</v>
      </c>
      <c r="G325" s="31" t="s">
        <v>713</v>
      </c>
      <c r="H325" s="29" t="s">
        <v>18</v>
      </c>
      <c r="I325" s="63">
        <v>0</v>
      </c>
      <c r="J325" s="63"/>
      <c r="K325" s="63">
        <v>0</v>
      </c>
      <c r="L325" s="33" t="e">
        <v>#N/A</v>
      </c>
      <c r="M325" s="46"/>
      <c r="N325" s="22"/>
      <c r="Q325" s="1">
        <v>0</v>
      </c>
      <c r="W325" s="33"/>
    </row>
    <row r="326" spans="1:23" ht="15" customHeight="1" x14ac:dyDescent="0.25">
      <c r="A326" s="28" t="s">
        <v>200</v>
      </c>
      <c r="B326" s="29" t="s">
        <v>8</v>
      </c>
      <c r="C326" s="70" t="s">
        <v>714</v>
      </c>
      <c r="D326" s="70">
        <v>70611500035</v>
      </c>
      <c r="E326" s="30" t="s">
        <v>715</v>
      </c>
      <c r="F326" s="30" t="s">
        <v>715</v>
      </c>
      <c r="G326" s="31" t="s">
        <v>716</v>
      </c>
      <c r="H326" s="29" t="s">
        <v>18</v>
      </c>
      <c r="I326" s="63">
        <v>0</v>
      </c>
      <c r="J326" s="63"/>
      <c r="K326" s="63">
        <v>0</v>
      </c>
      <c r="L326" s="33" t="e">
        <v>#N/A</v>
      </c>
      <c r="M326" s="40"/>
      <c r="N326" s="22"/>
      <c r="Q326" s="1">
        <v>0</v>
      </c>
      <c r="W326" s="33"/>
    </row>
    <row r="327" spans="1:23" ht="15" customHeight="1" x14ac:dyDescent="0.25">
      <c r="A327" s="28" t="s">
        <v>200</v>
      </c>
      <c r="B327" s="29" t="s">
        <v>8</v>
      </c>
      <c r="C327" s="70" t="s">
        <v>717</v>
      </c>
      <c r="D327" s="70">
        <v>70611500040</v>
      </c>
      <c r="E327" s="30" t="s">
        <v>718</v>
      </c>
      <c r="F327" s="30" t="s">
        <v>718</v>
      </c>
      <c r="G327" s="31" t="s">
        <v>719</v>
      </c>
      <c r="H327" s="29" t="s">
        <v>18</v>
      </c>
      <c r="I327" s="63">
        <v>0</v>
      </c>
      <c r="J327" s="63"/>
      <c r="K327" s="63">
        <v>0</v>
      </c>
      <c r="L327" s="33" t="e">
        <v>#N/A</v>
      </c>
      <c r="M327" s="46"/>
      <c r="N327" s="22"/>
      <c r="Q327" s="1">
        <v>0</v>
      </c>
      <c r="W327" s="33"/>
    </row>
    <row r="328" spans="1:23" ht="15" customHeight="1" x14ac:dyDescent="0.25">
      <c r="A328" s="28" t="s">
        <v>200</v>
      </c>
      <c r="B328" s="29" t="s">
        <v>8</v>
      </c>
      <c r="C328" s="70" t="s">
        <v>720</v>
      </c>
      <c r="D328" s="70">
        <v>70611500045</v>
      </c>
      <c r="E328" s="30" t="s">
        <v>721</v>
      </c>
      <c r="F328" s="30" t="s">
        <v>721</v>
      </c>
      <c r="G328" s="31" t="s">
        <v>722</v>
      </c>
      <c r="H328" s="29" t="s">
        <v>18</v>
      </c>
      <c r="I328" s="63">
        <v>0</v>
      </c>
      <c r="J328" s="63"/>
      <c r="K328" s="63">
        <v>0</v>
      </c>
      <c r="L328" s="33" t="e">
        <v>#N/A</v>
      </c>
      <c r="M328" s="40"/>
      <c r="N328" s="22"/>
      <c r="Q328" s="1">
        <v>0</v>
      </c>
      <c r="W328" s="33"/>
    </row>
    <row r="329" spans="1:23" ht="15" customHeight="1" x14ac:dyDescent="0.25">
      <c r="A329" s="28" t="s">
        <v>200</v>
      </c>
      <c r="B329" s="29" t="s">
        <v>8</v>
      </c>
      <c r="C329" s="70" t="s">
        <v>723</v>
      </c>
      <c r="D329" s="70">
        <v>70611500050</v>
      </c>
      <c r="E329" s="30" t="s">
        <v>724</v>
      </c>
      <c r="F329" s="30" t="s">
        <v>724</v>
      </c>
      <c r="G329" s="31" t="s">
        <v>725</v>
      </c>
      <c r="H329" s="29" t="s">
        <v>18</v>
      </c>
      <c r="I329" s="63">
        <v>0</v>
      </c>
      <c r="J329" s="63"/>
      <c r="K329" s="63">
        <v>0</v>
      </c>
      <c r="L329" s="33" t="e">
        <v>#N/A</v>
      </c>
      <c r="M329" s="46"/>
      <c r="N329" s="22"/>
      <c r="Q329" s="1">
        <v>0</v>
      </c>
      <c r="W329" s="33"/>
    </row>
    <row r="330" spans="1:23" ht="15" customHeight="1" x14ac:dyDescent="0.25">
      <c r="A330" s="28" t="s">
        <v>243</v>
      </c>
      <c r="B330" s="29" t="s">
        <v>8</v>
      </c>
      <c r="C330" s="70" t="s">
        <v>726</v>
      </c>
      <c r="D330" s="70">
        <v>70611500055</v>
      </c>
      <c r="E330" s="30" t="s">
        <v>727</v>
      </c>
      <c r="F330" s="30" t="s">
        <v>727</v>
      </c>
      <c r="G330" s="31" t="s">
        <v>728</v>
      </c>
      <c r="H330" s="29" t="s">
        <v>18</v>
      </c>
      <c r="I330" s="63">
        <v>0</v>
      </c>
      <c r="J330" s="63"/>
      <c r="K330" s="63">
        <v>0</v>
      </c>
      <c r="L330" s="33" t="e">
        <v>#N/A</v>
      </c>
      <c r="M330" s="40"/>
      <c r="N330" s="22"/>
      <c r="Q330" s="1">
        <v>0</v>
      </c>
      <c r="W330" s="33"/>
    </row>
    <row r="331" spans="1:23" ht="15" customHeight="1" x14ac:dyDescent="0.25">
      <c r="A331" s="28" t="s">
        <v>466</v>
      </c>
      <c r="B331" s="23" t="s">
        <v>8</v>
      </c>
      <c r="C331" s="24"/>
      <c r="D331" s="24">
        <v>706123</v>
      </c>
      <c r="E331" s="25" t="s">
        <v>729</v>
      </c>
      <c r="F331" s="25" t="s">
        <v>729</v>
      </c>
      <c r="G331" s="26" t="s">
        <v>730</v>
      </c>
      <c r="H331" s="26" t="s">
        <v>11</v>
      </c>
      <c r="I331" s="27">
        <v>0</v>
      </c>
      <c r="J331" s="27"/>
      <c r="K331" s="27">
        <v>0</v>
      </c>
      <c r="L331" s="33" t="e">
        <v>#N/A</v>
      </c>
      <c r="M331" s="40"/>
      <c r="N331" s="22"/>
      <c r="Q331" s="1">
        <v>0</v>
      </c>
      <c r="W331" s="33"/>
    </row>
    <row r="332" spans="1:23" ht="15" customHeight="1" x14ac:dyDescent="0.25">
      <c r="A332" s="28" t="s">
        <v>483</v>
      </c>
      <c r="B332" s="29" t="s">
        <v>8</v>
      </c>
      <c r="C332" s="70" t="s">
        <v>731</v>
      </c>
      <c r="D332" s="70">
        <v>70612300010</v>
      </c>
      <c r="E332" s="30" t="s">
        <v>732</v>
      </c>
      <c r="F332" s="30" t="s">
        <v>732</v>
      </c>
      <c r="G332" s="31" t="s">
        <v>733</v>
      </c>
      <c r="H332" s="29" t="s">
        <v>18</v>
      </c>
      <c r="I332" s="63">
        <v>0</v>
      </c>
      <c r="J332" s="63"/>
      <c r="K332" s="63">
        <v>0</v>
      </c>
      <c r="L332" s="33" t="e">
        <v>#N/A</v>
      </c>
      <c r="M332" s="40"/>
      <c r="N332" s="22"/>
      <c r="Q332" s="1">
        <v>0</v>
      </c>
      <c r="W332" s="33"/>
    </row>
    <row r="333" spans="1:23" ht="15" customHeight="1" x14ac:dyDescent="0.25">
      <c r="A333" s="28" t="s">
        <v>483</v>
      </c>
      <c r="B333" s="29" t="s">
        <v>8</v>
      </c>
      <c r="C333" s="70" t="s">
        <v>734</v>
      </c>
      <c r="D333" s="70">
        <v>70612300020</v>
      </c>
      <c r="E333" s="30" t="s">
        <v>735</v>
      </c>
      <c r="F333" s="30" t="s">
        <v>735</v>
      </c>
      <c r="G333" s="31" t="s">
        <v>736</v>
      </c>
      <c r="H333" s="29" t="s">
        <v>18</v>
      </c>
      <c r="I333" s="63">
        <v>2051010.94</v>
      </c>
      <c r="J333" s="63"/>
      <c r="K333" s="63">
        <v>2051010.94</v>
      </c>
      <c r="L333" s="33" t="e">
        <v>#N/A</v>
      </c>
      <c r="M333" s="46"/>
      <c r="N333" s="22"/>
      <c r="Q333" s="1">
        <v>0</v>
      </c>
      <c r="W333" s="33"/>
    </row>
    <row r="334" spans="1:23" ht="15" customHeight="1" x14ac:dyDescent="0.25">
      <c r="A334" s="28" t="s">
        <v>483</v>
      </c>
      <c r="B334" s="29" t="s">
        <v>8</v>
      </c>
      <c r="C334" s="70" t="s">
        <v>737</v>
      </c>
      <c r="D334" s="70">
        <v>70612300025</v>
      </c>
      <c r="E334" s="30" t="s">
        <v>738</v>
      </c>
      <c r="F334" s="30" t="s">
        <v>738</v>
      </c>
      <c r="G334" s="31" t="s">
        <v>739</v>
      </c>
      <c r="H334" s="29" t="s">
        <v>18</v>
      </c>
      <c r="I334" s="63">
        <v>0</v>
      </c>
      <c r="J334" s="63"/>
      <c r="K334" s="63">
        <v>0</v>
      </c>
      <c r="L334" s="33" t="e">
        <v>#N/A</v>
      </c>
      <c r="M334" s="40"/>
      <c r="N334" s="22"/>
      <c r="Q334" s="1">
        <v>0</v>
      </c>
      <c r="W334" s="33"/>
    </row>
    <row r="335" spans="1:23" ht="15" customHeight="1" x14ac:dyDescent="0.25">
      <c r="A335" s="28" t="s">
        <v>483</v>
      </c>
      <c r="B335" s="29" t="s">
        <v>8</v>
      </c>
      <c r="C335" s="70" t="s">
        <v>740</v>
      </c>
      <c r="D335" s="70">
        <v>70612300035</v>
      </c>
      <c r="E335" s="30" t="s">
        <v>741</v>
      </c>
      <c r="F335" s="30" t="s">
        <v>741</v>
      </c>
      <c r="G335" s="31" t="s">
        <v>742</v>
      </c>
      <c r="H335" s="29" t="s">
        <v>18</v>
      </c>
      <c r="I335" s="63">
        <v>0</v>
      </c>
      <c r="J335" s="63"/>
      <c r="K335" s="63">
        <v>0</v>
      </c>
      <c r="L335" s="33" t="e">
        <v>#N/A</v>
      </c>
      <c r="M335" s="40"/>
      <c r="N335" s="22"/>
      <c r="Q335" s="1">
        <v>0</v>
      </c>
      <c r="W335" s="33"/>
    </row>
    <row r="336" spans="1:23" ht="15" customHeight="1" x14ac:dyDescent="0.25">
      <c r="A336" s="28" t="s">
        <v>474</v>
      </c>
      <c r="B336" s="29" t="s">
        <v>8</v>
      </c>
      <c r="C336" s="70" t="s">
        <v>743</v>
      </c>
      <c r="D336" s="70">
        <v>70612300045</v>
      </c>
      <c r="E336" s="30" t="s">
        <v>744</v>
      </c>
      <c r="F336" s="30" t="s">
        <v>744</v>
      </c>
      <c r="G336" s="31" t="s">
        <v>745</v>
      </c>
      <c r="H336" s="29" t="s">
        <v>18</v>
      </c>
      <c r="I336" s="63">
        <v>3100.8</v>
      </c>
      <c r="J336" s="63"/>
      <c r="K336" s="63">
        <v>3100.8</v>
      </c>
      <c r="L336" s="33" t="e">
        <v>#N/A</v>
      </c>
      <c r="M336" s="46"/>
      <c r="N336" s="22"/>
      <c r="Q336" s="1">
        <v>0</v>
      </c>
      <c r="W336" s="33"/>
    </row>
    <row r="337" spans="1:23" ht="15" customHeight="1" x14ac:dyDescent="0.25">
      <c r="A337" s="28" t="s">
        <v>19</v>
      </c>
      <c r="B337" s="23" t="s">
        <v>8</v>
      </c>
      <c r="C337" s="24"/>
      <c r="D337" s="24">
        <v>706125</v>
      </c>
      <c r="E337" s="25" t="s">
        <v>746</v>
      </c>
      <c r="F337" s="25" t="s">
        <v>746</v>
      </c>
      <c r="G337" s="26" t="s">
        <v>747</v>
      </c>
      <c r="H337" s="26" t="s">
        <v>11</v>
      </c>
      <c r="I337" s="27">
        <v>0</v>
      </c>
      <c r="J337" s="27"/>
      <c r="K337" s="27">
        <v>0</v>
      </c>
      <c r="L337" s="33" t="e">
        <v>#N/A</v>
      </c>
      <c r="M337" s="40"/>
      <c r="N337" s="22"/>
      <c r="Q337" s="1">
        <v>0</v>
      </c>
      <c r="W337" s="33"/>
    </row>
    <row r="338" spans="1:23" ht="15" customHeight="1" x14ac:dyDescent="0.25">
      <c r="A338" s="16"/>
      <c r="B338" s="29" t="s">
        <v>8</v>
      </c>
      <c r="C338" s="70" t="s">
        <v>748</v>
      </c>
      <c r="D338" s="70">
        <v>70612500085</v>
      </c>
      <c r="E338" s="30" t="s">
        <v>749</v>
      </c>
      <c r="F338" s="30" t="s">
        <v>749</v>
      </c>
      <c r="G338" s="31" t="s">
        <v>750</v>
      </c>
      <c r="H338" s="29" t="s">
        <v>18</v>
      </c>
      <c r="I338" s="63">
        <v>0</v>
      </c>
      <c r="J338" s="63">
        <v>0</v>
      </c>
      <c r="K338" s="63">
        <v>0</v>
      </c>
      <c r="L338" s="33"/>
      <c r="M338" s="46"/>
      <c r="N338" s="22"/>
      <c r="Q338" s="1">
        <v>0</v>
      </c>
      <c r="W338" s="33"/>
    </row>
    <row r="339" spans="1:23" ht="15" customHeight="1" x14ac:dyDescent="0.25">
      <c r="A339" s="28" t="s">
        <v>169</v>
      </c>
      <c r="B339" s="29" t="s">
        <v>8</v>
      </c>
      <c r="C339" s="70" t="s">
        <v>751</v>
      </c>
      <c r="D339" s="70">
        <v>70612500090</v>
      </c>
      <c r="E339" s="30" t="s">
        <v>752</v>
      </c>
      <c r="F339" s="30" t="s">
        <v>752</v>
      </c>
      <c r="G339" s="31" t="s">
        <v>753</v>
      </c>
      <c r="H339" s="29" t="s">
        <v>18</v>
      </c>
      <c r="I339" s="63">
        <v>0</v>
      </c>
      <c r="J339" s="63"/>
      <c r="K339" s="63">
        <v>0</v>
      </c>
      <c r="L339" s="33" t="e">
        <v>#N/A</v>
      </c>
      <c r="M339" s="40"/>
      <c r="N339" s="22"/>
      <c r="Q339" s="1">
        <v>0</v>
      </c>
      <c r="W339" s="33"/>
    </row>
    <row r="340" spans="1:23" ht="15" customHeight="1" x14ac:dyDescent="0.25">
      <c r="A340" s="28" t="s">
        <v>155</v>
      </c>
      <c r="B340" s="29" t="s">
        <v>8</v>
      </c>
      <c r="C340" s="70" t="s">
        <v>754</v>
      </c>
      <c r="D340" s="70">
        <v>70612500095</v>
      </c>
      <c r="E340" s="30" t="s">
        <v>755</v>
      </c>
      <c r="F340" s="30" t="s">
        <v>755</v>
      </c>
      <c r="G340" s="31" t="s">
        <v>756</v>
      </c>
      <c r="H340" s="29" t="s">
        <v>18</v>
      </c>
      <c r="I340" s="63">
        <v>0</v>
      </c>
      <c r="J340" s="63"/>
      <c r="K340" s="63">
        <v>0</v>
      </c>
      <c r="L340" s="33" t="e">
        <v>#N/A</v>
      </c>
      <c r="M340" s="40"/>
      <c r="N340" s="22"/>
      <c r="Q340" s="1">
        <v>0</v>
      </c>
      <c r="W340" s="33"/>
    </row>
    <row r="341" spans="1:23" ht="15" customHeight="1" x14ac:dyDescent="0.25">
      <c r="A341" s="28" t="s">
        <v>189</v>
      </c>
      <c r="B341" s="29" t="s">
        <v>8</v>
      </c>
      <c r="C341" s="70" t="s">
        <v>757</v>
      </c>
      <c r="D341" s="70">
        <v>70612500060</v>
      </c>
      <c r="E341" s="30" t="s">
        <v>758</v>
      </c>
      <c r="F341" s="30" t="s">
        <v>758</v>
      </c>
      <c r="G341" s="31" t="s">
        <v>759</v>
      </c>
      <c r="H341" s="29" t="s">
        <v>18</v>
      </c>
      <c r="I341" s="63">
        <v>0</v>
      </c>
      <c r="J341" s="63"/>
      <c r="K341" s="63">
        <v>0</v>
      </c>
      <c r="L341" s="33" t="e">
        <v>#N/A</v>
      </c>
      <c r="M341" s="40"/>
      <c r="N341" s="22"/>
      <c r="Q341" s="1">
        <v>0</v>
      </c>
      <c r="W341" s="33"/>
    </row>
    <row r="342" spans="1:23" ht="15" customHeight="1" x14ac:dyDescent="0.25">
      <c r="A342" s="28" t="s">
        <v>200</v>
      </c>
      <c r="B342" s="29" t="s">
        <v>8</v>
      </c>
      <c r="C342" s="70" t="s">
        <v>748</v>
      </c>
      <c r="D342" s="70">
        <v>70612500070</v>
      </c>
      <c r="E342" s="31" t="s">
        <v>760</v>
      </c>
      <c r="F342" s="31" t="s">
        <v>760</v>
      </c>
      <c r="G342" s="31" t="s">
        <v>761</v>
      </c>
      <c r="H342" s="29" t="s">
        <v>18</v>
      </c>
      <c r="I342" s="63">
        <v>6763242.75</v>
      </c>
      <c r="J342" s="63"/>
      <c r="K342" s="63">
        <v>6763242.75</v>
      </c>
      <c r="L342" s="33" t="e">
        <v>#N/A</v>
      </c>
      <c r="M342" s="40"/>
      <c r="N342" s="22"/>
      <c r="Q342" s="1">
        <v>0</v>
      </c>
      <c r="W342" s="33"/>
    </row>
    <row r="343" spans="1:23" ht="15" customHeight="1" x14ac:dyDescent="0.25">
      <c r="A343" s="28" t="s">
        <v>200</v>
      </c>
      <c r="B343" s="23" t="s">
        <v>8</v>
      </c>
      <c r="C343" s="24"/>
      <c r="D343" s="24">
        <v>706130</v>
      </c>
      <c r="E343" s="25" t="s">
        <v>762</v>
      </c>
      <c r="F343" s="25" t="s">
        <v>762</v>
      </c>
      <c r="G343" s="26" t="s">
        <v>763</v>
      </c>
      <c r="H343" s="26" t="s">
        <v>11</v>
      </c>
      <c r="I343" s="27">
        <v>0</v>
      </c>
      <c r="J343" s="27"/>
      <c r="K343" s="27">
        <v>0</v>
      </c>
      <c r="L343" s="33" t="e">
        <v>#N/A</v>
      </c>
      <c r="M343" s="46"/>
      <c r="N343" s="22"/>
      <c r="Q343" s="1">
        <v>0</v>
      </c>
      <c r="W343" s="33"/>
    </row>
    <row r="344" spans="1:23" ht="15" customHeight="1" x14ac:dyDescent="0.25">
      <c r="A344" s="28" t="s">
        <v>466</v>
      </c>
      <c r="B344" s="29" t="s">
        <v>8</v>
      </c>
      <c r="C344" s="70" t="s">
        <v>764</v>
      </c>
      <c r="D344" s="70">
        <v>70613000005</v>
      </c>
      <c r="E344" s="30" t="s">
        <v>765</v>
      </c>
      <c r="F344" s="30" t="s">
        <v>765</v>
      </c>
      <c r="G344" s="31" t="s">
        <v>766</v>
      </c>
      <c r="H344" s="29" t="s">
        <v>18</v>
      </c>
      <c r="I344" s="63">
        <v>0</v>
      </c>
      <c r="J344" s="63"/>
      <c r="K344" s="63">
        <v>0</v>
      </c>
      <c r="L344" s="33" t="e">
        <v>#N/A</v>
      </c>
      <c r="M344" s="40"/>
      <c r="N344" s="22"/>
      <c r="Q344" s="1">
        <v>0</v>
      </c>
      <c r="W344" s="33"/>
    </row>
    <row r="345" spans="1:23" ht="15" customHeight="1" x14ac:dyDescent="0.25">
      <c r="A345" s="28" t="s">
        <v>483</v>
      </c>
      <c r="B345" s="29" t="s">
        <v>8</v>
      </c>
      <c r="C345" s="70" t="s">
        <v>767</v>
      </c>
      <c r="D345" s="70">
        <v>70613000010</v>
      </c>
      <c r="E345" s="30" t="s">
        <v>768</v>
      </c>
      <c r="F345" s="30" t="s">
        <v>768</v>
      </c>
      <c r="G345" s="31" t="s">
        <v>769</v>
      </c>
      <c r="H345" s="29" t="s">
        <v>18</v>
      </c>
      <c r="I345" s="63">
        <v>1687.14</v>
      </c>
      <c r="J345" s="63"/>
      <c r="K345" s="63">
        <v>1687.14</v>
      </c>
      <c r="L345" s="33" t="e">
        <v>#N/A</v>
      </c>
      <c r="M345" s="40"/>
      <c r="N345" s="22"/>
      <c r="Q345" s="1">
        <v>0</v>
      </c>
      <c r="W345" s="33"/>
    </row>
    <row r="346" spans="1:23" ht="15" customHeight="1" x14ac:dyDescent="0.25">
      <c r="A346" s="28" t="s">
        <v>474</v>
      </c>
      <c r="B346" s="29" t="s">
        <v>8</v>
      </c>
      <c r="C346" s="70" t="s">
        <v>764</v>
      </c>
      <c r="D346" s="70">
        <v>70613000015</v>
      </c>
      <c r="E346" s="30" t="s">
        <v>770</v>
      </c>
      <c r="F346" s="30" t="s">
        <v>770</v>
      </c>
      <c r="G346" s="31" t="s">
        <v>771</v>
      </c>
      <c r="H346" s="29" t="s">
        <v>18</v>
      </c>
      <c r="I346" s="63">
        <v>11886.5</v>
      </c>
      <c r="J346" s="63"/>
      <c r="K346" s="63">
        <v>11886.5</v>
      </c>
      <c r="L346" s="33" t="e">
        <v>#N/A</v>
      </c>
      <c r="M346" s="40"/>
      <c r="N346" s="22"/>
      <c r="Q346" s="1">
        <v>0</v>
      </c>
      <c r="W346" s="33"/>
    </row>
    <row r="347" spans="1:23" ht="15" customHeight="1" x14ac:dyDescent="0.25">
      <c r="A347" s="28" t="s">
        <v>19</v>
      </c>
      <c r="B347" s="29" t="s">
        <v>8</v>
      </c>
      <c r="C347" s="70" t="s">
        <v>772</v>
      </c>
      <c r="D347" s="70">
        <v>70613000020</v>
      </c>
      <c r="E347" s="30" t="s">
        <v>773</v>
      </c>
      <c r="F347" s="30" t="s">
        <v>773</v>
      </c>
      <c r="G347" s="31" t="s">
        <v>774</v>
      </c>
      <c r="H347" s="29" t="s">
        <v>18</v>
      </c>
      <c r="I347" s="63">
        <v>2644221.4700000002</v>
      </c>
      <c r="J347" s="63"/>
      <c r="K347" s="63">
        <v>2644221.4700000002</v>
      </c>
      <c r="L347" s="33" t="e">
        <v>#N/A</v>
      </c>
      <c r="M347" s="46"/>
      <c r="N347" s="22"/>
      <c r="Q347" s="1">
        <v>0</v>
      </c>
      <c r="W347" s="33"/>
    </row>
    <row r="348" spans="1:23" ht="15" customHeight="1" x14ac:dyDescent="0.25">
      <c r="A348" s="16"/>
      <c r="B348" s="29" t="s">
        <v>8</v>
      </c>
      <c r="C348" s="70" t="s">
        <v>764</v>
      </c>
      <c r="D348" s="70">
        <v>70613000025</v>
      </c>
      <c r="E348" s="30" t="s">
        <v>775</v>
      </c>
      <c r="F348" s="30" t="s">
        <v>775</v>
      </c>
      <c r="G348" s="31" t="s">
        <v>776</v>
      </c>
      <c r="H348" s="29" t="s">
        <v>18</v>
      </c>
      <c r="I348" s="63">
        <v>0</v>
      </c>
      <c r="J348" s="63">
        <v>0</v>
      </c>
      <c r="K348" s="63">
        <v>0</v>
      </c>
      <c r="L348" s="33"/>
      <c r="M348" s="46"/>
      <c r="N348" s="22"/>
      <c r="Q348" s="1">
        <v>0</v>
      </c>
      <c r="W348" s="33"/>
    </row>
    <row r="349" spans="1:23" ht="15" customHeight="1" x14ac:dyDescent="0.25">
      <c r="A349" s="16"/>
      <c r="B349" s="29" t="s">
        <v>8</v>
      </c>
      <c r="C349" s="70" t="s">
        <v>764</v>
      </c>
      <c r="D349" s="70">
        <v>70613000030</v>
      </c>
      <c r="E349" s="30" t="s">
        <v>777</v>
      </c>
      <c r="F349" s="30" t="s">
        <v>777</v>
      </c>
      <c r="G349" s="31" t="s">
        <v>778</v>
      </c>
      <c r="H349" s="29" t="s">
        <v>18</v>
      </c>
      <c r="I349" s="63">
        <v>0</v>
      </c>
      <c r="J349" s="63">
        <v>0</v>
      </c>
      <c r="K349" s="63">
        <v>0</v>
      </c>
      <c r="L349" s="33"/>
      <c r="M349" s="46"/>
      <c r="N349" s="22"/>
      <c r="Q349" s="1">
        <v>0</v>
      </c>
      <c r="W349" s="33"/>
    </row>
    <row r="350" spans="1:23" ht="15" customHeight="1" x14ac:dyDescent="0.25">
      <c r="A350" s="34" t="s">
        <v>779</v>
      </c>
      <c r="B350" s="29" t="s">
        <v>8</v>
      </c>
      <c r="C350" s="70" t="s">
        <v>764</v>
      </c>
      <c r="D350" s="70">
        <v>70613000035</v>
      </c>
      <c r="E350" s="30" t="s">
        <v>780</v>
      </c>
      <c r="F350" s="30" t="s">
        <v>780</v>
      </c>
      <c r="G350" s="31" t="s">
        <v>781</v>
      </c>
      <c r="H350" s="29" t="s">
        <v>18</v>
      </c>
      <c r="I350" s="63">
        <v>227327.78</v>
      </c>
      <c r="J350" s="63"/>
      <c r="K350" s="63">
        <v>227327.78</v>
      </c>
      <c r="L350" s="33" t="e">
        <v>#N/A</v>
      </c>
      <c r="M350" s="46"/>
      <c r="N350" s="22"/>
      <c r="Q350" s="1">
        <v>0</v>
      </c>
      <c r="W350" s="33"/>
    </row>
    <row r="351" spans="1:23" ht="15" customHeight="1" x14ac:dyDescent="0.25">
      <c r="A351" s="34" t="s">
        <v>779</v>
      </c>
      <c r="B351" s="29" t="s">
        <v>8</v>
      </c>
      <c r="C351" s="70" t="s">
        <v>764</v>
      </c>
      <c r="D351" s="70">
        <v>70613000040</v>
      </c>
      <c r="E351" s="30" t="s">
        <v>782</v>
      </c>
      <c r="F351" s="30" t="s">
        <v>782</v>
      </c>
      <c r="G351" s="31" t="s">
        <v>783</v>
      </c>
      <c r="H351" s="29" t="s">
        <v>18</v>
      </c>
      <c r="I351" s="63">
        <v>89963.15</v>
      </c>
      <c r="J351" s="63"/>
      <c r="K351" s="63">
        <v>89963.15</v>
      </c>
      <c r="L351" s="33" t="e">
        <v>#N/A</v>
      </c>
      <c r="M351" s="40"/>
      <c r="N351" s="22"/>
      <c r="Q351" s="1">
        <v>0</v>
      </c>
      <c r="W351" s="33"/>
    </row>
    <row r="352" spans="1:23" ht="15" customHeight="1" x14ac:dyDescent="0.25">
      <c r="A352" s="34" t="s">
        <v>784</v>
      </c>
      <c r="B352" s="29" t="s">
        <v>8</v>
      </c>
      <c r="C352" s="70" t="s">
        <v>764</v>
      </c>
      <c r="D352" s="70">
        <v>70613000041</v>
      </c>
      <c r="E352" s="30" t="s">
        <v>785</v>
      </c>
      <c r="F352" s="30" t="s">
        <v>785</v>
      </c>
      <c r="G352" s="31" t="s">
        <v>786</v>
      </c>
      <c r="H352" s="29" t="s">
        <v>18</v>
      </c>
      <c r="I352" s="63">
        <v>0</v>
      </c>
      <c r="J352" s="63"/>
      <c r="K352" s="63">
        <v>0</v>
      </c>
      <c r="L352" s="33" t="e">
        <v>#N/A</v>
      </c>
      <c r="M352" s="40"/>
      <c r="N352" s="22"/>
      <c r="Q352" s="1">
        <v>0</v>
      </c>
      <c r="W352" s="33"/>
    </row>
    <row r="353" spans="1:23" ht="15" customHeight="1" x14ac:dyDescent="0.25">
      <c r="A353" s="34" t="s">
        <v>784</v>
      </c>
      <c r="B353" s="29" t="s">
        <v>8</v>
      </c>
      <c r="C353" s="70" t="s">
        <v>764</v>
      </c>
      <c r="D353" s="70">
        <v>70613000042</v>
      </c>
      <c r="E353" s="30" t="s">
        <v>787</v>
      </c>
      <c r="F353" s="30" t="s">
        <v>787</v>
      </c>
      <c r="G353" s="31" t="s">
        <v>788</v>
      </c>
      <c r="H353" s="29" t="s">
        <v>18</v>
      </c>
      <c r="I353" s="63">
        <v>0</v>
      </c>
      <c r="J353" s="63"/>
      <c r="K353" s="63">
        <v>0</v>
      </c>
      <c r="L353" s="33" t="e">
        <v>#N/A</v>
      </c>
      <c r="M353" s="40"/>
      <c r="N353" s="22"/>
      <c r="Q353" s="1">
        <v>0</v>
      </c>
      <c r="W353" s="33"/>
    </row>
    <row r="354" spans="1:23" ht="15" customHeight="1" x14ac:dyDescent="0.25">
      <c r="A354" s="34" t="s">
        <v>784</v>
      </c>
      <c r="B354" s="29" t="s">
        <v>8</v>
      </c>
      <c r="C354" s="70" t="s">
        <v>764</v>
      </c>
      <c r="D354" s="70">
        <v>70613000045</v>
      </c>
      <c r="E354" s="30" t="s">
        <v>789</v>
      </c>
      <c r="F354" s="30" t="s">
        <v>789</v>
      </c>
      <c r="G354" s="31" t="s">
        <v>790</v>
      </c>
      <c r="H354" s="29" t="s">
        <v>18</v>
      </c>
      <c r="I354" s="63">
        <v>26400</v>
      </c>
      <c r="J354" s="63"/>
      <c r="K354" s="63">
        <v>26400</v>
      </c>
      <c r="L354" s="33" t="e">
        <v>#N/A</v>
      </c>
      <c r="M354" s="40"/>
      <c r="N354" s="22"/>
      <c r="Q354" s="1">
        <v>0</v>
      </c>
      <c r="W354" s="33"/>
    </row>
    <row r="355" spans="1:23" ht="15" customHeight="1" x14ac:dyDescent="0.25">
      <c r="A355" s="34" t="s">
        <v>784</v>
      </c>
      <c r="B355" s="29" t="s">
        <v>8</v>
      </c>
      <c r="C355" s="70" t="s">
        <v>764</v>
      </c>
      <c r="D355" s="70">
        <v>70613000047</v>
      </c>
      <c r="E355" s="30" t="s">
        <v>791</v>
      </c>
      <c r="F355" s="30" t="s">
        <v>791</v>
      </c>
      <c r="G355" s="31" t="s">
        <v>792</v>
      </c>
      <c r="H355" s="29" t="s">
        <v>18</v>
      </c>
      <c r="I355" s="63">
        <v>1079776.6599999999</v>
      </c>
      <c r="J355" s="63"/>
      <c r="K355" s="63">
        <v>1079776.6599999999</v>
      </c>
      <c r="L355" s="33" t="e">
        <v>#N/A</v>
      </c>
      <c r="M355" s="40"/>
      <c r="N355" s="22"/>
      <c r="Q355" s="1">
        <v>0</v>
      </c>
      <c r="W355" s="33"/>
    </row>
    <row r="356" spans="1:23" ht="15" customHeight="1" x14ac:dyDescent="0.25">
      <c r="A356" s="34" t="s">
        <v>784</v>
      </c>
      <c r="B356" s="29" t="s">
        <v>8</v>
      </c>
      <c r="C356" s="70" t="s">
        <v>764</v>
      </c>
      <c r="D356" s="70">
        <v>70613000049</v>
      </c>
      <c r="E356" s="30" t="s">
        <v>793</v>
      </c>
      <c r="F356" s="30" t="s">
        <v>793</v>
      </c>
      <c r="G356" s="31" t="s">
        <v>794</v>
      </c>
      <c r="H356" s="29" t="s">
        <v>18</v>
      </c>
      <c r="I356" s="63">
        <v>40479.019999999997</v>
      </c>
      <c r="J356" s="63"/>
      <c r="K356" s="63">
        <v>40479.019999999997</v>
      </c>
      <c r="L356" s="33" t="e">
        <v>#N/A</v>
      </c>
      <c r="M356" s="40"/>
      <c r="N356" s="22"/>
      <c r="Q356" s="1">
        <v>0</v>
      </c>
      <c r="W356" s="33"/>
    </row>
    <row r="357" spans="1:23" ht="15" customHeight="1" x14ac:dyDescent="0.25">
      <c r="A357" s="34" t="s">
        <v>784</v>
      </c>
      <c r="B357" s="29" t="s">
        <v>8</v>
      </c>
      <c r="C357" s="70" t="s">
        <v>795</v>
      </c>
      <c r="D357" s="70">
        <v>70613000050</v>
      </c>
      <c r="E357" s="30" t="s">
        <v>796</v>
      </c>
      <c r="F357" s="30" t="s">
        <v>796</v>
      </c>
      <c r="G357" s="31" t="s">
        <v>797</v>
      </c>
      <c r="H357" s="29" t="s">
        <v>18</v>
      </c>
      <c r="I357" s="63">
        <v>139144.04</v>
      </c>
      <c r="J357" s="63"/>
      <c r="K357" s="63">
        <v>139144.04</v>
      </c>
      <c r="L357" s="33" t="e">
        <v>#N/A</v>
      </c>
      <c r="M357" s="40"/>
      <c r="N357" s="22"/>
      <c r="Q357" s="1">
        <v>0</v>
      </c>
      <c r="W357" s="33"/>
    </row>
    <row r="358" spans="1:23" ht="15" customHeight="1" x14ac:dyDescent="0.25">
      <c r="A358" s="34" t="s">
        <v>784</v>
      </c>
      <c r="B358" s="29" t="s">
        <v>8</v>
      </c>
      <c r="C358" s="70" t="s">
        <v>764</v>
      </c>
      <c r="D358" s="70">
        <v>70613000055</v>
      </c>
      <c r="E358" s="30" t="s">
        <v>798</v>
      </c>
      <c r="F358" s="30" t="s">
        <v>798</v>
      </c>
      <c r="G358" s="31" t="s">
        <v>799</v>
      </c>
      <c r="H358" s="29" t="s">
        <v>18</v>
      </c>
      <c r="I358" s="63">
        <v>719800.96</v>
      </c>
      <c r="J358" s="63"/>
      <c r="K358" s="63">
        <v>719800.96</v>
      </c>
      <c r="L358" s="33" t="e">
        <v>#N/A</v>
      </c>
      <c r="M358" s="40"/>
      <c r="N358" s="22"/>
      <c r="Q358" s="1">
        <v>0</v>
      </c>
      <c r="W358" s="33"/>
    </row>
    <row r="359" spans="1:23" ht="15" customHeight="1" x14ac:dyDescent="0.25">
      <c r="A359" s="34" t="s">
        <v>784</v>
      </c>
      <c r="B359" s="29" t="s">
        <v>8</v>
      </c>
      <c r="C359" s="70" t="s">
        <v>764</v>
      </c>
      <c r="D359" s="70">
        <v>70613000060</v>
      </c>
      <c r="E359" s="30" t="s">
        <v>800</v>
      </c>
      <c r="F359" s="30" t="s">
        <v>800</v>
      </c>
      <c r="G359" s="31" t="s">
        <v>801</v>
      </c>
      <c r="H359" s="29" t="s">
        <v>18</v>
      </c>
      <c r="I359" s="63">
        <v>0</v>
      </c>
      <c r="J359" s="63"/>
      <c r="K359" s="63">
        <v>0</v>
      </c>
      <c r="L359" s="33"/>
      <c r="M359" s="46"/>
      <c r="N359" s="22"/>
      <c r="Q359" s="1">
        <v>0</v>
      </c>
      <c r="W359" s="33"/>
    </row>
    <row r="360" spans="1:23" ht="15" customHeight="1" x14ac:dyDescent="0.25">
      <c r="A360" s="34" t="s">
        <v>784</v>
      </c>
      <c r="B360" s="29" t="s">
        <v>8</v>
      </c>
      <c r="C360" s="70" t="s">
        <v>764</v>
      </c>
      <c r="D360" s="70">
        <v>70613000065</v>
      </c>
      <c r="E360" s="30" t="s">
        <v>802</v>
      </c>
      <c r="F360" s="30" t="s">
        <v>802</v>
      </c>
      <c r="G360" s="31" t="s">
        <v>803</v>
      </c>
      <c r="H360" s="29" t="s">
        <v>18</v>
      </c>
      <c r="I360" s="63">
        <v>806.17</v>
      </c>
      <c r="J360" s="63"/>
      <c r="K360" s="63">
        <v>806.17</v>
      </c>
      <c r="L360" s="33" t="e">
        <v>#N/A</v>
      </c>
      <c r="M360" s="46"/>
      <c r="N360" s="22"/>
      <c r="Q360" s="1">
        <v>0</v>
      </c>
      <c r="W360" s="33"/>
    </row>
    <row r="361" spans="1:23" ht="15" customHeight="1" x14ac:dyDescent="0.25">
      <c r="A361" s="34" t="s">
        <v>784</v>
      </c>
      <c r="B361" s="29" t="s">
        <v>8</v>
      </c>
      <c r="C361" s="70" t="s">
        <v>804</v>
      </c>
      <c r="D361" s="70">
        <v>70613000100</v>
      </c>
      <c r="E361" s="30" t="s">
        <v>805</v>
      </c>
      <c r="F361" s="30" t="s">
        <v>805</v>
      </c>
      <c r="G361" s="31" t="s">
        <v>806</v>
      </c>
      <c r="H361" s="29" t="s">
        <v>18</v>
      </c>
      <c r="I361" s="63">
        <v>0</v>
      </c>
      <c r="J361" s="63"/>
      <c r="K361" s="63">
        <v>0</v>
      </c>
      <c r="L361" s="33" t="e">
        <v>#N/A</v>
      </c>
      <c r="M361" s="40"/>
      <c r="N361" s="22"/>
      <c r="Q361" s="1">
        <v>0</v>
      </c>
      <c r="W361" s="33"/>
    </row>
    <row r="362" spans="1:23" ht="15" customHeight="1" x14ac:dyDescent="0.25">
      <c r="A362" s="34" t="s">
        <v>784</v>
      </c>
      <c r="B362" s="29" t="s">
        <v>8</v>
      </c>
      <c r="C362" s="70" t="s">
        <v>804</v>
      </c>
      <c r="D362" s="70">
        <v>70613000105</v>
      </c>
      <c r="E362" s="30" t="s">
        <v>807</v>
      </c>
      <c r="F362" s="30" t="s">
        <v>807</v>
      </c>
      <c r="G362" s="31" t="s">
        <v>808</v>
      </c>
      <c r="H362" s="29" t="s">
        <v>18</v>
      </c>
      <c r="I362" s="63">
        <v>0</v>
      </c>
      <c r="J362" s="63"/>
      <c r="K362" s="63">
        <v>0</v>
      </c>
      <c r="L362" s="33" t="e">
        <v>#N/A</v>
      </c>
      <c r="M362" s="46"/>
      <c r="N362" s="22"/>
      <c r="Q362" s="1">
        <v>0</v>
      </c>
      <c r="W362" s="33"/>
    </row>
    <row r="363" spans="1:23" ht="15" customHeight="1" x14ac:dyDescent="0.25">
      <c r="A363" s="34" t="s">
        <v>784</v>
      </c>
      <c r="B363" s="29" t="s">
        <v>8</v>
      </c>
      <c r="C363" s="70" t="s">
        <v>809</v>
      </c>
      <c r="D363" s="70">
        <v>70613000110</v>
      </c>
      <c r="E363" s="30" t="s">
        <v>810</v>
      </c>
      <c r="F363" s="30" t="s">
        <v>810</v>
      </c>
      <c r="G363" s="31" t="s">
        <v>811</v>
      </c>
      <c r="H363" s="29" t="s">
        <v>18</v>
      </c>
      <c r="I363" s="63">
        <v>12506.98</v>
      </c>
      <c r="J363" s="63"/>
      <c r="K363" s="63">
        <v>12506.98</v>
      </c>
      <c r="L363" s="33" t="e">
        <v>#N/A</v>
      </c>
      <c r="M363" s="46"/>
      <c r="N363" s="22"/>
      <c r="Q363" s="1">
        <v>0</v>
      </c>
      <c r="W363" s="33"/>
    </row>
    <row r="364" spans="1:23" ht="15" customHeight="1" x14ac:dyDescent="0.25">
      <c r="A364" s="34" t="s">
        <v>784</v>
      </c>
      <c r="B364" s="29" t="s">
        <v>8</v>
      </c>
      <c r="C364" s="70" t="s">
        <v>812</v>
      </c>
      <c r="D364" s="70">
        <v>70613000115</v>
      </c>
      <c r="E364" s="30" t="s">
        <v>813</v>
      </c>
      <c r="F364" s="30" t="s">
        <v>813</v>
      </c>
      <c r="G364" s="31" t="s">
        <v>814</v>
      </c>
      <c r="H364" s="29" t="s">
        <v>18</v>
      </c>
      <c r="I364" s="63">
        <v>0</v>
      </c>
      <c r="J364" s="63"/>
      <c r="K364" s="63">
        <v>0</v>
      </c>
      <c r="L364" s="33" t="e">
        <v>#N/A</v>
      </c>
      <c r="M364" s="40"/>
      <c r="N364" s="22"/>
      <c r="Q364" s="1">
        <v>0</v>
      </c>
      <c r="W364" s="33"/>
    </row>
    <row r="365" spans="1:23" ht="15" customHeight="1" x14ac:dyDescent="0.25">
      <c r="A365" s="34" t="s">
        <v>784</v>
      </c>
      <c r="B365" s="29" t="s">
        <v>8</v>
      </c>
      <c r="C365" s="70" t="s">
        <v>764</v>
      </c>
      <c r="D365" s="70">
        <v>70613000016</v>
      </c>
      <c r="E365" s="30" t="s">
        <v>815</v>
      </c>
      <c r="F365" s="30" t="s">
        <v>815</v>
      </c>
      <c r="G365" s="31" t="s">
        <v>816</v>
      </c>
      <c r="H365" s="29" t="s">
        <v>18</v>
      </c>
      <c r="I365" s="63">
        <v>0</v>
      </c>
      <c r="J365" s="63"/>
      <c r="K365" s="63">
        <v>0</v>
      </c>
      <c r="L365" s="33" t="e">
        <v>#N/A</v>
      </c>
      <c r="M365" s="40"/>
      <c r="N365" s="22"/>
      <c r="Q365" s="1">
        <v>0</v>
      </c>
      <c r="W365" s="33"/>
    </row>
    <row r="366" spans="1:23" ht="15" customHeight="1" x14ac:dyDescent="0.25">
      <c r="A366" s="34" t="s">
        <v>784</v>
      </c>
      <c r="B366" s="29" t="s">
        <v>8</v>
      </c>
      <c r="C366" s="70" t="s">
        <v>764</v>
      </c>
      <c r="D366" s="70">
        <v>70613000017</v>
      </c>
      <c r="E366" s="30" t="s">
        <v>817</v>
      </c>
      <c r="F366" s="30" t="s">
        <v>817</v>
      </c>
      <c r="G366" s="31" t="s">
        <v>818</v>
      </c>
      <c r="H366" s="29" t="s">
        <v>18</v>
      </c>
      <c r="I366" s="63">
        <v>0</v>
      </c>
      <c r="J366" s="63"/>
      <c r="K366" s="63">
        <v>0</v>
      </c>
      <c r="L366" s="33" t="e">
        <v>#N/A</v>
      </c>
      <c r="M366" s="40"/>
      <c r="N366" s="22"/>
      <c r="Q366" s="1">
        <v>0</v>
      </c>
      <c r="W366" s="33"/>
    </row>
    <row r="367" spans="1:23" ht="15" customHeight="1" x14ac:dyDescent="0.25">
      <c r="A367" s="34" t="s">
        <v>784</v>
      </c>
      <c r="B367" s="29" t="s">
        <v>8</v>
      </c>
      <c r="C367" s="70" t="s">
        <v>764</v>
      </c>
      <c r="D367" s="70">
        <v>70613000018</v>
      </c>
      <c r="E367" s="30" t="s">
        <v>819</v>
      </c>
      <c r="F367" s="30" t="s">
        <v>819</v>
      </c>
      <c r="G367" s="31" t="s">
        <v>820</v>
      </c>
      <c r="H367" s="29" t="s">
        <v>18</v>
      </c>
      <c r="I367" s="63">
        <v>0</v>
      </c>
      <c r="J367" s="63"/>
      <c r="K367" s="63">
        <v>0</v>
      </c>
      <c r="L367" s="33" t="e">
        <v>#N/A</v>
      </c>
      <c r="M367" s="40"/>
      <c r="N367" s="22"/>
      <c r="Q367" s="1">
        <v>0</v>
      </c>
      <c r="W367" s="33"/>
    </row>
    <row r="368" spans="1:23" ht="15" customHeight="1" x14ac:dyDescent="0.25">
      <c r="A368" s="34" t="s">
        <v>784</v>
      </c>
      <c r="B368" s="29" t="s">
        <v>8</v>
      </c>
      <c r="C368" s="70" t="s">
        <v>764</v>
      </c>
      <c r="D368" s="70">
        <v>70613000119</v>
      </c>
      <c r="E368" s="30" t="s">
        <v>821</v>
      </c>
      <c r="F368" s="30" t="s">
        <v>821</v>
      </c>
      <c r="G368" s="31" t="s">
        <v>822</v>
      </c>
      <c r="H368" s="29" t="s">
        <v>18</v>
      </c>
      <c r="I368" s="63">
        <v>0</v>
      </c>
      <c r="J368" s="63"/>
      <c r="K368" s="63">
        <v>0</v>
      </c>
      <c r="L368" s="33" t="e">
        <v>#N/A</v>
      </c>
      <c r="M368" s="40"/>
      <c r="N368" s="22"/>
      <c r="Q368" s="1">
        <v>0</v>
      </c>
      <c r="W368" s="33"/>
    </row>
    <row r="369" spans="1:23" ht="15" customHeight="1" x14ac:dyDescent="0.25">
      <c r="A369" s="34" t="s">
        <v>784</v>
      </c>
      <c r="B369" s="29" t="s">
        <v>8</v>
      </c>
      <c r="C369" s="70" t="s">
        <v>764</v>
      </c>
      <c r="D369" s="70">
        <v>70613000120</v>
      </c>
      <c r="E369" s="30" t="s">
        <v>823</v>
      </c>
      <c r="F369" s="30" t="s">
        <v>823</v>
      </c>
      <c r="G369" s="31" t="s">
        <v>824</v>
      </c>
      <c r="H369" s="29" t="s">
        <v>18</v>
      </c>
      <c r="I369" s="63">
        <v>0</v>
      </c>
      <c r="J369" s="63"/>
      <c r="K369" s="63">
        <v>0</v>
      </c>
      <c r="L369" s="33" t="e">
        <v>#N/A</v>
      </c>
      <c r="M369" s="40"/>
      <c r="N369" s="22"/>
      <c r="Q369" s="1">
        <v>0</v>
      </c>
      <c r="W369" s="33"/>
    </row>
    <row r="370" spans="1:23" ht="15" customHeight="1" x14ac:dyDescent="0.25">
      <c r="A370" s="34" t="s">
        <v>784</v>
      </c>
      <c r="B370" s="29" t="s">
        <v>8</v>
      </c>
      <c r="C370" s="70" t="s">
        <v>804</v>
      </c>
      <c r="D370" s="70"/>
      <c r="E370" s="30">
        <v>70613000135</v>
      </c>
      <c r="F370" s="30">
        <v>70613000135</v>
      </c>
      <c r="G370" s="31" t="s">
        <v>825</v>
      </c>
      <c r="H370" s="29" t="s">
        <v>18</v>
      </c>
      <c r="I370" s="63">
        <v>0</v>
      </c>
      <c r="J370" s="63"/>
      <c r="K370" s="63">
        <v>0</v>
      </c>
      <c r="L370" s="33" t="e">
        <v>#N/A</v>
      </c>
      <c r="M370" s="40"/>
      <c r="N370" s="22"/>
      <c r="Q370" s="1">
        <v>0</v>
      </c>
      <c r="W370" s="33"/>
    </row>
    <row r="371" spans="1:23" ht="15" customHeight="1" x14ac:dyDescent="0.25">
      <c r="A371" s="34" t="s">
        <v>784</v>
      </c>
      <c r="B371" s="29" t="s">
        <v>8</v>
      </c>
      <c r="C371" s="70" t="s">
        <v>804</v>
      </c>
      <c r="D371" s="70"/>
      <c r="E371" s="30">
        <v>70613000140</v>
      </c>
      <c r="F371" s="30">
        <v>70613000140</v>
      </c>
      <c r="G371" s="31" t="s">
        <v>826</v>
      </c>
      <c r="H371" s="29" t="s">
        <v>18</v>
      </c>
      <c r="I371" s="63">
        <v>0</v>
      </c>
      <c r="J371" s="63"/>
      <c r="K371" s="63">
        <v>0</v>
      </c>
      <c r="L371" s="33" t="e">
        <v>#N/A</v>
      </c>
      <c r="M371" s="40"/>
      <c r="N371" s="22"/>
      <c r="Q371" s="1">
        <v>0</v>
      </c>
      <c r="W371" s="33"/>
    </row>
    <row r="372" spans="1:23" ht="15" customHeight="1" x14ac:dyDescent="0.25">
      <c r="A372" s="34" t="s">
        <v>784</v>
      </c>
      <c r="B372" s="29" t="s">
        <v>8</v>
      </c>
      <c r="C372" s="70" t="s">
        <v>804</v>
      </c>
      <c r="D372" s="70"/>
      <c r="E372" s="30">
        <v>70613000145</v>
      </c>
      <c r="F372" s="30">
        <v>70613000145</v>
      </c>
      <c r="G372" s="31" t="s">
        <v>827</v>
      </c>
      <c r="H372" s="29" t="s">
        <v>18</v>
      </c>
      <c r="I372" s="63">
        <v>0</v>
      </c>
      <c r="J372" s="63"/>
      <c r="K372" s="63">
        <v>0</v>
      </c>
      <c r="L372" s="33" t="e">
        <v>#N/A</v>
      </c>
      <c r="M372" s="46"/>
      <c r="N372" s="22"/>
      <c r="Q372" s="1">
        <v>0</v>
      </c>
      <c r="W372" s="33"/>
    </row>
    <row r="373" spans="1:23" ht="15" customHeight="1" x14ac:dyDescent="0.25">
      <c r="A373" s="34" t="s">
        <v>784</v>
      </c>
      <c r="B373" s="29" t="s">
        <v>8</v>
      </c>
      <c r="C373" s="70" t="s">
        <v>804</v>
      </c>
      <c r="D373" s="70"/>
      <c r="E373" s="30">
        <v>70613000150</v>
      </c>
      <c r="F373" s="30">
        <v>70613000150</v>
      </c>
      <c r="G373" s="31" t="s">
        <v>828</v>
      </c>
      <c r="H373" s="29" t="s">
        <v>18</v>
      </c>
      <c r="I373" s="63">
        <v>0</v>
      </c>
      <c r="J373" s="63"/>
      <c r="K373" s="63">
        <v>0</v>
      </c>
      <c r="L373" s="33" t="e">
        <v>#N/A</v>
      </c>
      <c r="M373" s="40"/>
      <c r="N373" s="22"/>
      <c r="Q373" s="1">
        <v>0</v>
      </c>
      <c r="W373" s="33"/>
    </row>
    <row r="374" spans="1:23" ht="15" customHeight="1" x14ac:dyDescent="0.25">
      <c r="A374" s="34" t="s">
        <v>784</v>
      </c>
      <c r="B374" s="29" t="s">
        <v>8</v>
      </c>
      <c r="C374" s="70" t="s">
        <v>804</v>
      </c>
      <c r="D374" s="70"/>
      <c r="E374" s="30">
        <v>70613000155</v>
      </c>
      <c r="F374" s="30">
        <v>70613000155</v>
      </c>
      <c r="G374" s="31" t="s">
        <v>829</v>
      </c>
      <c r="H374" s="29" t="s">
        <v>18</v>
      </c>
      <c r="I374" s="63">
        <v>0</v>
      </c>
      <c r="J374" s="63"/>
      <c r="K374" s="63">
        <v>0</v>
      </c>
      <c r="L374" s="33" t="e">
        <v>#N/A</v>
      </c>
      <c r="M374" s="40"/>
      <c r="N374" s="22"/>
      <c r="Q374" s="1">
        <v>0</v>
      </c>
      <c r="W374" s="33"/>
    </row>
    <row r="375" spans="1:23" ht="15" customHeight="1" x14ac:dyDescent="0.25">
      <c r="A375" s="34" t="s">
        <v>784</v>
      </c>
      <c r="B375" s="29" t="s">
        <v>8</v>
      </c>
      <c r="C375" s="70" t="s">
        <v>804</v>
      </c>
      <c r="D375" s="70"/>
      <c r="E375" s="30">
        <v>70613000160</v>
      </c>
      <c r="F375" s="30">
        <v>70613000160</v>
      </c>
      <c r="G375" s="31" t="s">
        <v>830</v>
      </c>
      <c r="H375" s="29" t="s">
        <v>18</v>
      </c>
      <c r="I375" s="63">
        <v>0</v>
      </c>
      <c r="J375" s="63"/>
      <c r="K375" s="63">
        <v>0</v>
      </c>
      <c r="L375" s="33" t="e">
        <v>#N/A</v>
      </c>
      <c r="M375" s="46"/>
      <c r="N375" s="22"/>
      <c r="Q375" s="1">
        <v>0</v>
      </c>
      <c r="W375" s="33"/>
    </row>
    <row r="376" spans="1:23" ht="15" customHeight="1" x14ac:dyDescent="0.25">
      <c r="A376" s="34" t="s">
        <v>779</v>
      </c>
      <c r="B376" s="29" t="s">
        <v>8</v>
      </c>
      <c r="C376" s="70" t="s">
        <v>764</v>
      </c>
      <c r="D376" s="70"/>
      <c r="E376" s="30" t="s">
        <v>831</v>
      </c>
      <c r="F376" s="30" t="s">
        <v>831</v>
      </c>
      <c r="G376" s="31" t="s">
        <v>832</v>
      </c>
      <c r="H376" s="29" t="s">
        <v>18</v>
      </c>
      <c r="I376" s="63">
        <v>21314.73</v>
      </c>
      <c r="J376" s="63"/>
      <c r="K376" s="63">
        <v>21314.73</v>
      </c>
      <c r="L376" s="33" t="e">
        <v>#N/A</v>
      </c>
      <c r="M376" s="40"/>
      <c r="N376" s="22"/>
      <c r="Q376" s="1">
        <v>0</v>
      </c>
      <c r="W376" s="33"/>
    </row>
    <row r="377" spans="1:23" ht="15" customHeight="1" x14ac:dyDescent="0.25">
      <c r="A377" s="34" t="s">
        <v>779</v>
      </c>
      <c r="B377" s="23" t="s">
        <v>8</v>
      </c>
      <c r="C377" s="24"/>
      <c r="D377" s="24">
        <v>706136</v>
      </c>
      <c r="E377" s="25" t="s">
        <v>833</v>
      </c>
      <c r="F377" s="25" t="s">
        <v>833</v>
      </c>
      <c r="G377" s="26" t="s">
        <v>834</v>
      </c>
      <c r="H377" s="26" t="s">
        <v>11</v>
      </c>
      <c r="I377" s="27">
        <v>0</v>
      </c>
      <c r="J377" s="27"/>
      <c r="K377" s="27">
        <v>0</v>
      </c>
      <c r="L377" s="33" t="e">
        <v>#N/A</v>
      </c>
      <c r="M377" s="40"/>
      <c r="N377" s="22"/>
      <c r="Q377" s="1">
        <v>0</v>
      </c>
      <c r="W377" s="33"/>
    </row>
    <row r="378" spans="1:23" ht="15" customHeight="1" x14ac:dyDescent="0.25">
      <c r="A378" s="34" t="s">
        <v>784</v>
      </c>
      <c r="B378" s="29" t="s">
        <v>8</v>
      </c>
      <c r="C378" s="70" t="s">
        <v>835</v>
      </c>
      <c r="D378" s="70">
        <v>70613600005</v>
      </c>
      <c r="E378" s="30" t="s">
        <v>836</v>
      </c>
      <c r="F378" s="30" t="s">
        <v>836</v>
      </c>
      <c r="G378" s="31" t="s">
        <v>837</v>
      </c>
      <c r="H378" s="29" t="s">
        <v>18</v>
      </c>
      <c r="I378" s="63">
        <v>0</v>
      </c>
      <c r="J378" s="63"/>
      <c r="K378" s="63">
        <v>0</v>
      </c>
      <c r="L378" s="33" t="e">
        <v>#N/A</v>
      </c>
      <c r="M378" s="46"/>
      <c r="N378" s="22"/>
      <c r="Q378" s="1">
        <v>0</v>
      </c>
      <c r="W378" s="33"/>
    </row>
    <row r="379" spans="1:23" ht="15" customHeight="1" x14ac:dyDescent="0.25">
      <c r="A379" s="34" t="s">
        <v>784</v>
      </c>
      <c r="B379" s="29" t="s">
        <v>8</v>
      </c>
      <c r="C379" s="70" t="s">
        <v>835</v>
      </c>
      <c r="D379" s="70">
        <v>70613600010</v>
      </c>
      <c r="E379" s="30" t="s">
        <v>838</v>
      </c>
      <c r="F379" s="30" t="s">
        <v>838</v>
      </c>
      <c r="G379" s="31" t="s">
        <v>839</v>
      </c>
      <c r="H379" s="29" t="s">
        <v>18</v>
      </c>
      <c r="I379" s="63">
        <v>0</v>
      </c>
      <c r="J379" s="63"/>
      <c r="K379" s="63">
        <v>0</v>
      </c>
      <c r="L379" s="33" t="e">
        <v>#N/A</v>
      </c>
      <c r="M379" s="40"/>
      <c r="N379" s="22"/>
      <c r="Q379" s="1">
        <v>0</v>
      </c>
      <c r="W379" s="33"/>
    </row>
    <row r="380" spans="1:23" ht="15" customHeight="1" x14ac:dyDescent="0.25">
      <c r="A380" s="34" t="s">
        <v>784</v>
      </c>
      <c r="B380" s="29" t="s">
        <v>8</v>
      </c>
      <c r="C380" s="70" t="s">
        <v>840</v>
      </c>
      <c r="D380" s="70">
        <v>70613600015</v>
      </c>
      <c r="E380" s="30" t="s">
        <v>841</v>
      </c>
      <c r="F380" s="30" t="s">
        <v>841</v>
      </c>
      <c r="G380" s="31" t="s">
        <v>842</v>
      </c>
      <c r="H380" s="29" t="s">
        <v>18</v>
      </c>
      <c r="I380" s="63">
        <v>2101955.7400000002</v>
      </c>
      <c r="J380" s="63"/>
      <c r="K380" s="63">
        <v>2101955.7400000002</v>
      </c>
      <c r="L380" s="33" t="e">
        <v>#N/A</v>
      </c>
      <c r="M380" s="40"/>
      <c r="N380" s="22"/>
      <c r="Q380" s="1">
        <v>0</v>
      </c>
      <c r="W380" s="33"/>
    </row>
    <row r="381" spans="1:23" ht="15" customHeight="1" x14ac:dyDescent="0.25">
      <c r="A381" s="34" t="s">
        <v>784</v>
      </c>
      <c r="B381" s="29" t="s">
        <v>8</v>
      </c>
      <c r="C381" s="70" t="s">
        <v>840</v>
      </c>
      <c r="D381" s="70">
        <v>70613600020</v>
      </c>
      <c r="E381" s="30" t="s">
        <v>843</v>
      </c>
      <c r="F381" s="30" t="s">
        <v>843</v>
      </c>
      <c r="G381" s="31" t="s">
        <v>844</v>
      </c>
      <c r="H381" s="29" t="s">
        <v>18</v>
      </c>
      <c r="I381" s="63">
        <v>24100.400000000001</v>
      </c>
      <c r="J381" s="63"/>
      <c r="K381" s="63">
        <v>24100.400000000001</v>
      </c>
      <c r="L381" s="33" t="e">
        <v>#N/A</v>
      </c>
      <c r="M381" s="40"/>
      <c r="N381" s="22"/>
      <c r="Q381" s="1">
        <v>0</v>
      </c>
      <c r="W381" s="33"/>
    </row>
    <row r="382" spans="1:23" ht="15" customHeight="1" x14ac:dyDescent="0.25">
      <c r="A382" s="34" t="s">
        <v>784</v>
      </c>
      <c r="B382" s="29" t="s">
        <v>8</v>
      </c>
      <c r="C382" s="70" t="s">
        <v>845</v>
      </c>
      <c r="D382" s="70">
        <v>70613600025</v>
      </c>
      <c r="E382" s="30" t="s">
        <v>846</v>
      </c>
      <c r="F382" s="30" t="s">
        <v>846</v>
      </c>
      <c r="G382" s="31" t="s">
        <v>847</v>
      </c>
      <c r="H382" s="29" t="s">
        <v>18</v>
      </c>
      <c r="I382" s="63">
        <v>0</v>
      </c>
      <c r="J382" s="63"/>
      <c r="K382" s="63">
        <v>0</v>
      </c>
      <c r="L382" s="33" t="e">
        <v>#N/A</v>
      </c>
      <c r="M382" s="40"/>
      <c r="N382" s="22"/>
      <c r="Q382" s="1">
        <v>0</v>
      </c>
      <c r="W382" s="33"/>
    </row>
    <row r="383" spans="1:23" ht="15" customHeight="1" x14ac:dyDescent="0.25">
      <c r="A383" s="34" t="s">
        <v>784</v>
      </c>
      <c r="B383" s="29" t="s">
        <v>8</v>
      </c>
      <c r="C383" s="70" t="s">
        <v>845</v>
      </c>
      <c r="D383" s="70">
        <v>70613600030</v>
      </c>
      <c r="E383" s="30" t="s">
        <v>848</v>
      </c>
      <c r="F383" s="30" t="s">
        <v>848</v>
      </c>
      <c r="G383" s="31" t="s">
        <v>849</v>
      </c>
      <c r="H383" s="29" t="s">
        <v>18</v>
      </c>
      <c r="I383" s="63">
        <v>0</v>
      </c>
      <c r="J383" s="63"/>
      <c r="K383" s="63">
        <v>0</v>
      </c>
      <c r="L383" s="33" t="e">
        <v>#N/A</v>
      </c>
      <c r="M383" s="40"/>
      <c r="N383" s="22"/>
      <c r="Q383" s="1">
        <v>0</v>
      </c>
      <c r="W383" s="33"/>
    </row>
    <row r="384" spans="1:23" ht="15" customHeight="1" x14ac:dyDescent="0.25">
      <c r="A384" s="28" t="s">
        <v>784</v>
      </c>
      <c r="B384" s="29" t="s">
        <v>8</v>
      </c>
      <c r="C384" s="70" t="s">
        <v>850</v>
      </c>
      <c r="D384" s="70">
        <v>70613600035</v>
      </c>
      <c r="E384" s="30" t="s">
        <v>851</v>
      </c>
      <c r="F384" s="30" t="s">
        <v>851</v>
      </c>
      <c r="G384" s="31" t="s">
        <v>852</v>
      </c>
      <c r="H384" s="29" t="s">
        <v>18</v>
      </c>
      <c r="I384" s="63">
        <v>10929.98</v>
      </c>
      <c r="J384" s="63"/>
      <c r="K384" s="63">
        <v>10929.98</v>
      </c>
      <c r="L384" s="33" t="e">
        <v>#N/A</v>
      </c>
      <c r="M384" s="40"/>
      <c r="N384" s="22"/>
      <c r="Q384" s="1">
        <v>0</v>
      </c>
      <c r="W384" s="33"/>
    </row>
    <row r="385" spans="1:23" ht="15" customHeight="1" x14ac:dyDescent="0.25">
      <c r="A385" s="28" t="s">
        <v>784</v>
      </c>
      <c r="B385" s="29" t="s">
        <v>8</v>
      </c>
      <c r="C385" s="70" t="s">
        <v>850</v>
      </c>
      <c r="D385" s="70">
        <v>70613600040</v>
      </c>
      <c r="E385" s="30" t="s">
        <v>853</v>
      </c>
      <c r="F385" s="30" t="s">
        <v>853</v>
      </c>
      <c r="G385" s="31" t="s">
        <v>854</v>
      </c>
      <c r="H385" s="29" t="s">
        <v>18</v>
      </c>
      <c r="I385" s="63">
        <v>0</v>
      </c>
      <c r="J385" s="63"/>
      <c r="K385" s="63">
        <v>0</v>
      </c>
      <c r="L385" s="33" t="e">
        <v>#N/A</v>
      </c>
      <c r="M385" s="40"/>
      <c r="N385" s="22"/>
      <c r="Q385" s="1">
        <v>0</v>
      </c>
      <c r="W385" s="33"/>
    </row>
    <row r="386" spans="1:23" ht="15" customHeight="1" x14ac:dyDescent="0.25">
      <c r="A386" s="28" t="s">
        <v>784</v>
      </c>
      <c r="B386" s="29" t="s">
        <v>8</v>
      </c>
      <c r="C386" s="70" t="s">
        <v>855</v>
      </c>
      <c r="D386" s="70">
        <v>70613600045</v>
      </c>
      <c r="E386" s="30" t="s">
        <v>856</v>
      </c>
      <c r="F386" s="30" t="s">
        <v>856</v>
      </c>
      <c r="G386" s="31" t="s">
        <v>857</v>
      </c>
      <c r="H386" s="29" t="s">
        <v>18</v>
      </c>
      <c r="I386" s="63">
        <v>0</v>
      </c>
      <c r="J386" s="63"/>
      <c r="K386" s="63">
        <v>0</v>
      </c>
      <c r="L386" s="33" t="e">
        <v>#N/A</v>
      </c>
      <c r="M386" s="40"/>
      <c r="N386" s="22"/>
      <c r="Q386" s="1">
        <v>0</v>
      </c>
      <c r="W386" s="33"/>
    </row>
    <row r="387" spans="1:23" ht="15" customHeight="1" x14ac:dyDescent="0.25">
      <c r="A387" s="28" t="s">
        <v>784</v>
      </c>
      <c r="B387" s="29" t="s">
        <v>8</v>
      </c>
      <c r="C387" s="70" t="s">
        <v>855</v>
      </c>
      <c r="D387" s="70">
        <v>70613600050</v>
      </c>
      <c r="E387" s="30" t="s">
        <v>858</v>
      </c>
      <c r="F387" s="30" t="s">
        <v>858</v>
      </c>
      <c r="G387" s="31" t="s">
        <v>859</v>
      </c>
      <c r="H387" s="29" t="s">
        <v>18</v>
      </c>
      <c r="I387" s="63">
        <v>0</v>
      </c>
      <c r="J387" s="63"/>
      <c r="K387" s="63">
        <v>0</v>
      </c>
      <c r="L387" s="33" t="e">
        <v>#N/A</v>
      </c>
      <c r="M387" s="40"/>
      <c r="N387" s="22"/>
      <c r="Q387" s="1">
        <v>0</v>
      </c>
      <c r="W387" s="33"/>
    </row>
    <row r="388" spans="1:23" ht="15" customHeight="1" x14ac:dyDescent="0.25">
      <c r="A388" s="28" t="s">
        <v>784</v>
      </c>
      <c r="B388" s="29" t="s">
        <v>8</v>
      </c>
      <c r="C388" s="70" t="s">
        <v>860</v>
      </c>
      <c r="D388" s="70">
        <v>70613600055</v>
      </c>
      <c r="E388" s="30" t="s">
        <v>861</v>
      </c>
      <c r="F388" s="30" t="s">
        <v>861</v>
      </c>
      <c r="G388" s="31" t="s">
        <v>862</v>
      </c>
      <c r="H388" s="29" t="s">
        <v>18</v>
      </c>
      <c r="I388" s="63">
        <v>0</v>
      </c>
      <c r="J388" s="63"/>
      <c r="K388" s="63">
        <v>0</v>
      </c>
      <c r="L388" s="33" t="e">
        <v>#N/A</v>
      </c>
      <c r="M388" s="46"/>
      <c r="N388" s="22"/>
      <c r="Q388" s="1">
        <v>0</v>
      </c>
      <c r="W388" s="33"/>
    </row>
    <row r="389" spans="1:23" ht="15" customHeight="1" x14ac:dyDescent="0.25">
      <c r="A389" s="28" t="s">
        <v>784</v>
      </c>
      <c r="B389" s="29" t="s">
        <v>8</v>
      </c>
      <c r="C389" s="70" t="s">
        <v>860</v>
      </c>
      <c r="D389" s="70">
        <v>70613600060</v>
      </c>
      <c r="E389" s="30" t="s">
        <v>863</v>
      </c>
      <c r="F389" s="30" t="s">
        <v>863</v>
      </c>
      <c r="G389" s="31" t="s">
        <v>864</v>
      </c>
      <c r="H389" s="29" t="s">
        <v>18</v>
      </c>
      <c r="I389" s="63">
        <v>0</v>
      </c>
      <c r="J389" s="63"/>
      <c r="K389" s="63">
        <v>0</v>
      </c>
      <c r="L389" s="33" t="e">
        <v>#N/A</v>
      </c>
      <c r="M389" s="46"/>
      <c r="N389" s="22"/>
      <c r="Q389" s="1">
        <v>0</v>
      </c>
      <c r="W389" s="33"/>
    </row>
    <row r="390" spans="1:23" ht="15" customHeight="1" x14ac:dyDescent="0.25">
      <c r="A390" s="16"/>
      <c r="B390" s="29" t="s">
        <v>8</v>
      </c>
      <c r="C390" s="70" t="s">
        <v>865</v>
      </c>
      <c r="D390" s="70">
        <v>70613600065</v>
      </c>
      <c r="E390" s="30" t="s">
        <v>866</v>
      </c>
      <c r="F390" s="30" t="s">
        <v>866</v>
      </c>
      <c r="G390" s="31" t="s">
        <v>867</v>
      </c>
      <c r="H390" s="29" t="s">
        <v>18</v>
      </c>
      <c r="I390" s="63">
        <v>0</v>
      </c>
      <c r="J390" s="63">
        <v>0</v>
      </c>
      <c r="K390" s="63">
        <v>0</v>
      </c>
      <c r="L390" s="33"/>
      <c r="M390" s="46"/>
      <c r="N390" s="22"/>
      <c r="Q390" s="1">
        <v>0</v>
      </c>
      <c r="W390" s="33"/>
    </row>
    <row r="391" spans="1:23" ht="15" customHeight="1" x14ac:dyDescent="0.25">
      <c r="A391" s="28" t="s">
        <v>868</v>
      </c>
      <c r="B391" s="29" t="s">
        <v>8</v>
      </c>
      <c r="C391" s="70" t="s">
        <v>865</v>
      </c>
      <c r="D391" s="70">
        <v>70613600070</v>
      </c>
      <c r="E391" s="30" t="s">
        <v>869</v>
      </c>
      <c r="F391" s="30" t="s">
        <v>869</v>
      </c>
      <c r="G391" s="31" t="s">
        <v>870</v>
      </c>
      <c r="H391" s="29" t="s">
        <v>18</v>
      </c>
      <c r="I391" s="63">
        <v>0</v>
      </c>
      <c r="J391" s="63"/>
      <c r="K391" s="63">
        <v>0</v>
      </c>
      <c r="L391" s="33" t="e">
        <v>#N/A</v>
      </c>
      <c r="M391" s="46"/>
      <c r="N391" s="22"/>
      <c r="Q391" s="1">
        <v>0</v>
      </c>
      <c r="W391" s="33"/>
    </row>
    <row r="392" spans="1:23" ht="15" customHeight="1" x14ac:dyDescent="0.25">
      <c r="A392" s="28" t="s">
        <v>868</v>
      </c>
      <c r="B392" s="23" t="s">
        <v>8</v>
      </c>
      <c r="C392" s="24"/>
      <c r="D392" s="24">
        <v>706137</v>
      </c>
      <c r="E392" s="25" t="s">
        <v>871</v>
      </c>
      <c r="F392" s="25" t="s">
        <v>871</v>
      </c>
      <c r="G392" s="26" t="s">
        <v>872</v>
      </c>
      <c r="H392" s="26" t="s">
        <v>11</v>
      </c>
      <c r="I392" s="27">
        <v>0</v>
      </c>
      <c r="J392" s="27"/>
      <c r="K392" s="27">
        <v>0</v>
      </c>
      <c r="L392" s="33" t="e">
        <v>#N/A</v>
      </c>
      <c r="M392" s="46"/>
      <c r="N392" s="22"/>
      <c r="Q392" s="1">
        <v>0</v>
      </c>
      <c r="W392" s="33"/>
    </row>
    <row r="393" spans="1:23" ht="15" customHeight="1" x14ac:dyDescent="0.25">
      <c r="A393" s="28" t="s">
        <v>868</v>
      </c>
      <c r="B393" s="29" t="s">
        <v>8</v>
      </c>
      <c r="C393" s="70" t="s">
        <v>873</v>
      </c>
      <c r="D393" s="70">
        <v>70613700005</v>
      </c>
      <c r="E393" s="30" t="s">
        <v>874</v>
      </c>
      <c r="F393" s="30" t="s">
        <v>874</v>
      </c>
      <c r="G393" s="31" t="s">
        <v>875</v>
      </c>
      <c r="H393" s="29" t="s">
        <v>18</v>
      </c>
      <c r="I393" s="63">
        <v>0</v>
      </c>
      <c r="J393" s="63"/>
      <c r="K393" s="63">
        <v>0</v>
      </c>
      <c r="L393" s="33" t="e">
        <v>#N/A</v>
      </c>
      <c r="M393" s="40"/>
      <c r="N393" s="22"/>
      <c r="Q393" s="1">
        <v>0</v>
      </c>
      <c r="W393" s="33"/>
    </row>
    <row r="394" spans="1:23" ht="15" customHeight="1" x14ac:dyDescent="0.25">
      <c r="A394" s="28" t="s">
        <v>868</v>
      </c>
      <c r="B394" s="29" t="s">
        <v>8</v>
      </c>
      <c r="C394" s="70" t="s">
        <v>876</v>
      </c>
      <c r="D394" s="70">
        <v>70613700010</v>
      </c>
      <c r="E394" s="30" t="s">
        <v>877</v>
      </c>
      <c r="F394" s="30" t="s">
        <v>877</v>
      </c>
      <c r="G394" s="31" t="s">
        <v>878</v>
      </c>
      <c r="H394" s="29" t="s">
        <v>18</v>
      </c>
      <c r="I394" s="63">
        <v>0</v>
      </c>
      <c r="J394" s="63"/>
      <c r="K394" s="63">
        <v>0</v>
      </c>
      <c r="L394" s="33" t="e">
        <v>#N/A</v>
      </c>
      <c r="M394" s="46"/>
      <c r="N394" s="22"/>
      <c r="Q394" s="1">
        <v>0</v>
      </c>
      <c r="W394" s="33"/>
    </row>
    <row r="395" spans="1:23" ht="15" customHeight="1" x14ac:dyDescent="0.25">
      <c r="A395" s="28" t="s">
        <v>868</v>
      </c>
      <c r="B395" s="29" t="s">
        <v>8</v>
      </c>
      <c r="C395" s="70" t="s">
        <v>879</v>
      </c>
      <c r="D395" s="70">
        <v>70613700100</v>
      </c>
      <c r="E395" s="30" t="s">
        <v>880</v>
      </c>
      <c r="F395" s="30" t="s">
        <v>880</v>
      </c>
      <c r="G395" s="31" t="s">
        <v>881</v>
      </c>
      <c r="H395" s="29" t="s">
        <v>18</v>
      </c>
      <c r="I395" s="63">
        <v>1974727.42</v>
      </c>
      <c r="J395" s="63"/>
      <c r="K395" s="63">
        <v>1974727.42</v>
      </c>
      <c r="L395" s="33" t="e">
        <v>#N/A</v>
      </c>
      <c r="M395" s="46"/>
      <c r="N395" s="22"/>
      <c r="Q395" s="1">
        <v>0</v>
      </c>
      <c r="W395" s="33"/>
    </row>
    <row r="396" spans="1:23" ht="15" customHeight="1" x14ac:dyDescent="0.25">
      <c r="A396" s="34" t="s">
        <v>868</v>
      </c>
      <c r="B396" s="29" t="s">
        <v>8</v>
      </c>
      <c r="C396" s="70" t="s">
        <v>879</v>
      </c>
      <c r="D396" s="70">
        <v>70613700105</v>
      </c>
      <c r="E396" s="30" t="s">
        <v>882</v>
      </c>
      <c r="F396" s="30" t="s">
        <v>882</v>
      </c>
      <c r="G396" s="31" t="s">
        <v>883</v>
      </c>
      <c r="H396" s="29" t="s">
        <v>18</v>
      </c>
      <c r="I396" s="63">
        <v>0</v>
      </c>
      <c r="J396" s="63"/>
      <c r="K396" s="63">
        <v>0</v>
      </c>
      <c r="L396" s="33" t="e">
        <v>#N/A</v>
      </c>
      <c r="M396" s="40"/>
      <c r="N396" s="22"/>
      <c r="Q396" s="1">
        <v>0</v>
      </c>
      <c r="W396" s="33"/>
    </row>
    <row r="397" spans="1:23" ht="15" customHeight="1" x14ac:dyDescent="0.25">
      <c r="A397" s="28" t="s">
        <v>868</v>
      </c>
      <c r="B397" s="29" t="s">
        <v>8</v>
      </c>
      <c r="C397" s="70" t="s">
        <v>879</v>
      </c>
      <c r="D397" s="70">
        <v>70613700110</v>
      </c>
      <c r="E397" s="30" t="s">
        <v>884</v>
      </c>
      <c r="F397" s="30" t="s">
        <v>884</v>
      </c>
      <c r="G397" s="31" t="s">
        <v>885</v>
      </c>
      <c r="H397" s="29" t="s">
        <v>18</v>
      </c>
      <c r="I397" s="63">
        <v>3412.67</v>
      </c>
      <c r="J397" s="63"/>
      <c r="K397" s="63">
        <v>3412.67</v>
      </c>
      <c r="L397" s="33" t="e">
        <v>#N/A</v>
      </c>
      <c r="M397" s="46"/>
      <c r="N397" s="22"/>
      <c r="Q397" s="1">
        <v>0</v>
      </c>
      <c r="W397" s="33"/>
    </row>
    <row r="398" spans="1:23" ht="15" customHeight="1" x14ac:dyDescent="0.25">
      <c r="A398" s="28" t="s">
        <v>868</v>
      </c>
      <c r="B398" s="29" t="s">
        <v>8</v>
      </c>
      <c r="C398" s="70" t="s">
        <v>879</v>
      </c>
      <c r="D398" s="70">
        <v>70613700115</v>
      </c>
      <c r="E398" s="30" t="s">
        <v>886</v>
      </c>
      <c r="F398" s="30" t="s">
        <v>886</v>
      </c>
      <c r="G398" s="31" t="s">
        <v>887</v>
      </c>
      <c r="H398" s="29" t="s">
        <v>18</v>
      </c>
      <c r="I398" s="63">
        <v>0</v>
      </c>
      <c r="J398" s="63"/>
      <c r="K398" s="63">
        <v>0</v>
      </c>
      <c r="L398" s="33" t="e">
        <v>#N/A</v>
      </c>
      <c r="M398" s="46"/>
      <c r="N398" s="22"/>
      <c r="Q398" s="1">
        <v>0</v>
      </c>
      <c r="W398" s="33"/>
    </row>
    <row r="399" spans="1:23" ht="15" customHeight="1" x14ac:dyDescent="0.25">
      <c r="A399" s="28" t="s">
        <v>868</v>
      </c>
      <c r="B399" s="29" t="s">
        <v>8</v>
      </c>
      <c r="C399" s="70" t="s">
        <v>879</v>
      </c>
      <c r="D399" s="70">
        <v>70613700120</v>
      </c>
      <c r="E399" s="30" t="s">
        <v>888</v>
      </c>
      <c r="F399" s="30" t="s">
        <v>888</v>
      </c>
      <c r="G399" s="31" t="s">
        <v>889</v>
      </c>
      <c r="H399" s="29" t="s">
        <v>18</v>
      </c>
      <c r="I399" s="63">
        <v>1803318.01</v>
      </c>
      <c r="J399" s="63"/>
      <c r="K399" s="63">
        <v>1803318.01</v>
      </c>
      <c r="L399" s="33" t="e">
        <v>#N/A</v>
      </c>
      <c r="M399" s="46"/>
      <c r="N399" s="22"/>
      <c r="Q399" s="1">
        <v>0</v>
      </c>
      <c r="W399" s="33"/>
    </row>
    <row r="400" spans="1:23" ht="15" customHeight="1" x14ac:dyDescent="0.25">
      <c r="A400" s="28" t="s">
        <v>868</v>
      </c>
      <c r="B400" s="29" t="s">
        <v>8</v>
      </c>
      <c r="C400" s="70" t="s">
        <v>879</v>
      </c>
      <c r="D400" s="70">
        <v>70613700125</v>
      </c>
      <c r="E400" s="30" t="s">
        <v>890</v>
      </c>
      <c r="F400" s="30" t="s">
        <v>890</v>
      </c>
      <c r="G400" s="31" t="s">
        <v>891</v>
      </c>
      <c r="H400" s="29" t="s">
        <v>18</v>
      </c>
      <c r="I400" s="63">
        <v>0</v>
      </c>
      <c r="J400" s="63"/>
      <c r="K400" s="63">
        <v>0</v>
      </c>
      <c r="L400" s="33" t="e">
        <v>#N/A</v>
      </c>
      <c r="M400" s="46"/>
      <c r="N400" s="22"/>
      <c r="Q400" s="1">
        <v>0</v>
      </c>
      <c r="W400" s="33"/>
    </row>
    <row r="401" spans="1:23" ht="15" customHeight="1" x14ac:dyDescent="0.25">
      <c r="A401" s="28" t="s">
        <v>868</v>
      </c>
      <c r="B401" s="29" t="s">
        <v>8</v>
      </c>
      <c r="C401" s="70" t="s">
        <v>892</v>
      </c>
      <c r="D401" s="70">
        <v>70613700200</v>
      </c>
      <c r="E401" s="30" t="s">
        <v>893</v>
      </c>
      <c r="F401" s="30" t="s">
        <v>893</v>
      </c>
      <c r="G401" s="31" t="s">
        <v>894</v>
      </c>
      <c r="H401" s="29" t="s">
        <v>18</v>
      </c>
      <c r="I401" s="63">
        <v>0</v>
      </c>
      <c r="J401" s="63"/>
      <c r="K401" s="63">
        <v>0</v>
      </c>
      <c r="L401" s="33" t="e">
        <v>#N/A</v>
      </c>
      <c r="M401" s="46"/>
      <c r="N401" s="22"/>
      <c r="Q401" s="1">
        <v>0</v>
      </c>
      <c r="W401" s="33"/>
    </row>
    <row r="402" spans="1:23" ht="15" customHeight="1" x14ac:dyDescent="0.25">
      <c r="A402" s="28" t="s">
        <v>868</v>
      </c>
      <c r="B402" s="29" t="s">
        <v>8</v>
      </c>
      <c r="C402" s="70" t="s">
        <v>895</v>
      </c>
      <c r="D402" s="70">
        <v>70613700300</v>
      </c>
      <c r="E402" s="30" t="s">
        <v>896</v>
      </c>
      <c r="F402" s="30" t="s">
        <v>896</v>
      </c>
      <c r="G402" s="31" t="s">
        <v>897</v>
      </c>
      <c r="H402" s="29" t="s">
        <v>18</v>
      </c>
      <c r="I402" s="63">
        <v>271274.46000000002</v>
      </c>
      <c r="J402" s="63"/>
      <c r="K402" s="63">
        <v>271274.46000000002</v>
      </c>
      <c r="L402" s="33" t="e">
        <v>#N/A</v>
      </c>
      <c r="M402" s="46"/>
      <c r="N402" s="22"/>
      <c r="Q402" s="1">
        <v>0</v>
      </c>
      <c r="W402" s="33"/>
    </row>
    <row r="403" spans="1:23" ht="15" customHeight="1" x14ac:dyDescent="0.25">
      <c r="A403" s="28" t="s">
        <v>868</v>
      </c>
      <c r="B403" s="29" t="s">
        <v>8</v>
      </c>
      <c r="C403" s="70" t="s">
        <v>895</v>
      </c>
      <c r="D403" s="70">
        <v>70613700305</v>
      </c>
      <c r="E403" s="30" t="s">
        <v>898</v>
      </c>
      <c r="F403" s="30" t="s">
        <v>898</v>
      </c>
      <c r="G403" s="31" t="s">
        <v>899</v>
      </c>
      <c r="H403" s="29" t="s">
        <v>18</v>
      </c>
      <c r="I403" s="63">
        <v>8242.52</v>
      </c>
      <c r="J403" s="63"/>
      <c r="K403" s="63">
        <v>8242.52</v>
      </c>
      <c r="L403" s="33" t="e">
        <v>#N/A</v>
      </c>
      <c r="M403" s="46"/>
      <c r="N403" s="22"/>
      <c r="Q403" s="1">
        <v>0</v>
      </c>
      <c r="W403" s="33"/>
    </row>
    <row r="404" spans="1:23" ht="15" customHeight="1" x14ac:dyDescent="0.25">
      <c r="A404" s="28" t="s">
        <v>868</v>
      </c>
      <c r="B404" s="29" t="s">
        <v>8</v>
      </c>
      <c r="C404" s="70" t="s">
        <v>895</v>
      </c>
      <c r="D404" s="70">
        <v>70613700310</v>
      </c>
      <c r="E404" s="30" t="s">
        <v>900</v>
      </c>
      <c r="F404" s="30" t="s">
        <v>900</v>
      </c>
      <c r="G404" s="31" t="s">
        <v>901</v>
      </c>
      <c r="H404" s="29" t="s">
        <v>18</v>
      </c>
      <c r="I404" s="63">
        <v>0</v>
      </c>
      <c r="J404" s="63"/>
      <c r="K404" s="63">
        <v>0</v>
      </c>
      <c r="L404" s="33" t="e">
        <v>#N/A</v>
      </c>
      <c r="M404" s="46"/>
      <c r="N404" s="22"/>
      <c r="Q404" s="1">
        <v>0</v>
      </c>
      <c r="W404" s="33"/>
    </row>
    <row r="405" spans="1:23" ht="15" customHeight="1" x14ac:dyDescent="0.25">
      <c r="A405" s="28" t="s">
        <v>868</v>
      </c>
      <c r="B405" s="29" t="s">
        <v>8</v>
      </c>
      <c r="C405" s="70" t="s">
        <v>895</v>
      </c>
      <c r="D405" s="70">
        <v>70613700315</v>
      </c>
      <c r="E405" s="30" t="s">
        <v>902</v>
      </c>
      <c r="F405" s="30" t="s">
        <v>902</v>
      </c>
      <c r="G405" s="31" t="s">
        <v>903</v>
      </c>
      <c r="H405" s="29" t="s">
        <v>18</v>
      </c>
      <c r="I405" s="63">
        <v>0</v>
      </c>
      <c r="J405" s="63"/>
      <c r="K405" s="63">
        <v>0</v>
      </c>
      <c r="L405" s="33" t="e">
        <v>#N/A</v>
      </c>
      <c r="M405" s="46"/>
      <c r="N405" s="22"/>
      <c r="Q405" s="1">
        <v>0</v>
      </c>
      <c r="W405" s="33"/>
    </row>
    <row r="406" spans="1:23" ht="15" customHeight="1" x14ac:dyDescent="0.25">
      <c r="A406" s="28" t="s">
        <v>868</v>
      </c>
      <c r="B406" s="29" t="s">
        <v>8</v>
      </c>
      <c r="C406" s="70" t="s">
        <v>895</v>
      </c>
      <c r="D406" s="70">
        <v>70613700320</v>
      </c>
      <c r="E406" s="30" t="s">
        <v>904</v>
      </c>
      <c r="F406" s="30" t="s">
        <v>904</v>
      </c>
      <c r="G406" s="31" t="s">
        <v>905</v>
      </c>
      <c r="H406" s="29" t="s">
        <v>18</v>
      </c>
      <c r="I406" s="63">
        <v>0</v>
      </c>
      <c r="J406" s="63"/>
      <c r="K406" s="63">
        <v>0</v>
      </c>
      <c r="L406" s="33" t="e">
        <v>#N/A</v>
      </c>
      <c r="M406" s="46"/>
      <c r="N406" s="22"/>
      <c r="Q406" s="1">
        <v>0</v>
      </c>
      <c r="W406" s="33"/>
    </row>
    <row r="407" spans="1:23" ht="15" customHeight="1" x14ac:dyDescent="0.25">
      <c r="A407" s="28" t="s">
        <v>868</v>
      </c>
      <c r="B407" s="29" t="s">
        <v>8</v>
      </c>
      <c r="C407" s="70" t="s">
        <v>895</v>
      </c>
      <c r="D407" s="70">
        <v>70613700325</v>
      </c>
      <c r="E407" s="30" t="s">
        <v>906</v>
      </c>
      <c r="F407" s="30" t="s">
        <v>906</v>
      </c>
      <c r="G407" s="31" t="s">
        <v>907</v>
      </c>
      <c r="H407" s="29" t="s">
        <v>18</v>
      </c>
      <c r="I407" s="63">
        <v>0</v>
      </c>
      <c r="J407" s="63"/>
      <c r="K407" s="63">
        <v>0</v>
      </c>
      <c r="L407" s="33" t="e">
        <v>#N/A</v>
      </c>
      <c r="M407" s="46"/>
      <c r="N407" s="22"/>
      <c r="Q407" s="1">
        <v>0</v>
      </c>
      <c r="W407" s="33"/>
    </row>
    <row r="408" spans="1:23" ht="15" customHeight="1" x14ac:dyDescent="0.25">
      <c r="A408" s="28" t="s">
        <v>868</v>
      </c>
      <c r="B408" s="29" t="s">
        <v>8</v>
      </c>
      <c r="C408" s="70" t="s">
        <v>908</v>
      </c>
      <c r="D408" s="70">
        <v>70613700400</v>
      </c>
      <c r="E408" s="30" t="s">
        <v>909</v>
      </c>
      <c r="F408" s="30" t="s">
        <v>909</v>
      </c>
      <c r="G408" s="31" t="s">
        <v>910</v>
      </c>
      <c r="H408" s="29" t="s">
        <v>18</v>
      </c>
      <c r="I408" s="63">
        <v>0</v>
      </c>
      <c r="J408" s="63"/>
      <c r="K408" s="63">
        <v>0</v>
      </c>
      <c r="L408" s="33" t="e">
        <v>#N/A</v>
      </c>
      <c r="M408" s="46"/>
      <c r="N408" s="22"/>
      <c r="Q408" s="1">
        <v>0</v>
      </c>
      <c r="W408" s="33"/>
    </row>
    <row r="409" spans="1:23" ht="15" customHeight="1" x14ac:dyDescent="0.25">
      <c r="A409" s="28" t="s">
        <v>868</v>
      </c>
      <c r="B409" s="29" t="s">
        <v>8</v>
      </c>
      <c r="C409" s="70" t="s">
        <v>911</v>
      </c>
      <c r="D409" s="70">
        <v>70613700450</v>
      </c>
      <c r="E409" s="30" t="s">
        <v>912</v>
      </c>
      <c r="F409" s="30" t="s">
        <v>912</v>
      </c>
      <c r="G409" s="31" t="s">
        <v>913</v>
      </c>
      <c r="H409" s="29" t="s">
        <v>18</v>
      </c>
      <c r="I409" s="63">
        <v>349890.27</v>
      </c>
      <c r="J409" s="63"/>
      <c r="K409" s="63">
        <v>349890.27</v>
      </c>
      <c r="L409" s="33" t="e">
        <v>#N/A</v>
      </c>
      <c r="M409" s="46"/>
      <c r="N409" s="22"/>
      <c r="Q409" s="1">
        <v>0</v>
      </c>
      <c r="W409" s="33"/>
    </row>
    <row r="410" spans="1:23" ht="15" customHeight="1" x14ac:dyDescent="0.25">
      <c r="A410" s="34" t="s">
        <v>868</v>
      </c>
      <c r="B410" s="29" t="s">
        <v>8</v>
      </c>
      <c r="C410" s="70" t="s">
        <v>914</v>
      </c>
      <c r="D410" s="70">
        <v>70613700500</v>
      </c>
      <c r="E410" s="30" t="s">
        <v>915</v>
      </c>
      <c r="F410" s="30" t="s">
        <v>915</v>
      </c>
      <c r="G410" s="31" t="s">
        <v>916</v>
      </c>
      <c r="H410" s="29" t="s">
        <v>18</v>
      </c>
      <c r="I410" s="63">
        <v>239571.23</v>
      </c>
      <c r="J410" s="63"/>
      <c r="K410" s="63">
        <v>239571.23</v>
      </c>
      <c r="L410" s="33" t="e">
        <v>#N/A</v>
      </c>
      <c r="M410" s="40"/>
      <c r="N410" s="22"/>
      <c r="Q410" s="1">
        <v>0</v>
      </c>
      <c r="W410" s="33"/>
    </row>
    <row r="411" spans="1:23" ht="15" customHeight="1" x14ac:dyDescent="0.25">
      <c r="A411" s="34" t="s">
        <v>868</v>
      </c>
      <c r="B411" s="29" t="s">
        <v>8</v>
      </c>
      <c r="C411" s="70" t="s">
        <v>914</v>
      </c>
      <c r="D411" s="70">
        <v>70613700505</v>
      </c>
      <c r="E411" s="30" t="s">
        <v>917</v>
      </c>
      <c r="F411" s="30" t="s">
        <v>917</v>
      </c>
      <c r="G411" s="31" t="s">
        <v>918</v>
      </c>
      <c r="H411" s="29" t="s">
        <v>18</v>
      </c>
      <c r="I411" s="63">
        <v>0</v>
      </c>
      <c r="J411" s="63"/>
      <c r="K411" s="63">
        <v>0</v>
      </c>
      <c r="L411" s="33" t="e">
        <v>#N/A</v>
      </c>
      <c r="M411" s="40"/>
      <c r="N411" s="22"/>
      <c r="Q411" s="1">
        <v>0</v>
      </c>
      <c r="W411" s="33"/>
    </row>
    <row r="412" spans="1:23" ht="15" customHeight="1" x14ac:dyDescent="0.25">
      <c r="A412" s="28" t="s">
        <v>868</v>
      </c>
      <c r="B412" s="29" t="s">
        <v>8</v>
      </c>
      <c r="C412" s="70" t="s">
        <v>914</v>
      </c>
      <c r="D412" s="70">
        <v>70613700506</v>
      </c>
      <c r="E412" s="30" t="s">
        <v>919</v>
      </c>
      <c r="F412" s="30" t="s">
        <v>919</v>
      </c>
      <c r="G412" s="31" t="s">
        <v>920</v>
      </c>
      <c r="H412" s="29" t="s">
        <v>18</v>
      </c>
      <c r="I412" s="63">
        <v>0</v>
      </c>
      <c r="J412" s="63"/>
      <c r="K412" s="63">
        <v>0</v>
      </c>
      <c r="L412" s="33" t="e">
        <v>#N/A</v>
      </c>
      <c r="M412" s="46"/>
      <c r="N412" s="22"/>
      <c r="Q412" s="1">
        <v>0</v>
      </c>
      <c r="W412" s="33"/>
    </row>
    <row r="413" spans="1:23" ht="15" customHeight="1" x14ac:dyDescent="0.25">
      <c r="A413" s="28" t="s">
        <v>868</v>
      </c>
      <c r="B413" s="29" t="s">
        <v>8</v>
      </c>
      <c r="C413" s="70" t="s">
        <v>914</v>
      </c>
      <c r="D413" s="70">
        <v>70613700510</v>
      </c>
      <c r="E413" s="30" t="s">
        <v>921</v>
      </c>
      <c r="F413" s="30" t="s">
        <v>921</v>
      </c>
      <c r="G413" s="31" t="s">
        <v>922</v>
      </c>
      <c r="H413" s="29" t="s">
        <v>18</v>
      </c>
      <c r="I413" s="63">
        <v>493583.04</v>
      </c>
      <c r="J413" s="63"/>
      <c r="K413" s="63">
        <v>493583.04</v>
      </c>
      <c r="L413" s="33" t="e">
        <v>#N/A</v>
      </c>
      <c r="M413" s="46"/>
      <c r="N413" s="22"/>
      <c r="Q413" s="1">
        <v>0</v>
      </c>
      <c r="W413" s="33"/>
    </row>
    <row r="414" spans="1:23" ht="15" customHeight="1" x14ac:dyDescent="0.25">
      <c r="A414" s="28" t="s">
        <v>868</v>
      </c>
      <c r="B414" s="29" t="s">
        <v>8</v>
      </c>
      <c r="C414" s="70" t="s">
        <v>923</v>
      </c>
      <c r="D414" s="70">
        <v>70613700700</v>
      </c>
      <c r="E414" s="30" t="s">
        <v>924</v>
      </c>
      <c r="F414" s="30" t="s">
        <v>924</v>
      </c>
      <c r="G414" s="31" t="s">
        <v>925</v>
      </c>
      <c r="H414" s="29" t="s">
        <v>18</v>
      </c>
      <c r="I414" s="63">
        <v>0</v>
      </c>
      <c r="J414" s="63"/>
      <c r="K414" s="63">
        <v>0</v>
      </c>
      <c r="L414" s="33" t="e">
        <v>#N/A</v>
      </c>
      <c r="M414" s="46"/>
      <c r="N414" s="22"/>
      <c r="Q414" s="1">
        <v>0</v>
      </c>
      <c r="W414" s="33"/>
    </row>
    <row r="415" spans="1:23" ht="15" customHeight="1" x14ac:dyDescent="0.25">
      <c r="A415" s="34" t="s">
        <v>868</v>
      </c>
      <c r="B415" s="29" t="s">
        <v>8</v>
      </c>
      <c r="C415" s="70" t="s">
        <v>926</v>
      </c>
      <c r="D415" s="70">
        <v>70613700705</v>
      </c>
      <c r="E415" s="30" t="s">
        <v>927</v>
      </c>
      <c r="F415" s="30" t="s">
        <v>927</v>
      </c>
      <c r="G415" s="31" t="s">
        <v>928</v>
      </c>
      <c r="H415" s="29" t="s">
        <v>18</v>
      </c>
      <c r="I415" s="63">
        <v>114271.79</v>
      </c>
      <c r="J415" s="63"/>
      <c r="K415" s="63">
        <v>114271.79</v>
      </c>
      <c r="L415" s="33" t="e">
        <v>#N/A</v>
      </c>
      <c r="M415" s="46"/>
      <c r="N415" s="22"/>
      <c r="Q415" s="1">
        <v>0</v>
      </c>
      <c r="W415" s="33"/>
    </row>
    <row r="416" spans="1:23" ht="15" customHeight="1" x14ac:dyDescent="0.25">
      <c r="A416" s="34" t="s">
        <v>868</v>
      </c>
      <c r="B416" s="29" t="s">
        <v>8</v>
      </c>
      <c r="C416" s="70" t="s">
        <v>929</v>
      </c>
      <c r="D416" s="70">
        <v>70613700710</v>
      </c>
      <c r="E416" s="30" t="s">
        <v>930</v>
      </c>
      <c r="F416" s="30" t="s">
        <v>930</v>
      </c>
      <c r="G416" s="31" t="s">
        <v>931</v>
      </c>
      <c r="H416" s="29" t="s">
        <v>18</v>
      </c>
      <c r="I416" s="63">
        <v>0</v>
      </c>
      <c r="J416" s="63"/>
      <c r="K416" s="63">
        <v>0</v>
      </c>
      <c r="L416" s="33" t="e">
        <v>#N/A</v>
      </c>
      <c r="M416" s="52"/>
      <c r="N416" s="22"/>
      <c r="Q416" s="1">
        <v>0</v>
      </c>
      <c r="W416" s="33"/>
    </row>
    <row r="417" spans="1:23" ht="15" customHeight="1" x14ac:dyDescent="0.25">
      <c r="A417" s="34" t="s">
        <v>868</v>
      </c>
      <c r="B417" s="23" t="s">
        <v>8</v>
      </c>
      <c r="C417" s="24"/>
      <c r="D417" s="24">
        <v>706140</v>
      </c>
      <c r="E417" s="25" t="s">
        <v>932</v>
      </c>
      <c r="F417" s="25" t="s">
        <v>932</v>
      </c>
      <c r="G417" s="26" t="s">
        <v>933</v>
      </c>
      <c r="H417" s="26" t="s">
        <v>11</v>
      </c>
      <c r="I417" s="27">
        <v>0</v>
      </c>
      <c r="J417" s="27"/>
      <c r="K417" s="27">
        <v>0</v>
      </c>
      <c r="L417" s="33" t="e">
        <v>#N/A</v>
      </c>
      <c r="M417" s="46"/>
      <c r="N417" s="22"/>
      <c r="Q417" s="1">
        <v>0</v>
      </c>
      <c r="W417" s="33"/>
    </row>
    <row r="418" spans="1:23" s="77" customFormat="1" ht="15" customHeight="1" x14ac:dyDescent="0.25">
      <c r="A418" s="34" t="s">
        <v>868</v>
      </c>
      <c r="B418" s="29" t="s">
        <v>8</v>
      </c>
      <c r="C418" s="70" t="s">
        <v>743</v>
      </c>
      <c r="D418" s="70">
        <v>70614000005</v>
      </c>
      <c r="E418" s="30" t="s">
        <v>934</v>
      </c>
      <c r="F418" s="30" t="s">
        <v>934</v>
      </c>
      <c r="G418" s="31" t="s">
        <v>935</v>
      </c>
      <c r="H418" s="29" t="s">
        <v>18</v>
      </c>
      <c r="I418" s="63">
        <v>488327.94</v>
      </c>
      <c r="J418" s="63"/>
      <c r="K418" s="63">
        <v>488327.94</v>
      </c>
      <c r="L418" s="33" t="e">
        <v>#N/A</v>
      </c>
      <c r="M418" s="46"/>
      <c r="N418" s="22"/>
      <c r="Q418" s="1">
        <v>0</v>
      </c>
      <c r="T418" s="1"/>
      <c r="V418" s="7"/>
      <c r="W418" s="33"/>
    </row>
    <row r="419" spans="1:23" ht="15" customHeight="1" x14ac:dyDescent="0.25">
      <c r="A419" s="16"/>
      <c r="B419" s="29" t="s">
        <v>8</v>
      </c>
      <c r="C419" s="70" t="s">
        <v>743</v>
      </c>
      <c r="D419" s="70">
        <v>70614000006</v>
      </c>
      <c r="E419" s="30" t="s">
        <v>936</v>
      </c>
      <c r="F419" s="30" t="s">
        <v>936</v>
      </c>
      <c r="G419" s="31" t="s">
        <v>937</v>
      </c>
      <c r="H419" s="29" t="s">
        <v>18</v>
      </c>
      <c r="I419" s="63">
        <v>0</v>
      </c>
      <c r="J419" s="63">
        <v>0</v>
      </c>
      <c r="K419" s="63">
        <v>0</v>
      </c>
      <c r="L419" s="33"/>
      <c r="M419" s="46"/>
      <c r="N419" s="22"/>
      <c r="Q419" s="1">
        <v>0</v>
      </c>
      <c r="W419" s="33"/>
    </row>
    <row r="420" spans="1:23" ht="15" customHeight="1" x14ac:dyDescent="0.25">
      <c r="A420" s="16"/>
      <c r="B420" s="29" t="s">
        <v>14</v>
      </c>
      <c r="C420" s="70" t="s">
        <v>743</v>
      </c>
      <c r="D420" s="70">
        <v>70614000010</v>
      </c>
      <c r="E420" s="30" t="s">
        <v>938</v>
      </c>
      <c r="F420" s="30" t="s">
        <v>938</v>
      </c>
      <c r="G420" s="31" t="s">
        <v>939</v>
      </c>
      <c r="H420" s="29" t="s">
        <v>18</v>
      </c>
      <c r="I420" s="63">
        <v>6777871.1799999997</v>
      </c>
      <c r="J420" s="63">
        <v>0</v>
      </c>
      <c r="K420" s="63">
        <v>6777871.1799999997</v>
      </c>
      <c r="L420" s="33"/>
      <c r="M420" s="46"/>
      <c r="N420" s="22"/>
      <c r="Q420" s="1">
        <v>0</v>
      </c>
      <c r="W420" s="33"/>
    </row>
    <row r="421" spans="1:23" ht="15" hidden="1" customHeight="1" x14ac:dyDescent="0.25">
      <c r="A421" s="34" t="s">
        <v>940</v>
      </c>
      <c r="B421" s="35" t="s">
        <v>20</v>
      </c>
      <c r="C421" s="78"/>
      <c r="D421" s="78"/>
      <c r="E421" s="37" t="s">
        <v>941</v>
      </c>
      <c r="F421" s="37" t="s">
        <v>941</v>
      </c>
      <c r="G421" s="38" t="s">
        <v>942</v>
      </c>
      <c r="H421" s="38" t="s">
        <v>11</v>
      </c>
      <c r="I421" s="39">
        <v>0</v>
      </c>
      <c r="J421" s="39"/>
      <c r="K421" s="39">
        <v>0</v>
      </c>
      <c r="L421" s="33" t="e">
        <v>#N/A</v>
      </c>
      <c r="M421" s="40"/>
      <c r="N421" s="22"/>
      <c r="Q421" s="1">
        <v>0</v>
      </c>
      <c r="W421" s="33"/>
    </row>
    <row r="422" spans="1:23" ht="15" hidden="1" customHeight="1" x14ac:dyDescent="0.25">
      <c r="A422" s="28" t="s">
        <v>940</v>
      </c>
      <c r="B422" s="41" t="s">
        <v>20</v>
      </c>
      <c r="C422" s="36"/>
      <c r="D422" s="36"/>
      <c r="E422" s="43" t="s">
        <v>943</v>
      </c>
      <c r="F422" s="43" t="s">
        <v>943</v>
      </c>
      <c r="G422" s="44" t="s">
        <v>944</v>
      </c>
      <c r="H422" s="44" t="s">
        <v>18</v>
      </c>
      <c r="I422" s="45">
        <v>0</v>
      </c>
      <c r="J422" s="45"/>
      <c r="K422" s="45">
        <v>0</v>
      </c>
      <c r="L422" s="33" t="e">
        <v>#N/A</v>
      </c>
      <c r="M422" s="40"/>
      <c r="N422" s="22"/>
      <c r="Q422" s="1">
        <v>0</v>
      </c>
      <c r="W422" s="33"/>
    </row>
    <row r="423" spans="1:23" ht="15" hidden="1" customHeight="1" x14ac:dyDescent="0.25">
      <c r="A423" s="28" t="s">
        <v>940</v>
      </c>
      <c r="B423" s="79" t="s">
        <v>20</v>
      </c>
      <c r="C423" s="62"/>
      <c r="D423" s="62"/>
      <c r="E423" s="60" t="s">
        <v>945</v>
      </c>
      <c r="F423" s="60" t="s">
        <v>945</v>
      </c>
      <c r="G423" s="44" t="s">
        <v>942</v>
      </c>
      <c r="H423" s="75" t="s">
        <v>18</v>
      </c>
      <c r="I423" s="45">
        <v>0</v>
      </c>
      <c r="J423" s="45"/>
      <c r="K423" s="45">
        <v>0</v>
      </c>
      <c r="L423" s="33" t="e">
        <v>#N/A</v>
      </c>
      <c r="M423" s="40"/>
      <c r="N423" s="22"/>
      <c r="Q423" s="1">
        <v>0</v>
      </c>
      <c r="W423" s="33"/>
    </row>
    <row r="424" spans="1:23" ht="15" customHeight="1" x14ac:dyDescent="0.25">
      <c r="A424" s="34" t="s">
        <v>940</v>
      </c>
      <c r="B424" s="29" t="s">
        <v>14</v>
      </c>
      <c r="C424" s="70" t="s">
        <v>743</v>
      </c>
      <c r="D424" s="70">
        <v>70614000015</v>
      </c>
      <c r="E424" s="30" t="s">
        <v>946</v>
      </c>
      <c r="F424" s="30" t="s">
        <v>946</v>
      </c>
      <c r="G424" s="31" t="s">
        <v>947</v>
      </c>
      <c r="H424" s="29" t="s">
        <v>18</v>
      </c>
      <c r="I424" s="63">
        <v>8639.86</v>
      </c>
      <c r="J424" s="63"/>
      <c r="K424" s="63">
        <v>8639.86</v>
      </c>
      <c r="L424" s="33" t="e">
        <v>#N/A</v>
      </c>
      <c r="M424" s="40"/>
      <c r="N424" s="22"/>
      <c r="Q424" s="1">
        <v>0</v>
      </c>
      <c r="W424" s="33"/>
    </row>
    <row r="425" spans="1:23" ht="15" hidden="1" customHeight="1" x14ac:dyDescent="0.25">
      <c r="A425" s="28" t="s">
        <v>940</v>
      </c>
      <c r="B425" s="35" t="s">
        <v>20</v>
      </c>
      <c r="C425" s="36"/>
      <c r="D425" s="36"/>
      <c r="E425" s="37" t="s">
        <v>948</v>
      </c>
      <c r="F425" s="37" t="s">
        <v>948</v>
      </c>
      <c r="G425" s="38" t="s">
        <v>949</v>
      </c>
      <c r="H425" s="38" t="s">
        <v>11</v>
      </c>
      <c r="I425" s="39">
        <v>0</v>
      </c>
      <c r="J425" s="39"/>
      <c r="K425" s="39">
        <v>0</v>
      </c>
      <c r="L425" s="33"/>
      <c r="M425" s="46"/>
      <c r="N425" s="22"/>
      <c r="Q425" s="1">
        <v>0</v>
      </c>
      <c r="W425" s="33"/>
    </row>
    <row r="426" spans="1:23" ht="15" hidden="1" customHeight="1" x14ac:dyDescent="0.25">
      <c r="A426" s="34" t="s">
        <v>940</v>
      </c>
      <c r="B426" s="74" t="s">
        <v>20</v>
      </c>
      <c r="C426" s="36"/>
      <c r="D426" s="36"/>
      <c r="E426" s="43" t="s">
        <v>950</v>
      </c>
      <c r="F426" s="43" t="s">
        <v>950</v>
      </c>
      <c r="G426" s="44" t="s">
        <v>951</v>
      </c>
      <c r="H426" s="75" t="s">
        <v>18</v>
      </c>
      <c r="I426" s="45">
        <v>0</v>
      </c>
      <c r="J426" s="45"/>
      <c r="K426" s="45">
        <v>0</v>
      </c>
      <c r="L426" s="33" t="e">
        <v>#N/A</v>
      </c>
      <c r="M426" s="40"/>
      <c r="N426" s="22"/>
      <c r="Q426" s="1">
        <v>0</v>
      </c>
      <c r="W426" s="33"/>
    </row>
    <row r="427" spans="1:23" ht="15" hidden="1" customHeight="1" x14ac:dyDescent="0.25">
      <c r="A427" s="34" t="s">
        <v>940</v>
      </c>
      <c r="B427" s="74" t="s">
        <v>20</v>
      </c>
      <c r="C427" s="36"/>
      <c r="D427" s="36"/>
      <c r="E427" s="43" t="s">
        <v>952</v>
      </c>
      <c r="F427" s="43" t="s">
        <v>952</v>
      </c>
      <c r="G427" s="44" t="s">
        <v>949</v>
      </c>
      <c r="H427" s="75" t="s">
        <v>18</v>
      </c>
      <c r="I427" s="45">
        <v>0</v>
      </c>
      <c r="J427" s="45"/>
      <c r="K427" s="45">
        <v>0</v>
      </c>
      <c r="L427" s="33" t="e">
        <v>#N/A</v>
      </c>
      <c r="M427" s="40"/>
      <c r="N427" s="22"/>
      <c r="Q427" s="1">
        <v>0</v>
      </c>
      <c r="W427" s="33"/>
    </row>
    <row r="428" spans="1:23" ht="15" customHeight="1" x14ac:dyDescent="0.25">
      <c r="A428" s="34" t="s">
        <v>940</v>
      </c>
      <c r="B428" s="29" t="s">
        <v>8</v>
      </c>
      <c r="C428" s="70" t="s">
        <v>743</v>
      </c>
      <c r="D428" s="70">
        <v>70614000016</v>
      </c>
      <c r="E428" s="30" t="s">
        <v>953</v>
      </c>
      <c r="F428" s="30" t="s">
        <v>953</v>
      </c>
      <c r="G428" s="31" t="s">
        <v>954</v>
      </c>
      <c r="H428" s="29" t="s">
        <v>18</v>
      </c>
      <c r="I428" s="63">
        <v>0</v>
      </c>
      <c r="J428" s="63"/>
      <c r="K428" s="63">
        <v>0</v>
      </c>
      <c r="L428" s="33" t="e">
        <v>#N/A</v>
      </c>
      <c r="M428" s="46"/>
      <c r="N428" s="22"/>
      <c r="Q428" s="1">
        <v>0</v>
      </c>
      <c r="W428" s="33"/>
    </row>
    <row r="429" spans="1:23" ht="15" customHeight="1" x14ac:dyDescent="0.25">
      <c r="A429" s="16"/>
      <c r="B429" s="29" t="s">
        <v>8</v>
      </c>
      <c r="C429" s="70" t="s">
        <v>955</v>
      </c>
      <c r="D429" s="70">
        <v>70614000100</v>
      </c>
      <c r="E429" s="30" t="s">
        <v>956</v>
      </c>
      <c r="F429" s="30" t="s">
        <v>956</v>
      </c>
      <c r="G429" s="31" t="s">
        <v>957</v>
      </c>
      <c r="H429" s="29" t="s">
        <v>18</v>
      </c>
      <c r="I429" s="63">
        <v>0</v>
      </c>
      <c r="J429" s="63">
        <v>0</v>
      </c>
      <c r="K429" s="63">
        <v>0</v>
      </c>
      <c r="L429" s="33"/>
      <c r="M429" s="46"/>
      <c r="N429" s="22"/>
      <c r="Q429" s="1">
        <v>0</v>
      </c>
      <c r="W429" s="33"/>
    </row>
    <row r="430" spans="1:23" ht="15" customHeight="1" x14ac:dyDescent="0.25">
      <c r="A430" s="16"/>
      <c r="B430" s="29" t="s">
        <v>8</v>
      </c>
      <c r="C430" s="70" t="s">
        <v>958</v>
      </c>
      <c r="D430" s="70">
        <v>70614000106</v>
      </c>
      <c r="E430" s="30" t="s">
        <v>959</v>
      </c>
      <c r="F430" s="30" t="s">
        <v>959</v>
      </c>
      <c r="G430" s="31" t="s">
        <v>960</v>
      </c>
      <c r="H430" s="29" t="s">
        <v>18</v>
      </c>
      <c r="I430" s="63">
        <v>0</v>
      </c>
      <c r="J430" s="63">
        <v>0</v>
      </c>
      <c r="K430" s="63">
        <v>0</v>
      </c>
      <c r="L430" s="33"/>
      <c r="M430" s="46"/>
      <c r="N430" s="22"/>
      <c r="Q430" s="1">
        <v>0</v>
      </c>
      <c r="W430" s="33"/>
    </row>
    <row r="431" spans="1:23" ht="15" customHeight="1" x14ac:dyDescent="0.25">
      <c r="A431" s="28" t="s">
        <v>961</v>
      </c>
      <c r="B431" s="29" t="s">
        <v>8</v>
      </c>
      <c r="C431" s="70" t="s">
        <v>958</v>
      </c>
      <c r="D431" s="70">
        <v>70614000110</v>
      </c>
      <c r="E431" s="30" t="s">
        <v>962</v>
      </c>
      <c r="F431" s="30" t="s">
        <v>962</v>
      </c>
      <c r="G431" s="31" t="s">
        <v>963</v>
      </c>
      <c r="H431" s="29" t="s">
        <v>18</v>
      </c>
      <c r="I431" s="63">
        <v>264592.83</v>
      </c>
      <c r="J431" s="63"/>
      <c r="K431" s="63">
        <v>264592.83</v>
      </c>
      <c r="L431" s="33" t="e">
        <v>#N/A</v>
      </c>
      <c r="M431" s="40"/>
      <c r="N431" s="22"/>
      <c r="Q431" s="1">
        <v>0</v>
      </c>
      <c r="W431" s="33"/>
    </row>
    <row r="432" spans="1:23" ht="15" customHeight="1" x14ac:dyDescent="0.25">
      <c r="A432" s="28" t="s">
        <v>961</v>
      </c>
      <c r="B432" s="29" t="s">
        <v>8</v>
      </c>
      <c r="C432" s="70" t="s">
        <v>958</v>
      </c>
      <c r="D432" s="70">
        <v>70614000115</v>
      </c>
      <c r="E432" s="30" t="s">
        <v>964</v>
      </c>
      <c r="F432" s="30" t="s">
        <v>964</v>
      </c>
      <c r="G432" s="31" t="s">
        <v>965</v>
      </c>
      <c r="H432" s="29" t="s">
        <v>18</v>
      </c>
      <c r="I432" s="63">
        <v>11047.73</v>
      </c>
      <c r="J432" s="63"/>
      <c r="K432" s="63">
        <v>11047.73</v>
      </c>
      <c r="L432" s="33" t="e">
        <v>#N/A</v>
      </c>
      <c r="M432" s="40"/>
      <c r="N432" s="22"/>
      <c r="Q432" s="1">
        <v>0</v>
      </c>
      <c r="W432" s="33"/>
    </row>
    <row r="433" spans="1:23" ht="15" customHeight="1" x14ac:dyDescent="0.25">
      <c r="A433" s="34" t="s">
        <v>961</v>
      </c>
      <c r="B433" s="29" t="s">
        <v>8</v>
      </c>
      <c r="C433" s="70" t="s">
        <v>966</v>
      </c>
      <c r="D433" s="70">
        <v>70614000120</v>
      </c>
      <c r="E433" s="30" t="s">
        <v>967</v>
      </c>
      <c r="F433" s="30" t="s">
        <v>967</v>
      </c>
      <c r="G433" s="31" t="s">
        <v>968</v>
      </c>
      <c r="H433" s="29" t="s">
        <v>18</v>
      </c>
      <c r="I433" s="63">
        <v>0</v>
      </c>
      <c r="J433" s="63"/>
      <c r="K433" s="63">
        <v>0</v>
      </c>
      <c r="L433" s="33" t="e">
        <v>#N/A</v>
      </c>
      <c r="M433" s="46"/>
      <c r="N433" s="22"/>
      <c r="Q433" s="1">
        <v>0</v>
      </c>
      <c r="W433" s="33"/>
    </row>
    <row r="434" spans="1:23" ht="15" customHeight="1" x14ac:dyDescent="0.25">
      <c r="A434" s="34" t="s">
        <v>961</v>
      </c>
      <c r="B434" s="29" t="s">
        <v>8</v>
      </c>
      <c r="C434" s="70" t="s">
        <v>966</v>
      </c>
      <c r="D434" s="70">
        <v>70614000125</v>
      </c>
      <c r="E434" s="30" t="s">
        <v>969</v>
      </c>
      <c r="F434" s="30" t="s">
        <v>969</v>
      </c>
      <c r="G434" s="31" t="s">
        <v>970</v>
      </c>
      <c r="H434" s="29" t="s">
        <v>18</v>
      </c>
      <c r="I434" s="63">
        <v>0</v>
      </c>
      <c r="J434" s="63"/>
      <c r="K434" s="63">
        <v>0</v>
      </c>
      <c r="L434" s="33" t="e">
        <v>#N/A</v>
      </c>
      <c r="M434" s="40"/>
      <c r="N434" s="22"/>
      <c r="Q434" s="1">
        <v>0</v>
      </c>
      <c r="W434" s="33"/>
    </row>
    <row r="435" spans="1:23" ht="15" customHeight="1" x14ac:dyDescent="0.25">
      <c r="A435" s="28" t="s">
        <v>961</v>
      </c>
      <c r="B435" s="29" t="s">
        <v>8</v>
      </c>
      <c r="C435" s="70" t="s">
        <v>966</v>
      </c>
      <c r="D435" s="70">
        <v>70614000130</v>
      </c>
      <c r="E435" s="30" t="s">
        <v>971</v>
      </c>
      <c r="F435" s="30" t="s">
        <v>971</v>
      </c>
      <c r="G435" s="31" t="s">
        <v>972</v>
      </c>
      <c r="H435" s="29" t="s">
        <v>18</v>
      </c>
      <c r="I435" s="63">
        <v>0</v>
      </c>
      <c r="J435" s="63"/>
      <c r="K435" s="63">
        <v>0</v>
      </c>
      <c r="L435" s="33" t="e">
        <v>#N/A</v>
      </c>
      <c r="M435" s="40"/>
      <c r="N435" s="22"/>
      <c r="Q435" s="1">
        <v>0</v>
      </c>
      <c r="W435" s="33"/>
    </row>
    <row r="436" spans="1:23" ht="15" customHeight="1" x14ac:dyDescent="0.25">
      <c r="A436" s="28" t="s">
        <v>961</v>
      </c>
      <c r="B436" s="29" t="s">
        <v>8</v>
      </c>
      <c r="C436" s="70" t="s">
        <v>973</v>
      </c>
      <c r="D436" s="70">
        <v>70614000135</v>
      </c>
      <c r="E436" s="30" t="s">
        <v>974</v>
      </c>
      <c r="F436" s="30" t="s">
        <v>974</v>
      </c>
      <c r="G436" s="31" t="s">
        <v>975</v>
      </c>
      <c r="H436" s="29" t="s">
        <v>18</v>
      </c>
      <c r="I436" s="63">
        <v>0</v>
      </c>
      <c r="J436" s="63"/>
      <c r="K436" s="63">
        <v>0</v>
      </c>
      <c r="L436" s="33"/>
      <c r="M436" s="46"/>
      <c r="N436" s="22"/>
      <c r="Q436" s="1">
        <v>0</v>
      </c>
      <c r="W436" s="33"/>
    </row>
    <row r="437" spans="1:23" ht="15" customHeight="1" x14ac:dyDescent="0.25">
      <c r="A437" s="28" t="s">
        <v>961</v>
      </c>
      <c r="B437" s="29" t="s">
        <v>8</v>
      </c>
      <c r="C437" s="70" t="s">
        <v>973</v>
      </c>
      <c r="D437" s="70">
        <v>70614000140</v>
      </c>
      <c r="E437" s="30" t="s">
        <v>976</v>
      </c>
      <c r="F437" s="30" t="s">
        <v>976</v>
      </c>
      <c r="G437" s="31" t="s">
        <v>977</v>
      </c>
      <c r="H437" s="29" t="s">
        <v>18</v>
      </c>
      <c r="I437" s="63">
        <v>30761.96</v>
      </c>
      <c r="J437" s="63"/>
      <c r="K437" s="63">
        <v>30761.96</v>
      </c>
      <c r="L437" s="33" t="e">
        <v>#N/A</v>
      </c>
      <c r="M437" s="40"/>
      <c r="N437" s="22"/>
      <c r="Q437" s="1">
        <v>0</v>
      </c>
      <c r="W437" s="33"/>
    </row>
    <row r="438" spans="1:23" ht="15" customHeight="1" x14ac:dyDescent="0.25">
      <c r="A438" s="28" t="s">
        <v>961</v>
      </c>
      <c r="B438" s="29" t="s">
        <v>8</v>
      </c>
      <c r="C438" s="70" t="s">
        <v>973</v>
      </c>
      <c r="D438" s="70">
        <v>70614000145</v>
      </c>
      <c r="E438" s="30" t="s">
        <v>978</v>
      </c>
      <c r="F438" s="30" t="s">
        <v>978</v>
      </c>
      <c r="G438" s="31" t="s">
        <v>979</v>
      </c>
      <c r="H438" s="29" t="s">
        <v>18</v>
      </c>
      <c r="I438" s="63">
        <v>0</v>
      </c>
      <c r="J438" s="63"/>
      <c r="K438" s="63">
        <v>0</v>
      </c>
      <c r="L438" s="33" t="e">
        <v>#N/A</v>
      </c>
      <c r="M438" s="40"/>
      <c r="N438" s="22"/>
      <c r="Q438" s="1">
        <v>0</v>
      </c>
      <c r="W438" s="33"/>
    </row>
    <row r="439" spans="1:23" ht="15" customHeight="1" x14ac:dyDescent="0.25">
      <c r="A439" s="28" t="s">
        <v>961</v>
      </c>
      <c r="B439" s="29" t="s">
        <v>8</v>
      </c>
      <c r="C439" s="70" t="s">
        <v>955</v>
      </c>
      <c r="D439" s="70">
        <v>70614000150</v>
      </c>
      <c r="E439" s="30" t="s">
        <v>980</v>
      </c>
      <c r="F439" s="30" t="s">
        <v>980</v>
      </c>
      <c r="G439" s="31" t="s">
        <v>981</v>
      </c>
      <c r="H439" s="29" t="s">
        <v>18</v>
      </c>
      <c r="I439" s="63">
        <v>0</v>
      </c>
      <c r="J439" s="63"/>
      <c r="K439" s="63">
        <v>0</v>
      </c>
      <c r="L439" s="33" t="e">
        <v>#N/A</v>
      </c>
      <c r="M439" s="46"/>
      <c r="N439" s="22"/>
      <c r="Q439" s="1">
        <v>0</v>
      </c>
      <c r="W439" s="33"/>
    </row>
    <row r="440" spans="1:23" ht="15" customHeight="1" x14ac:dyDescent="0.25">
      <c r="A440" s="28" t="s">
        <v>961</v>
      </c>
      <c r="B440" s="29" t="s">
        <v>8</v>
      </c>
      <c r="C440" s="70" t="s">
        <v>955</v>
      </c>
      <c r="D440" s="70">
        <v>70614000155</v>
      </c>
      <c r="E440" s="30" t="s">
        <v>982</v>
      </c>
      <c r="F440" s="30" t="s">
        <v>982</v>
      </c>
      <c r="G440" s="31" t="s">
        <v>983</v>
      </c>
      <c r="H440" s="29" t="s">
        <v>18</v>
      </c>
      <c r="I440" s="63">
        <v>157851.85</v>
      </c>
      <c r="J440" s="63"/>
      <c r="K440" s="63">
        <v>157851.85</v>
      </c>
      <c r="L440" s="33" t="e">
        <v>#N/A</v>
      </c>
      <c r="M440" s="46"/>
      <c r="N440" s="22"/>
      <c r="Q440" s="1">
        <v>0</v>
      </c>
      <c r="W440" s="33"/>
    </row>
    <row r="441" spans="1:23" ht="15" customHeight="1" x14ac:dyDescent="0.25">
      <c r="A441" s="28" t="s">
        <v>961</v>
      </c>
      <c r="B441" s="29" t="s">
        <v>8</v>
      </c>
      <c r="C441" s="70" t="s">
        <v>955</v>
      </c>
      <c r="D441" s="70">
        <v>70614000160</v>
      </c>
      <c r="E441" s="30" t="s">
        <v>984</v>
      </c>
      <c r="F441" s="30" t="s">
        <v>984</v>
      </c>
      <c r="G441" s="31" t="s">
        <v>985</v>
      </c>
      <c r="H441" s="29" t="s">
        <v>18</v>
      </c>
      <c r="I441" s="63">
        <v>3777942.6</v>
      </c>
      <c r="J441" s="63"/>
      <c r="K441" s="63">
        <v>3777942.6</v>
      </c>
      <c r="L441" s="33" t="e">
        <v>#N/A</v>
      </c>
      <c r="M441" s="46"/>
      <c r="N441" s="22"/>
      <c r="Q441" s="1">
        <v>0</v>
      </c>
      <c r="W441" s="33"/>
    </row>
    <row r="442" spans="1:23" ht="15" customHeight="1" x14ac:dyDescent="0.25">
      <c r="A442" s="28" t="s">
        <v>961</v>
      </c>
      <c r="B442" s="29" t="s">
        <v>8</v>
      </c>
      <c r="C442" s="70" t="s">
        <v>955</v>
      </c>
      <c r="D442" s="70">
        <v>70614000161</v>
      </c>
      <c r="E442" s="30" t="s">
        <v>986</v>
      </c>
      <c r="F442" s="30" t="s">
        <v>986</v>
      </c>
      <c r="G442" s="31" t="s">
        <v>987</v>
      </c>
      <c r="H442" s="29" t="s">
        <v>18</v>
      </c>
      <c r="I442" s="63">
        <v>0</v>
      </c>
      <c r="J442" s="63"/>
      <c r="K442" s="63">
        <v>0</v>
      </c>
      <c r="L442" s="33"/>
      <c r="M442" s="46"/>
      <c r="N442" s="22"/>
      <c r="Q442" s="1">
        <v>0</v>
      </c>
      <c r="W442" s="33"/>
    </row>
    <row r="443" spans="1:23" ht="15" customHeight="1" x14ac:dyDescent="0.25">
      <c r="A443" s="28" t="s">
        <v>961</v>
      </c>
      <c r="B443" s="29" t="s">
        <v>8</v>
      </c>
      <c r="C443" s="70" t="s">
        <v>988</v>
      </c>
      <c r="D443" s="70">
        <v>70614000165</v>
      </c>
      <c r="E443" s="30" t="s">
        <v>989</v>
      </c>
      <c r="F443" s="30" t="s">
        <v>989</v>
      </c>
      <c r="G443" s="31" t="s">
        <v>990</v>
      </c>
      <c r="H443" s="29" t="s">
        <v>18</v>
      </c>
      <c r="I443" s="63">
        <v>0</v>
      </c>
      <c r="J443" s="63"/>
      <c r="K443" s="63">
        <v>0</v>
      </c>
      <c r="L443" s="33" t="e">
        <v>#N/A</v>
      </c>
      <c r="M443" s="46"/>
      <c r="N443" s="22"/>
      <c r="Q443" s="1">
        <v>0</v>
      </c>
      <c r="W443" s="33"/>
    </row>
    <row r="444" spans="1:23" ht="15" customHeight="1" x14ac:dyDescent="0.25">
      <c r="A444" s="28" t="s">
        <v>961</v>
      </c>
      <c r="B444" s="29" t="s">
        <v>8</v>
      </c>
      <c r="C444" s="70" t="s">
        <v>955</v>
      </c>
      <c r="D444" s="70">
        <v>70614000200</v>
      </c>
      <c r="E444" s="30" t="s">
        <v>991</v>
      </c>
      <c r="F444" s="30" t="s">
        <v>991</v>
      </c>
      <c r="G444" s="31" t="s">
        <v>992</v>
      </c>
      <c r="H444" s="29" t="s">
        <v>18</v>
      </c>
      <c r="I444" s="63">
        <v>0</v>
      </c>
      <c r="J444" s="63"/>
      <c r="K444" s="63">
        <v>0</v>
      </c>
      <c r="L444" s="33" t="e">
        <v>#N/A</v>
      </c>
      <c r="M444" s="46"/>
      <c r="N444" s="22"/>
      <c r="Q444" s="1">
        <v>0</v>
      </c>
      <c r="W444" s="33"/>
    </row>
    <row r="445" spans="1:23" ht="15" customHeight="1" x14ac:dyDescent="0.25">
      <c r="A445" s="28" t="s">
        <v>961</v>
      </c>
      <c r="B445" s="29" t="s">
        <v>8</v>
      </c>
      <c r="C445" s="70" t="s">
        <v>993</v>
      </c>
      <c r="D445" s="70">
        <v>70614000205</v>
      </c>
      <c r="E445" s="30" t="s">
        <v>994</v>
      </c>
      <c r="F445" s="30" t="s">
        <v>994</v>
      </c>
      <c r="G445" s="31" t="s">
        <v>995</v>
      </c>
      <c r="H445" s="29" t="s">
        <v>18</v>
      </c>
      <c r="I445" s="63">
        <v>0</v>
      </c>
      <c r="J445" s="63"/>
      <c r="K445" s="63">
        <v>0</v>
      </c>
      <c r="L445" s="33" t="e">
        <v>#N/A</v>
      </c>
      <c r="M445" s="46"/>
      <c r="N445" s="22"/>
      <c r="Q445" s="1">
        <v>0</v>
      </c>
      <c r="W445" s="33"/>
    </row>
    <row r="446" spans="1:23" ht="15" customHeight="1" x14ac:dyDescent="0.25">
      <c r="A446" s="28" t="s">
        <v>961</v>
      </c>
      <c r="B446" s="29" t="s">
        <v>8</v>
      </c>
      <c r="C446" s="70" t="s">
        <v>996</v>
      </c>
      <c r="D446" s="70">
        <v>70614000210</v>
      </c>
      <c r="E446" s="30" t="s">
        <v>997</v>
      </c>
      <c r="F446" s="30" t="s">
        <v>997</v>
      </c>
      <c r="G446" s="31" t="s">
        <v>998</v>
      </c>
      <c r="H446" s="29" t="s">
        <v>18</v>
      </c>
      <c r="I446" s="63">
        <v>0</v>
      </c>
      <c r="J446" s="63"/>
      <c r="K446" s="63">
        <v>0</v>
      </c>
      <c r="L446" s="33" t="e">
        <v>#N/A</v>
      </c>
      <c r="M446" s="46"/>
      <c r="N446" s="22"/>
      <c r="Q446" s="1">
        <v>0</v>
      </c>
      <c r="W446" s="33"/>
    </row>
    <row r="447" spans="1:23" ht="15" customHeight="1" x14ac:dyDescent="0.25">
      <c r="A447" s="28" t="s">
        <v>961</v>
      </c>
      <c r="B447" s="29" t="s">
        <v>8</v>
      </c>
      <c r="C447" s="70" t="s">
        <v>999</v>
      </c>
      <c r="D447" s="70">
        <v>70614000215</v>
      </c>
      <c r="E447" s="30" t="s">
        <v>1000</v>
      </c>
      <c r="F447" s="30" t="s">
        <v>1000</v>
      </c>
      <c r="G447" s="31" t="s">
        <v>1001</v>
      </c>
      <c r="H447" s="29" t="s">
        <v>18</v>
      </c>
      <c r="I447" s="63">
        <v>0</v>
      </c>
      <c r="J447" s="63"/>
      <c r="K447" s="63">
        <v>0</v>
      </c>
      <c r="L447" s="33" t="e">
        <v>#N/A</v>
      </c>
      <c r="M447" s="46"/>
      <c r="N447" s="22"/>
      <c r="Q447" s="1">
        <v>0</v>
      </c>
      <c r="W447" s="33"/>
    </row>
    <row r="448" spans="1:23" ht="15" customHeight="1" x14ac:dyDescent="0.25">
      <c r="A448" s="28" t="s">
        <v>961</v>
      </c>
      <c r="B448" s="29" t="s">
        <v>8</v>
      </c>
      <c r="C448" s="70" t="s">
        <v>999</v>
      </c>
      <c r="D448" s="70"/>
      <c r="E448" s="30">
        <v>70614000125</v>
      </c>
      <c r="F448" s="30">
        <v>70614000125</v>
      </c>
      <c r="G448" s="31" t="s">
        <v>1002</v>
      </c>
      <c r="H448" s="29" t="s">
        <v>18</v>
      </c>
      <c r="I448" s="63">
        <v>0</v>
      </c>
      <c r="J448" s="63"/>
      <c r="K448" s="63">
        <v>0</v>
      </c>
      <c r="L448" s="33"/>
      <c r="M448" s="46"/>
      <c r="N448" s="22"/>
      <c r="Q448" s="1">
        <v>0</v>
      </c>
      <c r="W448" s="33"/>
    </row>
    <row r="449" spans="1:23" ht="15" customHeight="1" x14ac:dyDescent="0.25">
      <c r="A449" s="28" t="s">
        <v>961</v>
      </c>
      <c r="B449" s="29" t="s">
        <v>8</v>
      </c>
      <c r="C449" s="70" t="s">
        <v>955</v>
      </c>
      <c r="D449" s="70">
        <v>70614000170</v>
      </c>
      <c r="E449" s="30" t="s">
        <v>1003</v>
      </c>
      <c r="F449" s="30" t="s">
        <v>1003</v>
      </c>
      <c r="G449" s="31" t="s">
        <v>1004</v>
      </c>
      <c r="H449" s="29" t="s">
        <v>18</v>
      </c>
      <c r="I449" s="63">
        <v>0</v>
      </c>
      <c r="J449" s="63"/>
      <c r="K449" s="63">
        <v>0</v>
      </c>
      <c r="L449" s="33" t="e">
        <v>#N/A</v>
      </c>
      <c r="M449" s="46"/>
      <c r="N449" s="22"/>
      <c r="Q449" s="1">
        <v>0</v>
      </c>
      <c r="W449" s="33"/>
    </row>
    <row r="450" spans="1:23" ht="15" customHeight="1" x14ac:dyDescent="0.25">
      <c r="A450" s="28" t="s">
        <v>961</v>
      </c>
      <c r="B450" s="64" t="s">
        <v>8</v>
      </c>
      <c r="C450" s="65"/>
      <c r="D450" s="65">
        <v>707</v>
      </c>
      <c r="E450" s="66" t="s">
        <v>1005</v>
      </c>
      <c r="F450" s="66" t="s">
        <v>1005</v>
      </c>
      <c r="G450" s="67" t="s">
        <v>1006</v>
      </c>
      <c r="H450" s="67" t="s">
        <v>11</v>
      </c>
      <c r="I450" s="68">
        <v>0</v>
      </c>
      <c r="J450" s="68"/>
      <c r="K450" s="68">
        <v>0</v>
      </c>
      <c r="L450" s="33" t="e">
        <v>#N/A</v>
      </c>
      <c r="M450" s="46"/>
      <c r="N450" s="22"/>
      <c r="Q450" s="1">
        <v>0</v>
      </c>
      <c r="W450" s="33"/>
    </row>
    <row r="451" spans="1:23" ht="15" customHeight="1" x14ac:dyDescent="0.25">
      <c r="A451" s="28" t="s">
        <v>961</v>
      </c>
      <c r="B451" s="23" t="s">
        <v>8</v>
      </c>
      <c r="C451" s="24"/>
      <c r="D451" s="24">
        <v>707100</v>
      </c>
      <c r="E451" s="25" t="s">
        <v>1007</v>
      </c>
      <c r="F451" s="25" t="s">
        <v>1007</v>
      </c>
      <c r="G451" s="26" t="s">
        <v>1008</v>
      </c>
      <c r="H451" s="26" t="s">
        <v>11</v>
      </c>
      <c r="I451" s="27">
        <v>0</v>
      </c>
      <c r="J451" s="27"/>
      <c r="K451" s="27">
        <v>0</v>
      </c>
      <c r="L451" s="33" t="e">
        <v>#N/A</v>
      </c>
      <c r="M451" s="40"/>
      <c r="N451" s="22"/>
      <c r="Q451" s="1">
        <v>0</v>
      </c>
      <c r="W451" s="33"/>
    </row>
    <row r="452" spans="1:23" ht="15" customHeight="1" x14ac:dyDescent="0.25">
      <c r="A452" s="34" t="s">
        <v>961</v>
      </c>
      <c r="B452" s="29" t="s">
        <v>8</v>
      </c>
      <c r="C452" s="70" t="s">
        <v>1009</v>
      </c>
      <c r="D452" s="70">
        <v>70710000005</v>
      </c>
      <c r="E452" s="30" t="s">
        <v>1010</v>
      </c>
      <c r="F452" s="30" t="s">
        <v>1010</v>
      </c>
      <c r="G452" s="31" t="s">
        <v>1011</v>
      </c>
      <c r="H452" s="29" t="s">
        <v>18</v>
      </c>
      <c r="I452" s="63">
        <v>225399</v>
      </c>
      <c r="J452" s="63"/>
      <c r="K452" s="63">
        <v>225399</v>
      </c>
      <c r="L452" s="33" t="e">
        <v>#N/A</v>
      </c>
      <c r="M452" s="46"/>
      <c r="N452" s="22"/>
      <c r="Q452" s="1">
        <v>0</v>
      </c>
      <c r="W452" s="33"/>
    </row>
    <row r="453" spans="1:23" ht="15" customHeight="1" x14ac:dyDescent="0.25">
      <c r="A453" s="34" t="s">
        <v>961</v>
      </c>
      <c r="B453" s="29" t="s">
        <v>8</v>
      </c>
      <c r="C453" s="70" t="s">
        <v>1012</v>
      </c>
      <c r="D453" s="70">
        <v>70710000010</v>
      </c>
      <c r="E453" s="30" t="s">
        <v>1013</v>
      </c>
      <c r="F453" s="30" t="s">
        <v>1013</v>
      </c>
      <c r="G453" s="31" t="s">
        <v>1014</v>
      </c>
      <c r="H453" s="29" t="s">
        <v>18</v>
      </c>
      <c r="I453" s="63">
        <v>95737.5</v>
      </c>
      <c r="J453" s="63"/>
      <c r="K453" s="63">
        <v>95737.5</v>
      </c>
      <c r="L453" s="33" t="e">
        <v>#N/A</v>
      </c>
      <c r="M453" s="46"/>
      <c r="N453" s="22"/>
      <c r="Q453" s="1">
        <v>0</v>
      </c>
      <c r="W453" s="33"/>
    </row>
    <row r="454" spans="1:23" ht="15" customHeight="1" x14ac:dyDescent="0.25">
      <c r="A454" s="34" t="s">
        <v>961</v>
      </c>
      <c r="B454" s="29" t="s">
        <v>8</v>
      </c>
      <c r="C454" s="70" t="s">
        <v>1015</v>
      </c>
      <c r="D454" s="70">
        <v>70710000100</v>
      </c>
      <c r="E454" s="30" t="s">
        <v>1016</v>
      </c>
      <c r="F454" s="30" t="s">
        <v>1016</v>
      </c>
      <c r="G454" s="31" t="s">
        <v>1017</v>
      </c>
      <c r="H454" s="29" t="s">
        <v>18</v>
      </c>
      <c r="I454" s="63">
        <v>5901543.75</v>
      </c>
      <c r="J454" s="63"/>
      <c r="K454" s="63">
        <v>5901543.75</v>
      </c>
      <c r="L454" s="33" t="e">
        <v>#N/A</v>
      </c>
      <c r="M454" s="46"/>
      <c r="N454" s="22"/>
      <c r="Q454" s="1">
        <v>0</v>
      </c>
      <c r="W454" s="33"/>
    </row>
    <row r="455" spans="1:23" ht="15" customHeight="1" x14ac:dyDescent="0.25">
      <c r="A455" s="34" t="s">
        <v>961</v>
      </c>
      <c r="B455" s="29" t="s">
        <v>8</v>
      </c>
      <c r="C455" s="70" t="s">
        <v>1015</v>
      </c>
      <c r="D455" s="70">
        <v>70710000105</v>
      </c>
      <c r="E455" s="30" t="s">
        <v>1018</v>
      </c>
      <c r="F455" s="30" t="s">
        <v>1018</v>
      </c>
      <c r="G455" s="31" t="s">
        <v>1019</v>
      </c>
      <c r="H455" s="29" t="s">
        <v>18</v>
      </c>
      <c r="I455" s="63">
        <v>0</v>
      </c>
      <c r="J455" s="63"/>
      <c r="K455" s="63">
        <v>0</v>
      </c>
      <c r="L455" s="33" t="e">
        <v>#N/A</v>
      </c>
      <c r="M455" s="46"/>
      <c r="N455" s="22"/>
      <c r="Q455" s="1">
        <v>0</v>
      </c>
      <c r="W455" s="33"/>
    </row>
    <row r="456" spans="1:23" ht="15" customHeight="1" x14ac:dyDescent="0.25">
      <c r="A456" s="16"/>
      <c r="B456" s="29" t="s">
        <v>8</v>
      </c>
      <c r="C456" s="70" t="s">
        <v>425</v>
      </c>
      <c r="D456" s="70">
        <v>70710000110</v>
      </c>
      <c r="E456" s="30" t="s">
        <v>1020</v>
      </c>
      <c r="F456" s="30" t="s">
        <v>1020</v>
      </c>
      <c r="G456" s="31" t="s">
        <v>1021</v>
      </c>
      <c r="H456" s="29" t="s">
        <v>18</v>
      </c>
      <c r="I456" s="63">
        <v>420845.25</v>
      </c>
      <c r="J456" s="63">
        <v>0</v>
      </c>
      <c r="K456" s="63">
        <v>420845.25</v>
      </c>
      <c r="L456" s="33" t="e">
        <v>#N/A</v>
      </c>
      <c r="M456" s="46"/>
      <c r="N456" s="22"/>
      <c r="Q456" s="1">
        <v>0</v>
      </c>
      <c r="W456" s="33"/>
    </row>
    <row r="457" spans="1:23" ht="15" customHeight="1" x14ac:dyDescent="0.25">
      <c r="A457" s="16"/>
      <c r="B457" s="29" t="s">
        <v>8</v>
      </c>
      <c r="C457" s="70" t="s">
        <v>425</v>
      </c>
      <c r="D457" s="70">
        <v>70710000115</v>
      </c>
      <c r="E457" s="30" t="s">
        <v>1022</v>
      </c>
      <c r="F457" s="30" t="s">
        <v>1022</v>
      </c>
      <c r="G457" s="31" t="s">
        <v>1023</v>
      </c>
      <c r="H457" s="29" t="s">
        <v>18</v>
      </c>
      <c r="I457" s="63">
        <v>547653</v>
      </c>
      <c r="J457" s="63">
        <v>0</v>
      </c>
      <c r="K457" s="63">
        <v>547653</v>
      </c>
      <c r="L457" s="33" t="e">
        <v>#N/A</v>
      </c>
      <c r="M457" s="46"/>
      <c r="N457" s="22"/>
      <c r="Q457" s="1">
        <v>0</v>
      </c>
      <c r="W457" s="33"/>
    </row>
    <row r="458" spans="1:23" ht="15" customHeight="1" x14ac:dyDescent="0.25">
      <c r="A458" s="34" t="s">
        <v>1024</v>
      </c>
      <c r="B458" s="29" t="s">
        <v>8</v>
      </c>
      <c r="C458" s="70" t="s">
        <v>1025</v>
      </c>
      <c r="D458" s="70">
        <v>70710000200</v>
      </c>
      <c r="E458" s="30" t="s">
        <v>1026</v>
      </c>
      <c r="F458" s="30" t="s">
        <v>1026</v>
      </c>
      <c r="G458" s="31" t="s">
        <v>1027</v>
      </c>
      <c r="H458" s="29" t="s">
        <v>18</v>
      </c>
      <c r="I458" s="63">
        <v>11320518</v>
      </c>
      <c r="J458" s="63"/>
      <c r="K458" s="63">
        <v>11320518</v>
      </c>
      <c r="L458" s="33" t="e">
        <v>#N/A</v>
      </c>
      <c r="M458" s="40"/>
      <c r="N458" s="22"/>
      <c r="Q458" s="1">
        <v>0</v>
      </c>
      <c r="W458" s="33"/>
    </row>
    <row r="459" spans="1:23" ht="15" customHeight="1" x14ac:dyDescent="0.25">
      <c r="A459" s="34" t="s">
        <v>1024</v>
      </c>
      <c r="B459" s="29" t="s">
        <v>8</v>
      </c>
      <c r="C459" s="70" t="s">
        <v>1025</v>
      </c>
      <c r="D459" s="70">
        <v>70710000205</v>
      </c>
      <c r="E459" s="30" t="s">
        <v>1028</v>
      </c>
      <c r="F459" s="30" t="s">
        <v>1028</v>
      </c>
      <c r="G459" s="31" t="s">
        <v>1029</v>
      </c>
      <c r="H459" s="29" t="s">
        <v>18</v>
      </c>
      <c r="I459" s="63">
        <v>0</v>
      </c>
      <c r="J459" s="63"/>
      <c r="K459" s="63">
        <v>0</v>
      </c>
      <c r="L459" s="33" t="e">
        <v>#N/A</v>
      </c>
      <c r="M459" s="40"/>
      <c r="N459" s="22"/>
      <c r="Q459" s="1">
        <v>0</v>
      </c>
      <c r="W459" s="33"/>
    </row>
    <row r="460" spans="1:23" ht="15" customHeight="1" x14ac:dyDescent="0.25">
      <c r="A460" s="34" t="s">
        <v>1024</v>
      </c>
      <c r="B460" s="29" t="s">
        <v>8</v>
      </c>
      <c r="C460" s="70" t="s">
        <v>1030</v>
      </c>
      <c r="D460" s="70">
        <v>70710000206</v>
      </c>
      <c r="E460" s="30" t="s">
        <v>1031</v>
      </c>
      <c r="F460" s="30" t="s">
        <v>1031</v>
      </c>
      <c r="G460" s="31" t="s">
        <v>1032</v>
      </c>
      <c r="H460" s="29" t="s">
        <v>18</v>
      </c>
      <c r="I460" s="63">
        <v>0</v>
      </c>
      <c r="J460" s="63"/>
      <c r="K460" s="63">
        <v>0</v>
      </c>
      <c r="L460" s="33" t="e">
        <v>#N/A</v>
      </c>
      <c r="M460" s="40"/>
      <c r="N460" s="22"/>
      <c r="Q460" s="1">
        <v>0</v>
      </c>
      <c r="W460" s="33"/>
    </row>
    <row r="461" spans="1:23" ht="15" customHeight="1" x14ac:dyDescent="0.25">
      <c r="A461" s="34" t="s">
        <v>1024</v>
      </c>
      <c r="B461" s="29" t="s">
        <v>8</v>
      </c>
      <c r="C461" s="70" t="s">
        <v>1033</v>
      </c>
      <c r="D461" s="70">
        <v>70710000210</v>
      </c>
      <c r="E461" s="30" t="s">
        <v>1034</v>
      </c>
      <c r="F461" s="30" t="s">
        <v>1034</v>
      </c>
      <c r="G461" s="31" t="s">
        <v>1035</v>
      </c>
      <c r="H461" s="29" t="s">
        <v>18</v>
      </c>
      <c r="I461" s="63">
        <v>2304434.25</v>
      </c>
      <c r="J461" s="63"/>
      <c r="K461" s="63">
        <v>2304434.25</v>
      </c>
      <c r="L461" s="33" t="e">
        <v>#N/A</v>
      </c>
      <c r="M461" s="40"/>
      <c r="N461" s="22"/>
      <c r="Q461" s="1">
        <v>0</v>
      </c>
      <c r="W461" s="33"/>
    </row>
    <row r="462" spans="1:23" ht="15" customHeight="1" x14ac:dyDescent="0.25">
      <c r="A462" s="34" t="s">
        <v>1024</v>
      </c>
      <c r="B462" s="29" t="s">
        <v>8</v>
      </c>
      <c r="C462" s="70" t="s">
        <v>1036</v>
      </c>
      <c r="D462" s="70">
        <v>70710000211</v>
      </c>
      <c r="E462" s="30" t="s">
        <v>1037</v>
      </c>
      <c r="F462" s="30" t="s">
        <v>1037</v>
      </c>
      <c r="G462" s="31" t="s">
        <v>1038</v>
      </c>
      <c r="H462" s="29" t="s">
        <v>18</v>
      </c>
      <c r="I462" s="63">
        <v>0</v>
      </c>
      <c r="J462" s="63"/>
      <c r="K462" s="63">
        <v>0</v>
      </c>
      <c r="L462" s="33" t="e">
        <v>#N/A</v>
      </c>
      <c r="M462" s="40"/>
      <c r="N462" s="22"/>
      <c r="Q462" s="1">
        <v>0</v>
      </c>
      <c r="W462" s="33"/>
    </row>
    <row r="463" spans="1:23" ht="15" customHeight="1" x14ac:dyDescent="0.25">
      <c r="A463" s="34" t="s">
        <v>1024</v>
      </c>
      <c r="B463" s="29" t="s">
        <v>8</v>
      </c>
      <c r="C463" s="70" t="s">
        <v>1039</v>
      </c>
      <c r="D463" s="70">
        <v>70710000215</v>
      </c>
      <c r="E463" s="30" t="s">
        <v>1040</v>
      </c>
      <c r="F463" s="30" t="s">
        <v>1040</v>
      </c>
      <c r="G463" s="31" t="s">
        <v>1041</v>
      </c>
      <c r="H463" s="29" t="s">
        <v>18</v>
      </c>
      <c r="I463" s="63">
        <v>1229157</v>
      </c>
      <c r="J463" s="63"/>
      <c r="K463" s="63">
        <v>1229157</v>
      </c>
      <c r="L463" s="33" t="e">
        <v>#N/A</v>
      </c>
      <c r="M463" s="46"/>
      <c r="N463" s="22"/>
      <c r="Q463" s="1">
        <v>0</v>
      </c>
      <c r="W463" s="33"/>
    </row>
    <row r="464" spans="1:23" ht="15" customHeight="1" x14ac:dyDescent="0.25">
      <c r="A464" s="34" t="s">
        <v>1024</v>
      </c>
      <c r="B464" s="29" t="s">
        <v>8</v>
      </c>
      <c r="C464" s="70" t="s">
        <v>1042</v>
      </c>
      <c r="D464" s="70">
        <v>70710000216</v>
      </c>
      <c r="E464" s="30" t="s">
        <v>1043</v>
      </c>
      <c r="F464" s="30" t="s">
        <v>1043</v>
      </c>
      <c r="G464" s="31" t="s">
        <v>1044</v>
      </c>
      <c r="H464" s="29" t="s">
        <v>18</v>
      </c>
      <c r="I464" s="63">
        <v>0</v>
      </c>
      <c r="J464" s="63"/>
      <c r="K464" s="63">
        <v>0</v>
      </c>
      <c r="L464" s="33" t="e">
        <v>#N/A</v>
      </c>
      <c r="M464" s="46"/>
      <c r="N464" s="22"/>
      <c r="Q464" s="1">
        <v>0</v>
      </c>
      <c r="W464" s="33"/>
    </row>
    <row r="465" spans="1:23" ht="15" customHeight="1" x14ac:dyDescent="0.25">
      <c r="A465" s="34" t="s">
        <v>1024</v>
      </c>
      <c r="B465" s="29" t="s">
        <v>8</v>
      </c>
      <c r="C465" s="70" t="s">
        <v>492</v>
      </c>
      <c r="D465" s="70">
        <v>70710000300</v>
      </c>
      <c r="E465" s="30" t="s">
        <v>1045</v>
      </c>
      <c r="F465" s="30" t="s">
        <v>1045</v>
      </c>
      <c r="G465" s="31" t="s">
        <v>1046</v>
      </c>
      <c r="H465" s="29" t="s">
        <v>18</v>
      </c>
      <c r="I465" s="63">
        <v>1913284.5</v>
      </c>
      <c r="J465" s="63"/>
      <c r="K465" s="63">
        <v>1913284.5</v>
      </c>
      <c r="L465" s="33" t="e">
        <v>#N/A</v>
      </c>
      <c r="M465" s="40"/>
      <c r="N465" s="22"/>
      <c r="Q465" s="1">
        <v>0</v>
      </c>
      <c r="W465" s="33"/>
    </row>
    <row r="466" spans="1:23" ht="15" customHeight="1" x14ac:dyDescent="0.25">
      <c r="A466" s="34" t="s">
        <v>1047</v>
      </c>
      <c r="B466" s="29" t="s">
        <v>8</v>
      </c>
      <c r="C466" s="70" t="s">
        <v>1048</v>
      </c>
      <c r="D466" s="70">
        <v>70710000305</v>
      </c>
      <c r="E466" s="30" t="s">
        <v>1049</v>
      </c>
      <c r="F466" s="30" t="s">
        <v>1049</v>
      </c>
      <c r="G466" s="31" t="s">
        <v>1050</v>
      </c>
      <c r="H466" s="29" t="s">
        <v>18</v>
      </c>
      <c r="I466" s="63">
        <v>10565.25</v>
      </c>
      <c r="J466" s="63"/>
      <c r="K466" s="63">
        <v>10565.25</v>
      </c>
      <c r="L466" s="33" t="e">
        <v>#N/A</v>
      </c>
      <c r="M466" s="40"/>
      <c r="N466" s="22"/>
      <c r="Q466" s="1">
        <v>0</v>
      </c>
      <c r="W466" s="33"/>
    </row>
    <row r="467" spans="1:23" ht="15" customHeight="1" x14ac:dyDescent="0.25">
      <c r="A467" s="34" t="s">
        <v>1047</v>
      </c>
      <c r="B467" s="29" t="s">
        <v>8</v>
      </c>
      <c r="C467" s="70" t="s">
        <v>1051</v>
      </c>
      <c r="D467" s="70">
        <v>70710000400</v>
      </c>
      <c r="E467" s="30" t="s">
        <v>1052</v>
      </c>
      <c r="F467" s="30" t="s">
        <v>1052</v>
      </c>
      <c r="G467" s="31" t="s">
        <v>1053</v>
      </c>
      <c r="H467" s="29" t="s">
        <v>18</v>
      </c>
      <c r="I467" s="63">
        <v>37036559.25</v>
      </c>
      <c r="J467" s="63"/>
      <c r="K467" s="63">
        <v>37036559.25</v>
      </c>
      <c r="L467" s="33" t="e">
        <v>#N/A</v>
      </c>
      <c r="M467" s="40"/>
      <c r="N467" s="22"/>
      <c r="Q467" s="1">
        <v>0</v>
      </c>
      <c r="W467" s="33"/>
    </row>
    <row r="468" spans="1:23" ht="15" customHeight="1" x14ac:dyDescent="0.25">
      <c r="A468" s="34" t="s">
        <v>1047</v>
      </c>
      <c r="B468" s="29" t="s">
        <v>8</v>
      </c>
      <c r="C468" s="70" t="s">
        <v>1051</v>
      </c>
      <c r="D468" s="70">
        <v>70710000405</v>
      </c>
      <c r="E468" s="30" t="s">
        <v>1054</v>
      </c>
      <c r="F468" s="30" t="s">
        <v>1054</v>
      </c>
      <c r="G468" s="31" t="s">
        <v>1055</v>
      </c>
      <c r="H468" s="29" t="s">
        <v>18</v>
      </c>
      <c r="I468" s="63">
        <v>0</v>
      </c>
      <c r="J468" s="63"/>
      <c r="K468" s="63">
        <v>0</v>
      </c>
      <c r="L468" s="33" t="e">
        <v>#N/A</v>
      </c>
      <c r="M468" s="40"/>
      <c r="N468" s="22"/>
      <c r="Q468" s="1">
        <v>0</v>
      </c>
      <c r="W468" s="33"/>
    </row>
    <row r="469" spans="1:23" ht="15" customHeight="1" x14ac:dyDescent="0.25">
      <c r="A469" s="34" t="s">
        <v>1047</v>
      </c>
      <c r="B469" s="29" t="s">
        <v>8</v>
      </c>
      <c r="C469" s="70" t="s">
        <v>1056</v>
      </c>
      <c r="D469" s="70">
        <v>70710000410</v>
      </c>
      <c r="E469" s="30" t="s">
        <v>1057</v>
      </c>
      <c r="F469" s="30" t="s">
        <v>1057</v>
      </c>
      <c r="G469" s="31" t="s">
        <v>1058</v>
      </c>
      <c r="H469" s="29" t="s">
        <v>18</v>
      </c>
      <c r="I469" s="63">
        <v>6889959.75</v>
      </c>
      <c r="J469" s="63"/>
      <c r="K469" s="63">
        <v>6889959.75</v>
      </c>
      <c r="L469" s="33" t="e">
        <v>#N/A</v>
      </c>
      <c r="M469" s="40"/>
      <c r="N469" s="22"/>
      <c r="Q469" s="1">
        <v>0</v>
      </c>
      <c r="W469" s="33"/>
    </row>
    <row r="470" spans="1:23" ht="15" customHeight="1" x14ac:dyDescent="0.25">
      <c r="A470" s="34" t="s">
        <v>1047</v>
      </c>
      <c r="B470" s="29" t="s">
        <v>8</v>
      </c>
      <c r="C470" s="70" t="s">
        <v>1059</v>
      </c>
      <c r="D470" s="70">
        <v>70710000415</v>
      </c>
      <c r="E470" s="30" t="s">
        <v>1060</v>
      </c>
      <c r="F470" s="30" t="s">
        <v>1060</v>
      </c>
      <c r="G470" s="31" t="s">
        <v>1061</v>
      </c>
      <c r="H470" s="29" t="s">
        <v>18</v>
      </c>
      <c r="I470" s="63">
        <v>3555009</v>
      </c>
      <c r="J470" s="63"/>
      <c r="K470" s="63">
        <v>3555009</v>
      </c>
      <c r="L470" s="33" t="e">
        <v>#N/A</v>
      </c>
      <c r="M470" s="40"/>
      <c r="N470" s="22"/>
      <c r="Q470" s="1">
        <v>0</v>
      </c>
      <c r="W470" s="33"/>
    </row>
    <row r="471" spans="1:23" ht="15" customHeight="1" x14ac:dyDescent="0.25">
      <c r="A471" s="34" t="s">
        <v>1047</v>
      </c>
      <c r="B471" s="29" t="s">
        <v>8</v>
      </c>
      <c r="C471" s="70" t="s">
        <v>1062</v>
      </c>
      <c r="D471" s="70">
        <v>70710000500</v>
      </c>
      <c r="E471" s="30" t="s">
        <v>1063</v>
      </c>
      <c r="F471" s="30" t="s">
        <v>1063</v>
      </c>
      <c r="G471" s="31" t="s">
        <v>1064</v>
      </c>
      <c r="H471" s="29" t="s">
        <v>18</v>
      </c>
      <c r="I471" s="63">
        <v>0</v>
      </c>
      <c r="J471" s="63"/>
      <c r="K471" s="63">
        <v>0</v>
      </c>
      <c r="L471" s="33" t="e">
        <v>#N/A</v>
      </c>
      <c r="M471" s="46"/>
      <c r="N471" s="22"/>
      <c r="Q471" s="1">
        <v>0</v>
      </c>
      <c r="W471" s="33"/>
    </row>
    <row r="472" spans="1:23" ht="15" customHeight="1" x14ac:dyDescent="0.25">
      <c r="A472" s="34" t="s">
        <v>1047</v>
      </c>
      <c r="B472" s="29" t="s">
        <v>1065</v>
      </c>
      <c r="C472" s="70" t="s">
        <v>1066</v>
      </c>
      <c r="D472" s="70">
        <v>70710000600</v>
      </c>
      <c r="E472" s="30" t="s">
        <v>1067</v>
      </c>
      <c r="F472" s="30" t="s">
        <v>1067</v>
      </c>
      <c r="G472" s="31" t="s">
        <v>1068</v>
      </c>
      <c r="H472" s="29" t="s">
        <v>18</v>
      </c>
      <c r="I472" s="63">
        <v>11847.75</v>
      </c>
      <c r="J472" s="63"/>
      <c r="K472" s="63">
        <v>11847.75</v>
      </c>
      <c r="L472" s="33" t="e">
        <v>#N/A</v>
      </c>
      <c r="M472" s="46"/>
      <c r="N472" s="22"/>
      <c r="Q472" s="1">
        <v>0</v>
      </c>
      <c r="W472" s="33"/>
    </row>
    <row r="473" spans="1:23" ht="15" hidden="1" customHeight="1" x14ac:dyDescent="0.25">
      <c r="A473" s="34" t="s">
        <v>1047</v>
      </c>
      <c r="B473" s="29" t="s">
        <v>20</v>
      </c>
      <c r="C473" s="70"/>
      <c r="D473" s="70"/>
      <c r="E473" s="80" t="s">
        <v>1069</v>
      </c>
      <c r="F473" s="80" t="s">
        <v>1069</v>
      </c>
      <c r="G473" s="80" t="s">
        <v>1070</v>
      </c>
      <c r="H473" s="29" t="s">
        <v>11</v>
      </c>
      <c r="I473" s="81">
        <v>0</v>
      </c>
      <c r="J473" s="81"/>
      <c r="K473" s="81">
        <v>0</v>
      </c>
      <c r="L473" s="33" t="e">
        <v>#N/A</v>
      </c>
      <c r="M473" s="40"/>
      <c r="N473" s="22"/>
      <c r="Q473" s="1">
        <v>0</v>
      </c>
      <c r="W473" s="33"/>
    </row>
    <row r="474" spans="1:23" ht="15" hidden="1" customHeight="1" x14ac:dyDescent="0.25">
      <c r="A474" s="34" t="s">
        <v>1071</v>
      </c>
      <c r="B474" s="29" t="s">
        <v>20</v>
      </c>
      <c r="C474" s="70"/>
      <c r="D474" s="70"/>
      <c r="E474" s="30" t="s">
        <v>1072</v>
      </c>
      <c r="F474" s="30" t="s">
        <v>1072</v>
      </c>
      <c r="G474" s="30" t="s">
        <v>1070</v>
      </c>
      <c r="H474" s="29" t="s">
        <v>18</v>
      </c>
      <c r="I474" s="32">
        <v>0</v>
      </c>
      <c r="J474" s="32"/>
      <c r="K474" s="32">
        <v>0</v>
      </c>
      <c r="L474" s="33" t="e">
        <v>#N/A</v>
      </c>
      <c r="M474" s="40"/>
      <c r="N474" s="22"/>
      <c r="Q474" s="1">
        <v>0</v>
      </c>
      <c r="W474" s="33"/>
    </row>
    <row r="475" spans="1:23" ht="15" customHeight="1" x14ac:dyDescent="0.25">
      <c r="A475" s="34" t="s">
        <v>1071</v>
      </c>
      <c r="B475" s="23" t="s">
        <v>8</v>
      </c>
      <c r="C475" s="24"/>
      <c r="D475" s="24">
        <v>707110</v>
      </c>
      <c r="E475" s="25" t="s">
        <v>1073</v>
      </c>
      <c r="F475" s="25" t="s">
        <v>1073</v>
      </c>
      <c r="G475" s="26" t="s">
        <v>1074</v>
      </c>
      <c r="H475" s="26" t="s">
        <v>11</v>
      </c>
      <c r="I475" s="27">
        <v>0</v>
      </c>
      <c r="J475" s="27"/>
      <c r="K475" s="27">
        <v>0</v>
      </c>
      <c r="L475" s="33"/>
      <c r="M475" s="46"/>
      <c r="N475" s="22"/>
      <c r="Q475" s="1">
        <v>0</v>
      </c>
      <c r="W475" s="33"/>
    </row>
    <row r="476" spans="1:23" ht="15" customHeight="1" x14ac:dyDescent="0.25">
      <c r="A476" s="34" t="s">
        <v>1071</v>
      </c>
      <c r="B476" s="29" t="s">
        <v>8</v>
      </c>
      <c r="C476" s="70" t="s">
        <v>1075</v>
      </c>
      <c r="D476" s="70">
        <v>70711000005</v>
      </c>
      <c r="E476" s="30" t="s">
        <v>1076</v>
      </c>
      <c r="F476" s="30" t="s">
        <v>1076</v>
      </c>
      <c r="G476" s="31" t="s">
        <v>1077</v>
      </c>
      <c r="H476" s="29" t="s">
        <v>18</v>
      </c>
      <c r="I476" s="63">
        <v>188305.5</v>
      </c>
      <c r="J476" s="63"/>
      <c r="K476" s="63">
        <v>188305.5</v>
      </c>
      <c r="L476" s="33"/>
      <c r="M476" s="46"/>
      <c r="N476" s="22"/>
      <c r="Q476" s="1">
        <v>0</v>
      </c>
      <c r="W476" s="33"/>
    </row>
    <row r="477" spans="1:23" ht="15" customHeight="1" x14ac:dyDescent="0.25">
      <c r="A477" s="34" t="s">
        <v>1071</v>
      </c>
      <c r="B477" s="29" t="s">
        <v>8</v>
      </c>
      <c r="C477" s="70" t="s">
        <v>1078</v>
      </c>
      <c r="D477" s="70">
        <v>70711000010</v>
      </c>
      <c r="E477" s="30" t="s">
        <v>1079</v>
      </c>
      <c r="F477" s="30" t="s">
        <v>1079</v>
      </c>
      <c r="G477" s="31" t="s">
        <v>1080</v>
      </c>
      <c r="H477" s="29" t="s">
        <v>18</v>
      </c>
      <c r="I477" s="63">
        <v>161872.5</v>
      </c>
      <c r="J477" s="63"/>
      <c r="K477" s="63">
        <v>161872.5</v>
      </c>
      <c r="L477" s="33" t="e">
        <v>#N/A</v>
      </c>
      <c r="M477" s="40"/>
      <c r="N477" s="22"/>
      <c r="Q477" s="1">
        <v>0</v>
      </c>
      <c r="W477" s="33"/>
    </row>
    <row r="478" spans="1:23" ht="15" customHeight="1" x14ac:dyDescent="0.25">
      <c r="A478" s="34" t="s">
        <v>1071</v>
      </c>
      <c r="B478" s="29" t="s">
        <v>8</v>
      </c>
      <c r="C478" s="70" t="s">
        <v>1081</v>
      </c>
      <c r="D478" s="70">
        <v>70711000100</v>
      </c>
      <c r="E478" s="30" t="s">
        <v>1082</v>
      </c>
      <c r="F478" s="30" t="s">
        <v>1082</v>
      </c>
      <c r="G478" s="31" t="s">
        <v>1083</v>
      </c>
      <c r="H478" s="29" t="s">
        <v>18</v>
      </c>
      <c r="I478" s="63">
        <v>1134482.25</v>
      </c>
      <c r="J478" s="63"/>
      <c r="K478" s="63">
        <v>1134482.25</v>
      </c>
      <c r="L478" s="33"/>
      <c r="M478" s="46"/>
      <c r="N478" s="22"/>
      <c r="Q478" s="1">
        <v>0</v>
      </c>
      <c r="W478" s="33"/>
    </row>
    <row r="479" spans="1:23" ht="15" customHeight="1" x14ac:dyDescent="0.25">
      <c r="A479" s="34" t="s">
        <v>1071</v>
      </c>
      <c r="B479" s="29" t="s">
        <v>8</v>
      </c>
      <c r="C479" s="70" t="s">
        <v>1084</v>
      </c>
      <c r="D479" s="70">
        <v>70711000200</v>
      </c>
      <c r="E479" s="30" t="s">
        <v>1085</v>
      </c>
      <c r="F479" s="30" t="s">
        <v>1085</v>
      </c>
      <c r="G479" s="31" t="s">
        <v>1086</v>
      </c>
      <c r="H479" s="29" t="s">
        <v>18</v>
      </c>
      <c r="I479" s="63">
        <v>2184879</v>
      </c>
      <c r="J479" s="63"/>
      <c r="K479" s="63">
        <v>2184879</v>
      </c>
      <c r="L479" s="33" t="e">
        <v>#N/A</v>
      </c>
      <c r="M479" s="40"/>
      <c r="N479" s="22"/>
      <c r="Q479" s="1">
        <v>0</v>
      </c>
      <c r="W479" s="33"/>
    </row>
    <row r="480" spans="1:23" ht="15" customHeight="1" x14ac:dyDescent="0.25">
      <c r="A480" s="34" t="s">
        <v>1071</v>
      </c>
      <c r="B480" s="29" t="s">
        <v>8</v>
      </c>
      <c r="C480" s="70" t="s">
        <v>1087</v>
      </c>
      <c r="D480" s="70">
        <v>70711000221</v>
      </c>
      <c r="E480" s="30" t="s">
        <v>1088</v>
      </c>
      <c r="F480" s="30" t="s">
        <v>1088</v>
      </c>
      <c r="G480" s="31" t="s">
        <v>1089</v>
      </c>
      <c r="H480" s="29" t="s">
        <v>18</v>
      </c>
      <c r="I480" s="63">
        <v>0</v>
      </c>
      <c r="J480" s="63"/>
      <c r="K480" s="63">
        <v>0</v>
      </c>
      <c r="L480" s="33" t="e">
        <v>#N/A</v>
      </c>
      <c r="M480" s="40"/>
      <c r="N480" s="22"/>
      <c r="Q480" s="1">
        <v>0</v>
      </c>
      <c r="W480" s="33"/>
    </row>
    <row r="481" spans="1:23" ht="15" customHeight="1" x14ac:dyDescent="0.25">
      <c r="A481" s="34" t="s">
        <v>1071</v>
      </c>
      <c r="B481" s="29" t="s">
        <v>8</v>
      </c>
      <c r="C481" s="70" t="s">
        <v>1090</v>
      </c>
      <c r="D481" s="70">
        <v>70711000305</v>
      </c>
      <c r="E481" s="30" t="s">
        <v>1091</v>
      </c>
      <c r="F481" s="30" t="s">
        <v>1091</v>
      </c>
      <c r="G481" s="31" t="s">
        <v>1092</v>
      </c>
      <c r="H481" s="29" t="s">
        <v>18</v>
      </c>
      <c r="I481" s="63">
        <v>109796.25</v>
      </c>
      <c r="J481" s="63"/>
      <c r="K481" s="63">
        <v>109796.25</v>
      </c>
      <c r="L481" s="33" t="e">
        <v>#N/A</v>
      </c>
      <c r="M481" s="40"/>
      <c r="N481" s="22"/>
      <c r="Q481" s="1">
        <v>0</v>
      </c>
      <c r="W481" s="33"/>
    </row>
    <row r="482" spans="1:23" ht="15" customHeight="1" x14ac:dyDescent="0.25">
      <c r="A482" s="34" t="s">
        <v>1071</v>
      </c>
      <c r="B482" s="29" t="s">
        <v>8</v>
      </c>
      <c r="C482" s="70" t="s">
        <v>1093</v>
      </c>
      <c r="D482" s="70">
        <v>70711000400</v>
      </c>
      <c r="E482" s="30" t="s">
        <v>1094</v>
      </c>
      <c r="F482" s="30" t="s">
        <v>1094</v>
      </c>
      <c r="G482" s="31" t="s">
        <v>1095</v>
      </c>
      <c r="H482" s="29" t="s">
        <v>18</v>
      </c>
      <c r="I482" s="63">
        <v>18768072.75</v>
      </c>
      <c r="J482" s="63"/>
      <c r="K482" s="63">
        <v>18768072.75</v>
      </c>
      <c r="L482" s="33" t="e">
        <v>#N/A</v>
      </c>
      <c r="M482" s="46"/>
      <c r="N482" s="22"/>
      <c r="Q482" s="1">
        <v>0</v>
      </c>
      <c r="W482" s="33"/>
    </row>
    <row r="483" spans="1:23" ht="15" customHeight="1" x14ac:dyDescent="0.25">
      <c r="A483" s="34" t="s">
        <v>1071</v>
      </c>
      <c r="B483" s="29" t="s">
        <v>8</v>
      </c>
      <c r="C483" s="70" t="s">
        <v>1096</v>
      </c>
      <c r="D483" s="70">
        <v>70711000500</v>
      </c>
      <c r="E483" s="30" t="s">
        <v>1097</v>
      </c>
      <c r="F483" s="30" t="s">
        <v>1097</v>
      </c>
      <c r="G483" s="31" t="s">
        <v>1098</v>
      </c>
      <c r="H483" s="29" t="s">
        <v>18</v>
      </c>
      <c r="I483" s="63">
        <v>87816.75</v>
      </c>
      <c r="J483" s="63"/>
      <c r="K483" s="63">
        <v>87816.75</v>
      </c>
      <c r="L483" s="33" t="e">
        <v>#N/A</v>
      </c>
      <c r="M483" s="40"/>
      <c r="N483" s="22"/>
      <c r="Q483" s="1">
        <v>0</v>
      </c>
      <c r="W483" s="33"/>
    </row>
    <row r="484" spans="1:23" ht="15" customHeight="1" x14ac:dyDescent="0.25">
      <c r="A484" s="16"/>
      <c r="B484" s="29" t="s">
        <v>14</v>
      </c>
      <c r="C484" s="70" t="s">
        <v>1099</v>
      </c>
      <c r="D484" s="70">
        <v>70711000600</v>
      </c>
      <c r="E484" s="30" t="s">
        <v>1100</v>
      </c>
      <c r="F484" s="30" t="s">
        <v>1100</v>
      </c>
      <c r="G484" s="31" t="s">
        <v>1101</v>
      </c>
      <c r="H484" s="29" t="s">
        <v>18</v>
      </c>
      <c r="I484" s="63">
        <v>0</v>
      </c>
      <c r="J484" s="63">
        <v>0</v>
      </c>
      <c r="K484" s="63">
        <v>0</v>
      </c>
      <c r="L484" s="33" t="e">
        <v>#N/A</v>
      </c>
      <c r="M484" s="46"/>
      <c r="N484" s="22"/>
      <c r="Q484" s="1">
        <v>0</v>
      </c>
      <c r="W484" s="33"/>
    </row>
    <row r="485" spans="1:23" ht="15" hidden="1" customHeight="1" x14ac:dyDescent="0.25">
      <c r="A485" s="34" t="s">
        <v>1024</v>
      </c>
      <c r="B485" s="82" t="s">
        <v>20</v>
      </c>
      <c r="C485" s="70"/>
      <c r="D485" s="70"/>
      <c r="E485" s="80" t="s">
        <v>1102</v>
      </c>
      <c r="F485" s="80" t="s">
        <v>1102</v>
      </c>
      <c r="G485" s="83" t="s">
        <v>1103</v>
      </c>
      <c r="H485" s="29" t="s">
        <v>11</v>
      </c>
      <c r="I485" s="84">
        <v>0</v>
      </c>
      <c r="J485" s="84"/>
      <c r="K485" s="84">
        <v>0</v>
      </c>
      <c r="L485" s="33" t="e">
        <v>#N/A</v>
      </c>
      <c r="M485" s="40"/>
      <c r="N485" s="22"/>
      <c r="Q485" s="1">
        <v>0</v>
      </c>
      <c r="W485" s="33"/>
    </row>
    <row r="486" spans="1:23" ht="15" hidden="1" customHeight="1" x14ac:dyDescent="0.25">
      <c r="A486" s="34" t="s">
        <v>1024</v>
      </c>
      <c r="B486" s="29" t="s">
        <v>20</v>
      </c>
      <c r="C486" s="70"/>
      <c r="D486" s="70"/>
      <c r="E486" s="30" t="s">
        <v>1104</v>
      </c>
      <c r="F486" s="30" t="s">
        <v>1104</v>
      </c>
      <c r="G486" s="31" t="s">
        <v>1103</v>
      </c>
      <c r="H486" s="29" t="s">
        <v>18</v>
      </c>
      <c r="I486" s="63">
        <v>0</v>
      </c>
      <c r="J486" s="63"/>
      <c r="K486" s="63">
        <v>0</v>
      </c>
      <c r="L486" s="33" t="e">
        <v>#N/A</v>
      </c>
      <c r="M486" s="40"/>
      <c r="N486" s="22"/>
      <c r="Q486" s="1">
        <v>0</v>
      </c>
      <c r="W486" s="33"/>
    </row>
    <row r="487" spans="1:23" ht="15" customHeight="1" x14ac:dyDescent="0.25">
      <c r="A487" s="34" t="s">
        <v>1024</v>
      </c>
      <c r="B487" s="64" t="s">
        <v>8</v>
      </c>
      <c r="C487" s="65"/>
      <c r="D487" s="65">
        <v>712</v>
      </c>
      <c r="E487" s="66" t="s">
        <v>1105</v>
      </c>
      <c r="F487" s="66" t="s">
        <v>1105</v>
      </c>
      <c r="G487" s="67" t="s">
        <v>1106</v>
      </c>
      <c r="H487" s="67" t="s">
        <v>11</v>
      </c>
      <c r="I487" s="68">
        <v>0</v>
      </c>
      <c r="J487" s="68"/>
      <c r="K487" s="68">
        <v>0</v>
      </c>
      <c r="L487" s="33">
        <v>0</v>
      </c>
      <c r="M487" s="40"/>
      <c r="N487" s="22"/>
      <c r="Q487" s="1">
        <v>0</v>
      </c>
      <c r="W487" s="33"/>
    </row>
    <row r="488" spans="1:23" ht="15" customHeight="1" x14ac:dyDescent="0.25">
      <c r="A488" s="34" t="s">
        <v>1024</v>
      </c>
      <c r="B488" s="23" t="s">
        <v>8</v>
      </c>
      <c r="C488" s="24"/>
      <c r="D488" s="24">
        <v>712100</v>
      </c>
      <c r="E488" s="25" t="s">
        <v>1107</v>
      </c>
      <c r="F488" s="25" t="s">
        <v>1107</v>
      </c>
      <c r="G488" s="26" t="s">
        <v>1106</v>
      </c>
      <c r="H488" s="26" t="s">
        <v>11</v>
      </c>
      <c r="I488" s="27">
        <v>0</v>
      </c>
      <c r="J488" s="27"/>
      <c r="K488" s="27">
        <v>0</v>
      </c>
      <c r="L488" s="33" t="e">
        <v>#N/A</v>
      </c>
      <c r="M488" s="40"/>
      <c r="N488" s="22"/>
      <c r="Q488" s="1">
        <v>0</v>
      </c>
      <c r="W488" s="33"/>
    </row>
    <row r="489" spans="1:23" ht="15" customHeight="1" x14ac:dyDescent="0.25">
      <c r="A489" s="34" t="s">
        <v>1024</v>
      </c>
      <c r="B489" s="29" t="s">
        <v>8</v>
      </c>
      <c r="C489" s="70" t="s">
        <v>1108</v>
      </c>
      <c r="D489" s="70">
        <v>71210000003</v>
      </c>
      <c r="E489" s="30" t="s">
        <v>1109</v>
      </c>
      <c r="F489" s="30" t="s">
        <v>1109</v>
      </c>
      <c r="G489" s="31" t="s">
        <v>1110</v>
      </c>
      <c r="H489" s="29" t="s">
        <v>18</v>
      </c>
      <c r="I489" s="63">
        <v>18375.75</v>
      </c>
      <c r="J489" s="63"/>
      <c r="K489" s="63">
        <v>18375.75</v>
      </c>
      <c r="L489" s="33" t="e">
        <v>#N/A</v>
      </c>
      <c r="M489" s="46"/>
      <c r="N489" s="22"/>
      <c r="Q489" s="1">
        <v>0</v>
      </c>
      <c r="W489" s="33"/>
    </row>
    <row r="490" spans="1:23" ht="15" customHeight="1" x14ac:dyDescent="0.25">
      <c r="A490" s="34" t="s">
        <v>1024</v>
      </c>
      <c r="B490" s="29" t="s">
        <v>8</v>
      </c>
      <c r="C490" s="70" t="s">
        <v>1111</v>
      </c>
      <c r="D490" s="70">
        <v>71210000005</v>
      </c>
      <c r="E490" s="30" t="s">
        <v>1112</v>
      </c>
      <c r="F490" s="30" t="s">
        <v>1112</v>
      </c>
      <c r="G490" s="31" t="s">
        <v>1113</v>
      </c>
      <c r="H490" s="29" t="s">
        <v>18</v>
      </c>
      <c r="I490" s="63">
        <v>303527.09999999998</v>
      </c>
      <c r="J490" s="63"/>
      <c r="K490" s="63">
        <v>303527.09999999998</v>
      </c>
      <c r="L490" s="33" t="e">
        <v>#N/A</v>
      </c>
      <c r="M490" s="46"/>
      <c r="N490" s="22"/>
      <c r="Q490" s="1">
        <v>0</v>
      </c>
      <c r="W490" s="33"/>
    </row>
    <row r="491" spans="1:23" ht="15" customHeight="1" x14ac:dyDescent="0.25">
      <c r="A491" s="34" t="s">
        <v>1024</v>
      </c>
      <c r="B491" s="29" t="s">
        <v>8</v>
      </c>
      <c r="C491" s="70" t="s">
        <v>1114</v>
      </c>
      <c r="D491" s="70">
        <v>71210000010</v>
      </c>
      <c r="E491" s="30" t="s">
        <v>1115</v>
      </c>
      <c r="F491" s="30" t="s">
        <v>1115</v>
      </c>
      <c r="G491" s="31" t="s">
        <v>1116</v>
      </c>
      <c r="H491" s="29" t="s">
        <v>18</v>
      </c>
      <c r="I491" s="63">
        <v>4026754.42</v>
      </c>
      <c r="J491" s="63"/>
      <c r="K491" s="63">
        <v>4026754.42</v>
      </c>
      <c r="L491" s="33" t="e">
        <v>#N/A</v>
      </c>
      <c r="M491" s="46"/>
      <c r="N491" s="22"/>
      <c r="Q491" s="1">
        <v>0</v>
      </c>
      <c r="W491" s="33"/>
    </row>
    <row r="492" spans="1:23" ht="15" customHeight="1" x14ac:dyDescent="0.25">
      <c r="A492" s="34" t="s">
        <v>1024</v>
      </c>
      <c r="B492" s="29" t="s">
        <v>8</v>
      </c>
      <c r="C492" s="70" t="s">
        <v>1117</v>
      </c>
      <c r="D492" s="70">
        <v>71210000015</v>
      </c>
      <c r="E492" s="30" t="s">
        <v>1118</v>
      </c>
      <c r="F492" s="30" t="s">
        <v>1118</v>
      </c>
      <c r="G492" s="31" t="s">
        <v>1119</v>
      </c>
      <c r="H492" s="29" t="s">
        <v>18</v>
      </c>
      <c r="I492" s="63">
        <v>429696.96</v>
      </c>
      <c r="J492" s="63"/>
      <c r="K492" s="63">
        <v>429696.96</v>
      </c>
      <c r="L492" s="33" t="e">
        <v>#N/A</v>
      </c>
      <c r="M492" s="40"/>
      <c r="N492" s="22"/>
      <c r="Q492" s="1">
        <v>0</v>
      </c>
      <c r="W492" s="33"/>
    </row>
    <row r="493" spans="1:23" ht="15" customHeight="1" x14ac:dyDescent="0.25">
      <c r="A493" s="34" t="s">
        <v>1047</v>
      </c>
      <c r="B493" s="29" t="s">
        <v>8</v>
      </c>
      <c r="C493" s="70" t="s">
        <v>1117</v>
      </c>
      <c r="D493" s="70">
        <v>71210000020</v>
      </c>
      <c r="E493" s="30" t="s">
        <v>1120</v>
      </c>
      <c r="F493" s="30" t="s">
        <v>1120</v>
      </c>
      <c r="G493" s="31" t="s">
        <v>1121</v>
      </c>
      <c r="H493" s="29" t="s">
        <v>18</v>
      </c>
      <c r="I493" s="63">
        <v>1446755.58</v>
      </c>
      <c r="J493" s="63"/>
      <c r="K493" s="63">
        <v>1446755.58</v>
      </c>
      <c r="L493" s="33" t="e">
        <v>#N/A</v>
      </c>
      <c r="M493" s="40"/>
      <c r="N493" s="22"/>
      <c r="Q493" s="1">
        <v>0</v>
      </c>
      <c r="W493" s="33"/>
    </row>
    <row r="494" spans="1:23" ht="15" customHeight="1" x14ac:dyDescent="0.25">
      <c r="A494" s="34" t="s">
        <v>1047</v>
      </c>
      <c r="B494" s="29" t="s">
        <v>8</v>
      </c>
      <c r="C494" s="70" t="s">
        <v>1122</v>
      </c>
      <c r="D494" s="70">
        <v>71210000025</v>
      </c>
      <c r="E494" s="30" t="s">
        <v>1123</v>
      </c>
      <c r="F494" s="30" t="s">
        <v>1123</v>
      </c>
      <c r="G494" s="31" t="s">
        <v>1124</v>
      </c>
      <c r="H494" s="29" t="s">
        <v>18</v>
      </c>
      <c r="I494" s="63">
        <v>1101961.42</v>
      </c>
      <c r="J494" s="63"/>
      <c r="K494" s="63">
        <v>1101961.42</v>
      </c>
      <c r="L494" s="33" t="e">
        <v>#N/A</v>
      </c>
      <c r="M494" s="46"/>
      <c r="N494" s="22"/>
      <c r="Q494" s="1">
        <v>0</v>
      </c>
      <c r="W494" s="33"/>
    </row>
    <row r="495" spans="1:23" ht="15" customHeight="1" x14ac:dyDescent="0.25">
      <c r="A495" s="34" t="s">
        <v>1047</v>
      </c>
      <c r="B495" s="29" t="s">
        <v>8</v>
      </c>
      <c r="C495" s="70" t="s">
        <v>1125</v>
      </c>
      <c r="D495" s="70">
        <v>71210000030</v>
      </c>
      <c r="E495" s="30" t="s">
        <v>1126</v>
      </c>
      <c r="F495" s="30" t="s">
        <v>1126</v>
      </c>
      <c r="G495" s="31" t="s">
        <v>1127</v>
      </c>
      <c r="H495" s="29" t="s">
        <v>18</v>
      </c>
      <c r="I495" s="63">
        <v>1447689.26</v>
      </c>
      <c r="J495" s="63"/>
      <c r="K495" s="63">
        <v>1447689.26</v>
      </c>
      <c r="L495" s="33" t="e">
        <v>#N/A</v>
      </c>
      <c r="M495" s="40"/>
      <c r="N495" s="22"/>
      <c r="Q495" s="1">
        <v>0</v>
      </c>
      <c r="W495" s="33"/>
    </row>
    <row r="496" spans="1:23" ht="15" customHeight="1" x14ac:dyDescent="0.25">
      <c r="A496" s="34" t="s">
        <v>1047</v>
      </c>
      <c r="B496" s="29" t="s">
        <v>14</v>
      </c>
      <c r="C496" s="70" t="s">
        <v>1128</v>
      </c>
      <c r="D496" s="70">
        <v>71210000035</v>
      </c>
      <c r="E496" s="30" t="s">
        <v>1129</v>
      </c>
      <c r="F496" s="30" t="s">
        <v>1129</v>
      </c>
      <c r="G496" s="31" t="s">
        <v>1130</v>
      </c>
      <c r="H496" s="29" t="s">
        <v>18</v>
      </c>
      <c r="I496" s="63">
        <v>4822690.66</v>
      </c>
      <c r="J496" s="63"/>
      <c r="K496" s="63">
        <v>4822690.66</v>
      </c>
      <c r="L496" s="33" t="e">
        <v>#N/A</v>
      </c>
      <c r="M496" s="40"/>
      <c r="N496" s="22"/>
      <c r="Q496" s="1">
        <v>0</v>
      </c>
      <c r="W496" s="33"/>
    </row>
    <row r="497" spans="1:23" ht="15" hidden="1" customHeight="1" x14ac:dyDescent="0.25">
      <c r="A497" s="34" t="s">
        <v>1047</v>
      </c>
      <c r="B497" s="35" t="s">
        <v>20</v>
      </c>
      <c r="C497" s="36"/>
      <c r="D497" s="36"/>
      <c r="E497" s="37" t="s">
        <v>1131</v>
      </c>
      <c r="F497" s="37" t="s">
        <v>1131</v>
      </c>
      <c r="G497" s="38" t="s">
        <v>1132</v>
      </c>
      <c r="H497" s="38" t="s">
        <v>11</v>
      </c>
      <c r="I497" s="39">
        <v>0</v>
      </c>
      <c r="J497" s="39"/>
      <c r="K497" s="39">
        <v>0</v>
      </c>
      <c r="L497" s="33" t="e">
        <v>#N/A</v>
      </c>
      <c r="M497" s="46"/>
      <c r="N497" s="22"/>
      <c r="Q497" s="1">
        <v>0</v>
      </c>
      <c r="W497" s="33"/>
    </row>
    <row r="498" spans="1:23" ht="15" hidden="1" customHeight="1" x14ac:dyDescent="0.25">
      <c r="A498" s="34" t="s">
        <v>1047</v>
      </c>
      <c r="B498" s="41" t="s">
        <v>20</v>
      </c>
      <c r="C498" s="36"/>
      <c r="D498" s="36"/>
      <c r="E498" s="43" t="s">
        <v>1133</v>
      </c>
      <c r="F498" s="43" t="s">
        <v>1133</v>
      </c>
      <c r="G498" s="44" t="s">
        <v>1134</v>
      </c>
      <c r="H498" s="44" t="s">
        <v>18</v>
      </c>
      <c r="I498" s="45">
        <v>0</v>
      </c>
      <c r="J498" s="45"/>
      <c r="K498" s="45">
        <v>0</v>
      </c>
      <c r="L498" s="33" t="e">
        <v>#N/A</v>
      </c>
      <c r="M498" s="46"/>
      <c r="N498" s="22"/>
      <c r="Q498" s="1">
        <v>0</v>
      </c>
      <c r="W498" s="33"/>
    </row>
    <row r="499" spans="1:23" ht="15" hidden="1" customHeight="1" x14ac:dyDescent="0.25">
      <c r="A499" s="34" t="s">
        <v>1047</v>
      </c>
      <c r="B499" s="41" t="s">
        <v>20</v>
      </c>
      <c r="C499" s="36"/>
      <c r="D499" s="36"/>
      <c r="E499" s="43" t="s">
        <v>1135</v>
      </c>
      <c r="F499" s="43" t="s">
        <v>1135</v>
      </c>
      <c r="G499" s="44" t="s">
        <v>1132</v>
      </c>
      <c r="H499" s="44" t="s">
        <v>18</v>
      </c>
      <c r="I499" s="45">
        <v>0</v>
      </c>
      <c r="J499" s="45"/>
      <c r="K499" s="45">
        <v>0</v>
      </c>
      <c r="L499" s="33" t="e">
        <v>#N/A</v>
      </c>
      <c r="M499" s="46"/>
      <c r="N499" s="22"/>
      <c r="Q499" s="1">
        <v>0</v>
      </c>
      <c r="W499" s="33"/>
    </row>
    <row r="500" spans="1:23" ht="15" customHeight="1" x14ac:dyDescent="0.25">
      <c r="A500" s="34" t="s">
        <v>1047</v>
      </c>
      <c r="B500" s="29" t="s">
        <v>8</v>
      </c>
      <c r="C500" s="70" t="s">
        <v>1136</v>
      </c>
      <c r="D500" s="70">
        <v>71210000041</v>
      </c>
      <c r="E500" s="30" t="s">
        <v>1137</v>
      </c>
      <c r="F500" s="30" t="s">
        <v>1137</v>
      </c>
      <c r="G500" s="31" t="s">
        <v>1138</v>
      </c>
      <c r="H500" s="29" t="s">
        <v>18</v>
      </c>
      <c r="I500" s="63">
        <v>0</v>
      </c>
      <c r="J500" s="63"/>
      <c r="K500" s="63">
        <v>0</v>
      </c>
      <c r="L500" s="33" t="e">
        <v>#N/A</v>
      </c>
      <c r="M500" s="40"/>
      <c r="N500" s="22"/>
      <c r="Q500" s="1">
        <v>0</v>
      </c>
      <c r="W500" s="33"/>
    </row>
    <row r="501" spans="1:23" ht="15" customHeight="1" x14ac:dyDescent="0.25">
      <c r="A501" s="34" t="s">
        <v>1071</v>
      </c>
      <c r="B501" s="29" t="s">
        <v>8</v>
      </c>
      <c r="C501" s="70" t="s">
        <v>1139</v>
      </c>
      <c r="D501" s="70">
        <v>71210000042</v>
      </c>
      <c r="E501" s="30" t="s">
        <v>1140</v>
      </c>
      <c r="F501" s="30" t="s">
        <v>1140</v>
      </c>
      <c r="G501" s="31" t="s">
        <v>1141</v>
      </c>
      <c r="H501" s="29" t="s">
        <v>18</v>
      </c>
      <c r="I501" s="63">
        <v>2338433.89</v>
      </c>
      <c r="J501" s="63"/>
      <c r="K501" s="63">
        <v>2338433.89</v>
      </c>
      <c r="L501" s="33" t="e">
        <v>#N/A</v>
      </c>
      <c r="M501" s="40"/>
      <c r="N501" s="22"/>
      <c r="Q501" s="1">
        <v>0</v>
      </c>
      <c r="W501" s="33"/>
    </row>
    <row r="502" spans="1:23" ht="15" customHeight="1" x14ac:dyDescent="0.25">
      <c r="A502" s="34" t="s">
        <v>1071</v>
      </c>
      <c r="B502" s="29" t="s">
        <v>8</v>
      </c>
      <c r="C502" s="70" t="s">
        <v>1142</v>
      </c>
      <c r="D502" s="70">
        <v>71210000050</v>
      </c>
      <c r="E502" s="30" t="s">
        <v>1143</v>
      </c>
      <c r="F502" s="30" t="s">
        <v>1143</v>
      </c>
      <c r="G502" s="31" t="s">
        <v>1144</v>
      </c>
      <c r="H502" s="29" t="s">
        <v>18</v>
      </c>
      <c r="I502" s="63">
        <v>0</v>
      </c>
      <c r="J502" s="63"/>
      <c r="K502" s="63">
        <v>0</v>
      </c>
      <c r="L502" s="33"/>
      <c r="M502" s="46"/>
      <c r="N502" s="22"/>
      <c r="Q502" s="1">
        <v>0</v>
      </c>
      <c r="W502" s="33"/>
    </row>
    <row r="503" spans="1:23" ht="15" customHeight="1" x14ac:dyDescent="0.25">
      <c r="A503" s="34" t="s">
        <v>1071</v>
      </c>
      <c r="B503" s="29" t="s">
        <v>8</v>
      </c>
      <c r="C503" s="70" t="s">
        <v>1145</v>
      </c>
      <c r="D503" s="70">
        <v>71210000055</v>
      </c>
      <c r="E503" s="30" t="s">
        <v>1146</v>
      </c>
      <c r="F503" s="30" t="s">
        <v>1146</v>
      </c>
      <c r="G503" s="31" t="s">
        <v>1147</v>
      </c>
      <c r="H503" s="29" t="s">
        <v>18</v>
      </c>
      <c r="I503" s="63">
        <v>0</v>
      </c>
      <c r="J503" s="63"/>
      <c r="K503" s="63">
        <v>0</v>
      </c>
      <c r="L503" s="33"/>
      <c r="M503" s="46"/>
      <c r="N503" s="22"/>
      <c r="Q503" s="1">
        <v>0</v>
      </c>
      <c r="W503" s="33"/>
    </row>
    <row r="504" spans="1:23" ht="15" customHeight="1" x14ac:dyDescent="0.25">
      <c r="A504" s="34" t="s">
        <v>1071</v>
      </c>
      <c r="B504" s="29" t="s">
        <v>8</v>
      </c>
      <c r="C504" s="70" t="s">
        <v>1145</v>
      </c>
      <c r="D504" s="70">
        <v>71210000060</v>
      </c>
      <c r="E504" s="30" t="s">
        <v>1148</v>
      </c>
      <c r="F504" s="30" t="s">
        <v>1148</v>
      </c>
      <c r="G504" s="31" t="s">
        <v>1149</v>
      </c>
      <c r="H504" s="29" t="s">
        <v>18</v>
      </c>
      <c r="I504" s="63">
        <v>1401662.25</v>
      </c>
      <c r="J504" s="63"/>
      <c r="K504" s="63">
        <v>1401662.25</v>
      </c>
      <c r="L504" s="33" t="e">
        <v>#N/A</v>
      </c>
      <c r="M504" s="40"/>
      <c r="N504" s="22"/>
      <c r="Q504" s="1">
        <v>0</v>
      </c>
      <c r="W504" s="33"/>
    </row>
    <row r="505" spans="1:23" ht="15" customHeight="1" x14ac:dyDescent="0.25">
      <c r="A505" s="34" t="s">
        <v>1071</v>
      </c>
      <c r="B505" s="29" t="s">
        <v>8</v>
      </c>
      <c r="C505" s="70" t="s">
        <v>1145</v>
      </c>
      <c r="D505" s="70">
        <v>71210000065</v>
      </c>
      <c r="E505" s="30" t="s">
        <v>1150</v>
      </c>
      <c r="F505" s="30" t="s">
        <v>1150</v>
      </c>
      <c r="G505" s="31" t="s">
        <v>1151</v>
      </c>
      <c r="H505" s="29" t="s">
        <v>18</v>
      </c>
      <c r="I505" s="63">
        <v>2574228</v>
      </c>
      <c r="J505" s="63"/>
      <c r="K505" s="63">
        <v>2574228</v>
      </c>
      <c r="L505" s="33"/>
      <c r="M505" s="46"/>
      <c r="N505" s="22"/>
      <c r="Q505" s="1">
        <v>0</v>
      </c>
      <c r="W505" s="33"/>
    </row>
    <row r="506" spans="1:23" ht="15" customHeight="1" x14ac:dyDescent="0.25">
      <c r="A506" s="34" t="s">
        <v>1071</v>
      </c>
      <c r="B506" s="29" t="s">
        <v>8</v>
      </c>
      <c r="C506" s="70" t="s">
        <v>1152</v>
      </c>
      <c r="D506" s="70">
        <v>71210000070</v>
      </c>
      <c r="E506" s="30" t="s">
        <v>1153</v>
      </c>
      <c r="F506" s="30" t="s">
        <v>1153</v>
      </c>
      <c r="G506" s="31" t="s">
        <v>1154</v>
      </c>
      <c r="H506" s="29" t="s">
        <v>18</v>
      </c>
      <c r="I506" s="63">
        <v>13025.01</v>
      </c>
      <c r="J506" s="63"/>
      <c r="K506" s="63">
        <v>13025.01</v>
      </c>
      <c r="L506" s="33" t="e">
        <v>#N/A</v>
      </c>
      <c r="M506" s="40"/>
      <c r="N506" s="22"/>
      <c r="Q506" s="1">
        <v>0</v>
      </c>
      <c r="W506" s="33"/>
    </row>
    <row r="507" spans="1:23" ht="15" customHeight="1" x14ac:dyDescent="0.25">
      <c r="A507" s="34" t="s">
        <v>1071</v>
      </c>
      <c r="B507" s="29" t="s">
        <v>8</v>
      </c>
      <c r="C507" s="70" t="s">
        <v>1155</v>
      </c>
      <c r="D507" s="70">
        <v>71210000075</v>
      </c>
      <c r="E507" s="30" t="s">
        <v>1156</v>
      </c>
      <c r="F507" s="30" t="s">
        <v>1156</v>
      </c>
      <c r="G507" s="31" t="s">
        <v>1157</v>
      </c>
      <c r="H507" s="29" t="s">
        <v>18</v>
      </c>
      <c r="I507" s="63">
        <v>713096.48</v>
      </c>
      <c r="J507" s="63"/>
      <c r="K507" s="63">
        <v>713096.48</v>
      </c>
      <c r="L507" s="33" t="e">
        <v>#N/A</v>
      </c>
      <c r="M507" s="46"/>
      <c r="N507" s="22"/>
      <c r="Q507" s="1">
        <v>0</v>
      </c>
      <c r="W507" s="33"/>
    </row>
    <row r="508" spans="1:23" ht="15" customHeight="1" x14ac:dyDescent="0.25">
      <c r="A508" s="34" t="s">
        <v>1071</v>
      </c>
      <c r="B508" s="29" t="s">
        <v>14</v>
      </c>
      <c r="C508" s="70" t="s">
        <v>1158</v>
      </c>
      <c r="D508" s="70">
        <v>71210000080</v>
      </c>
      <c r="E508" s="30" t="s">
        <v>1159</v>
      </c>
      <c r="F508" s="30" t="s">
        <v>1159</v>
      </c>
      <c r="G508" s="31" t="s">
        <v>1160</v>
      </c>
      <c r="H508" s="29" t="s">
        <v>18</v>
      </c>
      <c r="I508" s="63">
        <v>55040.3</v>
      </c>
      <c r="J508" s="63"/>
      <c r="K508" s="63">
        <v>55040.3</v>
      </c>
      <c r="L508" s="33" t="e">
        <v>#N/A</v>
      </c>
      <c r="M508" s="46"/>
      <c r="N508" s="22"/>
      <c r="Q508" s="1">
        <v>0</v>
      </c>
      <c r="W508" s="33"/>
    </row>
    <row r="509" spans="1:23" ht="15" hidden="1" customHeight="1" x14ac:dyDescent="0.25">
      <c r="A509" s="34" t="s">
        <v>1071</v>
      </c>
      <c r="B509" s="35" t="s">
        <v>20</v>
      </c>
      <c r="C509" s="85"/>
      <c r="D509" s="85"/>
      <c r="E509" s="73" t="s">
        <v>1161</v>
      </c>
      <c r="F509" s="73" t="s">
        <v>1161</v>
      </c>
      <c r="G509" s="38" t="s">
        <v>1162</v>
      </c>
      <c r="H509" s="35" t="s">
        <v>11</v>
      </c>
      <c r="I509" s="39">
        <v>0</v>
      </c>
      <c r="J509" s="39"/>
      <c r="K509" s="39">
        <v>0</v>
      </c>
      <c r="L509" s="33" t="e">
        <v>#N/A</v>
      </c>
      <c r="M509" s="46"/>
      <c r="N509" s="22"/>
      <c r="Q509" s="1">
        <v>0</v>
      </c>
      <c r="W509" s="33"/>
    </row>
    <row r="510" spans="1:23" ht="15" hidden="1" customHeight="1" x14ac:dyDescent="0.25">
      <c r="A510" s="34" t="s">
        <v>1071</v>
      </c>
      <c r="B510" s="41" t="s">
        <v>20</v>
      </c>
      <c r="C510" s="36"/>
      <c r="D510" s="36"/>
      <c r="E510" s="43" t="s">
        <v>1163</v>
      </c>
      <c r="F510" s="43" t="s">
        <v>1163</v>
      </c>
      <c r="G510" s="44" t="s">
        <v>1164</v>
      </c>
      <c r="H510" s="44" t="s">
        <v>18</v>
      </c>
      <c r="I510" s="45">
        <v>0</v>
      </c>
      <c r="J510" s="45"/>
      <c r="K510" s="45">
        <v>0</v>
      </c>
      <c r="L510" s="33" t="e">
        <v>#N/A</v>
      </c>
      <c r="M510" s="40"/>
      <c r="N510" s="22"/>
      <c r="Q510" s="1">
        <v>0</v>
      </c>
      <c r="W510" s="33"/>
    </row>
    <row r="511" spans="1:23" ht="15" hidden="1" customHeight="1" x14ac:dyDescent="0.25">
      <c r="A511" s="16"/>
      <c r="B511" s="41" t="s">
        <v>20</v>
      </c>
      <c r="C511" s="36"/>
      <c r="D511" s="36"/>
      <c r="E511" s="43" t="s">
        <v>1165</v>
      </c>
      <c r="F511" s="43" t="s">
        <v>1165</v>
      </c>
      <c r="G511" s="44" t="s">
        <v>1162</v>
      </c>
      <c r="H511" s="44" t="s">
        <v>18</v>
      </c>
      <c r="I511" s="45">
        <v>0</v>
      </c>
      <c r="J511" s="45">
        <v>0</v>
      </c>
      <c r="K511" s="45">
        <v>0</v>
      </c>
      <c r="L511" s="33" t="e">
        <v>#N/A</v>
      </c>
      <c r="M511" s="46"/>
      <c r="N511" s="22"/>
      <c r="Q511" s="1">
        <v>0</v>
      </c>
      <c r="W511" s="33"/>
    </row>
    <row r="512" spans="1:23" ht="15" customHeight="1" x14ac:dyDescent="0.25">
      <c r="A512" s="34" t="s">
        <v>1024</v>
      </c>
      <c r="B512" s="29" t="s">
        <v>8</v>
      </c>
      <c r="C512" s="70" t="s">
        <v>1158</v>
      </c>
      <c r="D512" s="70">
        <v>71210000085</v>
      </c>
      <c r="E512" s="30" t="s">
        <v>1166</v>
      </c>
      <c r="F512" s="30" t="s">
        <v>1166</v>
      </c>
      <c r="G512" s="31" t="s">
        <v>1167</v>
      </c>
      <c r="H512" s="29" t="s">
        <v>18</v>
      </c>
      <c r="I512" s="63">
        <v>2197552.71</v>
      </c>
      <c r="J512" s="63"/>
      <c r="K512" s="63">
        <v>2197552.71</v>
      </c>
      <c r="L512" s="33" t="e">
        <v>#N/A</v>
      </c>
      <c r="M512" s="46"/>
      <c r="N512" s="22"/>
      <c r="Q512" s="1">
        <v>0</v>
      </c>
      <c r="W512" s="33"/>
    </row>
    <row r="513" spans="1:23" ht="15" customHeight="1" x14ac:dyDescent="0.25">
      <c r="A513" s="34" t="s">
        <v>1024</v>
      </c>
      <c r="B513" s="29" t="s">
        <v>8</v>
      </c>
      <c r="C513" s="70" t="s">
        <v>1158</v>
      </c>
      <c r="D513" s="70">
        <v>71210000090</v>
      </c>
      <c r="E513" s="30" t="s">
        <v>1168</v>
      </c>
      <c r="F513" s="30" t="s">
        <v>1168</v>
      </c>
      <c r="G513" s="31" t="s">
        <v>1169</v>
      </c>
      <c r="H513" s="29" t="s">
        <v>18</v>
      </c>
      <c r="I513" s="63">
        <v>11394.6</v>
      </c>
      <c r="J513" s="63"/>
      <c r="K513" s="63">
        <v>11394.6</v>
      </c>
      <c r="L513" s="33" t="e">
        <v>#N/A</v>
      </c>
      <c r="M513" s="46"/>
      <c r="N513" s="22"/>
      <c r="Q513" s="1">
        <v>0</v>
      </c>
      <c r="W513" s="33"/>
    </row>
    <row r="514" spans="1:23" ht="15" customHeight="1" x14ac:dyDescent="0.25">
      <c r="A514" s="34" t="s">
        <v>1024</v>
      </c>
      <c r="B514" s="29" t="s">
        <v>8</v>
      </c>
      <c r="C514" s="70" t="s">
        <v>1158</v>
      </c>
      <c r="D514" s="70">
        <v>71210000095</v>
      </c>
      <c r="E514" s="30" t="s">
        <v>1170</v>
      </c>
      <c r="F514" s="30" t="s">
        <v>1170</v>
      </c>
      <c r="G514" s="31" t="s">
        <v>1171</v>
      </c>
      <c r="H514" s="29" t="s">
        <v>18</v>
      </c>
      <c r="I514" s="63">
        <v>547759.54</v>
      </c>
      <c r="J514" s="63"/>
      <c r="K514" s="63">
        <v>547759.54</v>
      </c>
      <c r="L514" s="33" t="e">
        <v>#N/A</v>
      </c>
      <c r="M514" s="46"/>
      <c r="N514" s="22"/>
      <c r="Q514" s="1">
        <v>0</v>
      </c>
      <c r="W514" s="33"/>
    </row>
    <row r="515" spans="1:23" ht="15" customHeight="1" x14ac:dyDescent="0.25">
      <c r="A515" s="34" t="s">
        <v>1024</v>
      </c>
      <c r="B515" s="29" t="s">
        <v>14</v>
      </c>
      <c r="C515" s="70" t="s">
        <v>1158</v>
      </c>
      <c r="D515" s="70">
        <v>71210000100</v>
      </c>
      <c r="E515" s="30" t="s">
        <v>1172</v>
      </c>
      <c r="F515" s="30" t="s">
        <v>1172</v>
      </c>
      <c r="G515" s="31" t="s">
        <v>1173</v>
      </c>
      <c r="H515" s="29" t="s">
        <v>18</v>
      </c>
      <c r="I515" s="63">
        <v>4256625</v>
      </c>
      <c r="J515" s="63"/>
      <c r="K515" s="63">
        <v>4256625</v>
      </c>
      <c r="L515" s="33" t="e">
        <v>#N/A</v>
      </c>
      <c r="M515" s="46"/>
      <c r="N515" s="22"/>
      <c r="Q515" s="1">
        <v>0</v>
      </c>
      <c r="W515" s="33"/>
    </row>
    <row r="516" spans="1:23" ht="15" hidden="1" customHeight="1" x14ac:dyDescent="0.25">
      <c r="A516" s="34" t="s">
        <v>1024</v>
      </c>
      <c r="B516" s="35" t="s">
        <v>20</v>
      </c>
      <c r="C516" s="85"/>
      <c r="D516" s="85"/>
      <c r="E516" s="73" t="s">
        <v>1174</v>
      </c>
      <c r="F516" s="73" t="s">
        <v>1174</v>
      </c>
      <c r="G516" s="38" t="s">
        <v>1175</v>
      </c>
      <c r="H516" s="35" t="s">
        <v>11</v>
      </c>
      <c r="I516" s="39">
        <v>0</v>
      </c>
      <c r="J516" s="39"/>
      <c r="K516" s="39">
        <v>0</v>
      </c>
      <c r="L516" s="33" t="e">
        <v>#N/A</v>
      </c>
      <c r="M516" s="46"/>
      <c r="N516" s="22"/>
      <c r="Q516" s="1">
        <v>0</v>
      </c>
      <c r="W516" s="33"/>
    </row>
    <row r="517" spans="1:23" ht="15" hidden="1" customHeight="1" x14ac:dyDescent="0.25">
      <c r="A517" s="34" t="s">
        <v>1024</v>
      </c>
      <c r="B517" s="41" t="s">
        <v>20</v>
      </c>
      <c r="C517" s="36"/>
      <c r="D517" s="36"/>
      <c r="E517" s="43" t="s">
        <v>1176</v>
      </c>
      <c r="F517" s="43" t="s">
        <v>1176</v>
      </c>
      <c r="G517" s="44" t="s">
        <v>1177</v>
      </c>
      <c r="H517" s="44" t="s">
        <v>18</v>
      </c>
      <c r="I517" s="45">
        <v>0</v>
      </c>
      <c r="J517" s="45"/>
      <c r="K517" s="45">
        <v>0</v>
      </c>
      <c r="L517" s="33" t="e">
        <v>#N/A</v>
      </c>
      <c r="M517" s="46"/>
      <c r="N517" s="22"/>
      <c r="Q517" s="1">
        <v>0</v>
      </c>
      <c r="W517" s="33"/>
    </row>
    <row r="518" spans="1:23" ht="15" hidden="1" customHeight="1" x14ac:dyDescent="0.25">
      <c r="A518" s="34" t="s">
        <v>1024</v>
      </c>
      <c r="B518" s="41" t="s">
        <v>20</v>
      </c>
      <c r="C518" s="36"/>
      <c r="D518" s="36"/>
      <c r="E518" s="43" t="s">
        <v>1178</v>
      </c>
      <c r="F518" s="43" t="s">
        <v>1178</v>
      </c>
      <c r="G518" s="44" t="s">
        <v>1175</v>
      </c>
      <c r="H518" s="44" t="s">
        <v>18</v>
      </c>
      <c r="I518" s="45">
        <v>0</v>
      </c>
      <c r="J518" s="45"/>
      <c r="K518" s="45">
        <v>0</v>
      </c>
      <c r="L518" s="33" t="e">
        <v>#N/A</v>
      </c>
      <c r="M518" s="46"/>
      <c r="N518" s="22"/>
      <c r="Q518" s="1">
        <v>0</v>
      </c>
      <c r="W518" s="33"/>
    </row>
    <row r="519" spans="1:23" ht="15" customHeight="1" x14ac:dyDescent="0.25">
      <c r="A519" s="34" t="s">
        <v>1024</v>
      </c>
      <c r="B519" s="29" t="s">
        <v>14</v>
      </c>
      <c r="C519" s="70" t="s">
        <v>1158</v>
      </c>
      <c r="D519" s="70">
        <v>71210000105</v>
      </c>
      <c r="E519" s="30" t="s">
        <v>1179</v>
      </c>
      <c r="F519" s="30" t="s">
        <v>1179</v>
      </c>
      <c r="G519" s="31" t="s">
        <v>1180</v>
      </c>
      <c r="H519" s="29" t="s">
        <v>18</v>
      </c>
      <c r="I519" s="63">
        <v>453032.5</v>
      </c>
      <c r="J519" s="63"/>
      <c r="K519" s="63">
        <v>453032.5</v>
      </c>
      <c r="L519" s="33" t="e">
        <v>#N/A</v>
      </c>
      <c r="M519" s="46"/>
      <c r="N519" s="22"/>
      <c r="Q519" s="1">
        <v>0</v>
      </c>
      <c r="W519" s="33"/>
    </row>
    <row r="520" spans="1:23" ht="15" hidden="1" customHeight="1" x14ac:dyDescent="0.25">
      <c r="A520" s="34" t="s">
        <v>1047</v>
      </c>
      <c r="B520" s="35" t="s">
        <v>20</v>
      </c>
      <c r="C520" s="85"/>
      <c r="D520" s="85"/>
      <c r="E520" s="73" t="s">
        <v>1181</v>
      </c>
      <c r="F520" s="73" t="s">
        <v>1181</v>
      </c>
      <c r="G520" s="38" t="s">
        <v>1182</v>
      </c>
      <c r="H520" s="35" t="s">
        <v>11</v>
      </c>
      <c r="I520" s="39">
        <v>0</v>
      </c>
      <c r="J520" s="39"/>
      <c r="K520" s="39">
        <v>0</v>
      </c>
      <c r="L520" s="33" t="e">
        <v>#N/A</v>
      </c>
      <c r="M520" s="46"/>
      <c r="N520" s="22"/>
      <c r="Q520" s="1">
        <v>0</v>
      </c>
      <c r="W520" s="33"/>
    </row>
    <row r="521" spans="1:23" ht="15" hidden="1" customHeight="1" x14ac:dyDescent="0.25">
      <c r="A521" s="34" t="s">
        <v>1047</v>
      </c>
      <c r="B521" s="41" t="s">
        <v>20</v>
      </c>
      <c r="C521" s="36"/>
      <c r="D521" s="36"/>
      <c r="E521" s="43" t="s">
        <v>1183</v>
      </c>
      <c r="F521" s="43" t="s">
        <v>1183</v>
      </c>
      <c r="G521" s="44" t="s">
        <v>1184</v>
      </c>
      <c r="H521" s="44" t="s">
        <v>18</v>
      </c>
      <c r="I521" s="45">
        <v>0</v>
      </c>
      <c r="J521" s="45"/>
      <c r="K521" s="45">
        <v>0</v>
      </c>
      <c r="L521" s="33" t="e">
        <v>#N/A</v>
      </c>
      <c r="M521" s="46"/>
      <c r="N521" s="22"/>
      <c r="Q521" s="1">
        <v>0</v>
      </c>
      <c r="W521" s="33"/>
    </row>
    <row r="522" spans="1:23" ht="15" hidden="1" customHeight="1" x14ac:dyDescent="0.25">
      <c r="A522" s="34" t="s">
        <v>1047</v>
      </c>
      <c r="B522" s="41" t="s">
        <v>20</v>
      </c>
      <c r="C522" s="36"/>
      <c r="D522" s="36"/>
      <c r="E522" s="43" t="s">
        <v>1185</v>
      </c>
      <c r="F522" s="43" t="s">
        <v>1185</v>
      </c>
      <c r="G522" s="44" t="s">
        <v>1186</v>
      </c>
      <c r="H522" s="44" t="s">
        <v>18</v>
      </c>
      <c r="I522" s="45">
        <v>0</v>
      </c>
      <c r="J522" s="45"/>
      <c r="K522" s="45">
        <v>0</v>
      </c>
      <c r="L522" s="33" t="e">
        <v>#N/A</v>
      </c>
      <c r="M522" s="46"/>
      <c r="N522" s="22"/>
      <c r="Q522" s="1">
        <v>0</v>
      </c>
      <c r="W522" s="33"/>
    </row>
    <row r="523" spans="1:23" ht="15" hidden="1" customHeight="1" x14ac:dyDescent="0.25">
      <c r="A523" s="34" t="s">
        <v>1047</v>
      </c>
      <c r="B523" s="41" t="s">
        <v>20</v>
      </c>
      <c r="C523" s="36"/>
      <c r="D523" s="36"/>
      <c r="E523" s="43" t="s">
        <v>1187</v>
      </c>
      <c r="F523" s="43" t="s">
        <v>1187</v>
      </c>
      <c r="G523" s="44" t="s">
        <v>1188</v>
      </c>
      <c r="H523" s="44" t="s">
        <v>18</v>
      </c>
      <c r="I523" s="45">
        <v>0</v>
      </c>
      <c r="J523" s="45"/>
      <c r="K523" s="45">
        <v>0</v>
      </c>
      <c r="L523" s="33" t="e">
        <v>#N/A</v>
      </c>
      <c r="M523" s="46"/>
      <c r="N523" s="22"/>
      <c r="Q523" s="1">
        <v>0</v>
      </c>
      <c r="W523" s="33"/>
    </row>
    <row r="524" spans="1:23" ht="15" hidden="1" customHeight="1" x14ac:dyDescent="0.25">
      <c r="A524" s="34" t="s">
        <v>1047</v>
      </c>
      <c r="B524" s="41" t="s">
        <v>20</v>
      </c>
      <c r="C524" s="36"/>
      <c r="D524" s="36"/>
      <c r="E524" s="43" t="s">
        <v>1189</v>
      </c>
      <c r="F524" s="43" t="s">
        <v>1189</v>
      </c>
      <c r="G524" s="44" t="s">
        <v>1182</v>
      </c>
      <c r="H524" s="44" t="s">
        <v>18</v>
      </c>
      <c r="I524" s="45">
        <v>0</v>
      </c>
      <c r="J524" s="45"/>
      <c r="K524" s="45">
        <v>0</v>
      </c>
      <c r="L524" s="33" t="e">
        <v>#N/A</v>
      </c>
      <c r="M524" s="46"/>
      <c r="N524" s="22"/>
      <c r="Q524" s="1">
        <v>0</v>
      </c>
      <c r="W524" s="33"/>
    </row>
    <row r="525" spans="1:23" ht="15" hidden="1" customHeight="1" x14ac:dyDescent="0.25">
      <c r="A525" s="34" t="s">
        <v>1047</v>
      </c>
      <c r="B525" s="41" t="s">
        <v>20</v>
      </c>
      <c r="C525" s="36"/>
      <c r="D525" s="36"/>
      <c r="E525" s="43" t="s">
        <v>1190</v>
      </c>
      <c r="F525" s="43" t="s">
        <v>1190</v>
      </c>
      <c r="G525" s="44" t="s">
        <v>1191</v>
      </c>
      <c r="H525" s="44" t="s">
        <v>18</v>
      </c>
      <c r="I525" s="45">
        <v>0</v>
      </c>
      <c r="J525" s="45"/>
      <c r="K525" s="45">
        <v>0</v>
      </c>
      <c r="L525" s="33" t="e">
        <v>#N/A</v>
      </c>
      <c r="M525" s="46"/>
      <c r="N525" s="22"/>
      <c r="Q525" s="1">
        <v>0</v>
      </c>
      <c r="W525" s="33"/>
    </row>
    <row r="526" spans="1:23" ht="15" hidden="1" customHeight="1" x14ac:dyDescent="0.25">
      <c r="A526" s="34" t="s">
        <v>1047</v>
      </c>
      <c r="B526" s="41" t="s">
        <v>20</v>
      </c>
      <c r="C526" s="36"/>
      <c r="D526" s="36"/>
      <c r="E526" s="43" t="s">
        <v>1192</v>
      </c>
      <c r="F526" s="43" t="s">
        <v>1192</v>
      </c>
      <c r="G526" s="44" t="s">
        <v>1193</v>
      </c>
      <c r="H526" s="44" t="s">
        <v>18</v>
      </c>
      <c r="I526" s="45">
        <v>0</v>
      </c>
      <c r="J526" s="45"/>
      <c r="K526" s="45">
        <v>0</v>
      </c>
      <c r="L526" s="33" t="e">
        <v>#N/A</v>
      </c>
      <c r="M526" s="46"/>
      <c r="N526" s="22"/>
      <c r="Q526" s="1">
        <v>0</v>
      </c>
      <c r="W526" s="33"/>
    </row>
    <row r="527" spans="1:23" ht="15" customHeight="1" x14ac:dyDescent="0.25">
      <c r="A527" s="34" t="s">
        <v>1047</v>
      </c>
      <c r="B527" s="29" t="s">
        <v>8</v>
      </c>
      <c r="C527" s="70" t="s">
        <v>1158</v>
      </c>
      <c r="D527" s="70">
        <v>71210000110</v>
      </c>
      <c r="E527" s="30" t="s">
        <v>1194</v>
      </c>
      <c r="F527" s="30" t="s">
        <v>1194</v>
      </c>
      <c r="G527" s="31" t="s">
        <v>1195</v>
      </c>
      <c r="H527" s="29" t="s">
        <v>18</v>
      </c>
      <c r="I527" s="63">
        <v>0</v>
      </c>
      <c r="J527" s="63"/>
      <c r="K527" s="63">
        <v>0</v>
      </c>
      <c r="L527" s="33" t="e">
        <v>#N/A</v>
      </c>
      <c r="M527" s="46"/>
      <c r="N527" s="22"/>
      <c r="Q527" s="1">
        <v>0</v>
      </c>
      <c r="W527" s="33"/>
    </row>
    <row r="528" spans="1:23" ht="15" customHeight="1" x14ac:dyDescent="0.25">
      <c r="A528" s="34" t="s">
        <v>1071</v>
      </c>
      <c r="B528" s="29" t="s">
        <v>8</v>
      </c>
      <c r="C528" s="70" t="s">
        <v>1158</v>
      </c>
      <c r="D528" s="70">
        <v>71210000120</v>
      </c>
      <c r="E528" s="30" t="s">
        <v>1196</v>
      </c>
      <c r="F528" s="30" t="s">
        <v>1196</v>
      </c>
      <c r="G528" s="31" t="s">
        <v>1197</v>
      </c>
      <c r="H528" s="29" t="s">
        <v>18</v>
      </c>
      <c r="I528" s="63">
        <v>2371597.08</v>
      </c>
      <c r="J528" s="63"/>
      <c r="K528" s="63">
        <v>2371597.08</v>
      </c>
      <c r="L528" s="33" t="e">
        <v>#N/A</v>
      </c>
      <c r="M528" s="46"/>
      <c r="N528" s="22"/>
      <c r="Q528" s="1">
        <v>0</v>
      </c>
      <c r="W528" s="33"/>
    </row>
    <row r="529" spans="1:23" ht="15" customHeight="1" x14ac:dyDescent="0.25">
      <c r="A529" s="34" t="s">
        <v>1071</v>
      </c>
      <c r="B529" s="29" t="s">
        <v>8</v>
      </c>
      <c r="C529" s="70" t="s">
        <v>1158</v>
      </c>
      <c r="D529" s="70">
        <v>71210000125</v>
      </c>
      <c r="E529" s="30" t="s">
        <v>1198</v>
      </c>
      <c r="F529" s="30" t="s">
        <v>1198</v>
      </c>
      <c r="G529" s="31" t="s">
        <v>1199</v>
      </c>
      <c r="H529" s="29" t="s">
        <v>18</v>
      </c>
      <c r="I529" s="63">
        <v>0</v>
      </c>
      <c r="J529" s="63"/>
      <c r="K529" s="63">
        <v>0</v>
      </c>
      <c r="L529" s="33"/>
      <c r="M529" s="46"/>
      <c r="N529" s="22"/>
      <c r="Q529" s="1">
        <v>0</v>
      </c>
      <c r="W529" s="33"/>
    </row>
    <row r="530" spans="1:23" ht="15" customHeight="1" x14ac:dyDescent="0.25">
      <c r="A530" s="34" t="s">
        <v>1071</v>
      </c>
      <c r="B530" s="29" t="s">
        <v>14</v>
      </c>
      <c r="C530" s="70" t="s">
        <v>1158</v>
      </c>
      <c r="D530" s="70">
        <v>71210000135</v>
      </c>
      <c r="E530" s="30" t="s">
        <v>1200</v>
      </c>
      <c r="F530" s="30" t="s">
        <v>1200</v>
      </c>
      <c r="G530" s="31" t="s">
        <v>1201</v>
      </c>
      <c r="H530" s="29" t="s">
        <v>18</v>
      </c>
      <c r="I530" s="63">
        <v>0</v>
      </c>
      <c r="J530" s="63"/>
      <c r="K530" s="63">
        <v>0</v>
      </c>
      <c r="L530" s="33"/>
      <c r="M530" s="46"/>
      <c r="N530" s="22"/>
      <c r="Q530" s="1">
        <v>0</v>
      </c>
      <c r="W530" s="33"/>
    </row>
    <row r="531" spans="1:23" ht="15" hidden="1" customHeight="1" x14ac:dyDescent="0.25">
      <c r="A531" s="34" t="s">
        <v>1071</v>
      </c>
      <c r="B531" s="35" t="s">
        <v>20</v>
      </c>
      <c r="C531" s="85"/>
      <c r="D531" s="85"/>
      <c r="E531" s="73" t="s">
        <v>1202</v>
      </c>
      <c r="F531" s="73" t="s">
        <v>1202</v>
      </c>
      <c r="G531" s="38" t="s">
        <v>1203</v>
      </c>
      <c r="H531" s="35" t="s">
        <v>11</v>
      </c>
      <c r="I531" s="39">
        <v>0</v>
      </c>
      <c r="J531" s="39"/>
      <c r="K531" s="39">
        <v>0</v>
      </c>
      <c r="L531" s="33" t="e">
        <v>#N/A</v>
      </c>
      <c r="M531" s="46"/>
      <c r="N531" s="22"/>
      <c r="Q531" s="1">
        <v>0</v>
      </c>
      <c r="W531" s="33"/>
    </row>
    <row r="532" spans="1:23" ht="15" hidden="1" customHeight="1" x14ac:dyDescent="0.25">
      <c r="A532" s="34" t="s">
        <v>1071</v>
      </c>
      <c r="B532" s="41" t="s">
        <v>20</v>
      </c>
      <c r="C532" s="36"/>
      <c r="D532" s="36"/>
      <c r="E532" s="43" t="s">
        <v>1204</v>
      </c>
      <c r="F532" s="43" t="s">
        <v>1204</v>
      </c>
      <c r="G532" s="44" t="s">
        <v>1205</v>
      </c>
      <c r="H532" s="44" t="s">
        <v>18</v>
      </c>
      <c r="I532" s="45">
        <v>0</v>
      </c>
      <c r="J532" s="45"/>
      <c r="K532" s="45">
        <v>0</v>
      </c>
      <c r="L532" s="33"/>
      <c r="M532" s="46"/>
      <c r="N532" s="22"/>
      <c r="Q532" s="1">
        <v>0</v>
      </c>
      <c r="W532" s="33"/>
    </row>
    <row r="533" spans="1:23" ht="15" hidden="1" customHeight="1" x14ac:dyDescent="0.25">
      <c r="A533" s="34" t="s">
        <v>1071</v>
      </c>
      <c r="B533" s="41" t="s">
        <v>20</v>
      </c>
      <c r="C533" s="36"/>
      <c r="D533" s="36"/>
      <c r="E533" s="43" t="s">
        <v>1206</v>
      </c>
      <c r="F533" s="43" t="s">
        <v>1206</v>
      </c>
      <c r="G533" s="44" t="s">
        <v>1203</v>
      </c>
      <c r="H533" s="44" t="s">
        <v>18</v>
      </c>
      <c r="I533" s="45">
        <v>0</v>
      </c>
      <c r="J533" s="45"/>
      <c r="K533" s="45">
        <v>0</v>
      </c>
      <c r="L533" s="33" t="e">
        <v>#N/A</v>
      </c>
      <c r="M533" s="46"/>
      <c r="N533" s="22"/>
      <c r="Q533" s="1">
        <v>0</v>
      </c>
      <c r="W533" s="33"/>
    </row>
    <row r="534" spans="1:23" ht="15" customHeight="1" x14ac:dyDescent="0.25">
      <c r="A534" s="34" t="s">
        <v>1071</v>
      </c>
      <c r="B534" s="29" t="s">
        <v>8</v>
      </c>
      <c r="C534" s="70" t="s">
        <v>1158</v>
      </c>
      <c r="D534" s="70">
        <v>71210000140</v>
      </c>
      <c r="E534" s="30" t="s">
        <v>1207</v>
      </c>
      <c r="F534" s="30" t="s">
        <v>1207</v>
      </c>
      <c r="G534" s="31" t="s">
        <v>1208</v>
      </c>
      <c r="H534" s="29" t="s">
        <v>18</v>
      </c>
      <c r="I534" s="63">
        <v>18753.84</v>
      </c>
      <c r="J534" s="63"/>
      <c r="K534" s="63">
        <v>18753.84</v>
      </c>
      <c r="L534" s="33" t="e">
        <v>#N/A</v>
      </c>
      <c r="M534" s="46"/>
      <c r="N534" s="22"/>
      <c r="Q534" s="1">
        <v>0</v>
      </c>
      <c r="W534" s="33"/>
    </row>
    <row r="535" spans="1:23" ht="15" customHeight="1" x14ac:dyDescent="0.25">
      <c r="A535" s="34" t="s">
        <v>1071</v>
      </c>
      <c r="B535" s="29" t="s">
        <v>8</v>
      </c>
      <c r="C535" s="70" t="s">
        <v>1158</v>
      </c>
      <c r="D535" s="70">
        <v>71210000145</v>
      </c>
      <c r="E535" s="30" t="s">
        <v>1209</v>
      </c>
      <c r="F535" s="30" t="s">
        <v>1209</v>
      </c>
      <c r="G535" s="31" t="s">
        <v>1210</v>
      </c>
      <c r="H535" s="29" t="s">
        <v>18</v>
      </c>
      <c r="I535" s="63">
        <v>39489.32</v>
      </c>
      <c r="J535" s="63"/>
      <c r="K535" s="63">
        <v>39489.32</v>
      </c>
      <c r="L535" s="33" t="e">
        <v>#N/A</v>
      </c>
      <c r="M535" s="46"/>
      <c r="N535" s="22"/>
      <c r="Q535" s="1">
        <v>0</v>
      </c>
      <c r="W535" s="33"/>
    </row>
    <row r="536" spans="1:23" ht="15" customHeight="1" x14ac:dyDescent="0.25">
      <c r="A536" s="34" t="s">
        <v>1071</v>
      </c>
      <c r="B536" s="29" t="s">
        <v>8</v>
      </c>
      <c r="C536" s="70" t="s">
        <v>1108</v>
      </c>
      <c r="D536" s="70">
        <v>71210000155</v>
      </c>
      <c r="E536" s="30" t="s">
        <v>1211</v>
      </c>
      <c r="F536" s="30" t="s">
        <v>1211</v>
      </c>
      <c r="G536" s="31" t="s">
        <v>1212</v>
      </c>
      <c r="H536" s="29" t="s">
        <v>18</v>
      </c>
      <c r="I536" s="63">
        <v>111717.85</v>
      </c>
      <c r="J536" s="63"/>
      <c r="K536" s="63">
        <v>111717.85</v>
      </c>
      <c r="L536" s="33" t="e">
        <v>#N/A</v>
      </c>
      <c r="M536" s="46"/>
      <c r="N536" s="22"/>
      <c r="Q536" s="1">
        <v>0</v>
      </c>
      <c r="W536" s="33"/>
    </row>
    <row r="537" spans="1:23" ht="15" customHeight="1" x14ac:dyDescent="0.25">
      <c r="A537" s="34" t="s">
        <v>1071</v>
      </c>
      <c r="B537" s="29" t="s">
        <v>8</v>
      </c>
      <c r="C537" s="70" t="s">
        <v>1158</v>
      </c>
      <c r="D537" s="70">
        <v>71210000158</v>
      </c>
      <c r="E537" s="30" t="s">
        <v>1213</v>
      </c>
      <c r="F537" s="30" t="s">
        <v>1213</v>
      </c>
      <c r="G537" s="31" t="s">
        <v>1214</v>
      </c>
      <c r="H537" s="29" t="s">
        <v>18</v>
      </c>
      <c r="I537" s="63">
        <v>18244.099999999999</v>
      </c>
      <c r="J537" s="63"/>
      <c r="K537" s="63">
        <v>18244.099999999999</v>
      </c>
      <c r="L537" s="33" t="e">
        <v>#N/A</v>
      </c>
      <c r="M537" s="46"/>
      <c r="N537" s="22"/>
      <c r="Q537" s="1">
        <v>0</v>
      </c>
      <c r="W537" s="33"/>
    </row>
    <row r="538" spans="1:23" ht="15" customHeight="1" x14ac:dyDescent="0.25">
      <c r="A538" s="16"/>
      <c r="B538" s="29" t="s">
        <v>8</v>
      </c>
      <c r="C538" s="70" t="s">
        <v>1158</v>
      </c>
      <c r="D538" s="70">
        <v>71210000160</v>
      </c>
      <c r="E538" s="30" t="s">
        <v>1215</v>
      </c>
      <c r="F538" s="30" t="s">
        <v>1215</v>
      </c>
      <c r="G538" s="31" t="s">
        <v>1216</v>
      </c>
      <c r="H538" s="29" t="s">
        <v>18</v>
      </c>
      <c r="I538" s="63">
        <v>45700</v>
      </c>
      <c r="J538" s="63">
        <v>0</v>
      </c>
      <c r="K538" s="63">
        <v>45700</v>
      </c>
      <c r="L538" s="33" t="e">
        <v>#N/A</v>
      </c>
      <c r="M538" s="46"/>
      <c r="N538" s="22"/>
      <c r="Q538" s="1">
        <v>0</v>
      </c>
      <c r="W538" s="33"/>
    </row>
    <row r="539" spans="1:23" ht="15" customHeight="1" x14ac:dyDescent="0.25">
      <c r="A539" s="16"/>
      <c r="B539" s="29" t="s">
        <v>8</v>
      </c>
      <c r="C539" s="70" t="s">
        <v>1158</v>
      </c>
      <c r="D539" s="70">
        <v>71210000165</v>
      </c>
      <c r="E539" s="30" t="s">
        <v>1217</v>
      </c>
      <c r="F539" s="30" t="s">
        <v>1217</v>
      </c>
      <c r="G539" s="31" t="s">
        <v>1218</v>
      </c>
      <c r="H539" s="29" t="s">
        <v>18</v>
      </c>
      <c r="I539" s="63">
        <v>46538.75</v>
      </c>
      <c r="J539" s="63">
        <v>0</v>
      </c>
      <c r="K539" s="63">
        <v>46538.75</v>
      </c>
      <c r="L539" s="33" t="e">
        <v>#N/A</v>
      </c>
      <c r="M539" s="46"/>
      <c r="N539" s="22"/>
      <c r="Q539" s="1">
        <v>0</v>
      </c>
      <c r="W539" s="33"/>
    </row>
    <row r="540" spans="1:23" ht="15" customHeight="1" x14ac:dyDescent="0.25">
      <c r="A540" s="34" t="s">
        <v>1219</v>
      </c>
      <c r="B540" s="29" t="s">
        <v>8</v>
      </c>
      <c r="C540" s="70" t="s">
        <v>1158</v>
      </c>
      <c r="D540" s="70">
        <v>71210000170</v>
      </c>
      <c r="E540" s="30" t="s">
        <v>1220</v>
      </c>
      <c r="F540" s="30" t="s">
        <v>1220</v>
      </c>
      <c r="G540" s="31" t="s">
        <v>1221</v>
      </c>
      <c r="H540" s="29" t="s">
        <v>18</v>
      </c>
      <c r="I540" s="63">
        <v>78961.58</v>
      </c>
      <c r="J540" s="63"/>
      <c r="K540" s="63">
        <v>78961.58</v>
      </c>
      <c r="L540" s="33" t="e">
        <v>#N/A</v>
      </c>
      <c r="M540" s="40"/>
      <c r="N540" s="22"/>
      <c r="Q540" s="1">
        <v>0</v>
      </c>
      <c r="W540" s="33"/>
    </row>
    <row r="541" spans="1:23" ht="15" customHeight="1" x14ac:dyDescent="0.25">
      <c r="A541" s="34" t="s">
        <v>1219</v>
      </c>
      <c r="B541" s="29" t="s">
        <v>8</v>
      </c>
      <c r="C541" s="70" t="s">
        <v>1158</v>
      </c>
      <c r="D541" s="70">
        <v>71210000175</v>
      </c>
      <c r="E541" s="30" t="s">
        <v>1222</v>
      </c>
      <c r="F541" s="30" t="s">
        <v>1222</v>
      </c>
      <c r="G541" s="31" t="s">
        <v>1223</v>
      </c>
      <c r="H541" s="29" t="s">
        <v>18</v>
      </c>
      <c r="I541" s="63">
        <v>175420.94</v>
      </c>
      <c r="J541" s="63"/>
      <c r="K541" s="63">
        <v>175420.94</v>
      </c>
      <c r="L541" s="33" t="e">
        <v>#N/A</v>
      </c>
      <c r="M541" s="40"/>
      <c r="N541" s="22"/>
      <c r="Q541" s="1">
        <v>0</v>
      </c>
      <c r="W541" s="33"/>
    </row>
    <row r="542" spans="1:23" ht="15" customHeight="1" x14ac:dyDescent="0.25">
      <c r="A542" s="34" t="s">
        <v>1219</v>
      </c>
      <c r="B542" s="29" t="s">
        <v>8</v>
      </c>
      <c r="C542" s="70" t="s">
        <v>1224</v>
      </c>
      <c r="D542" s="70">
        <v>71210000300</v>
      </c>
      <c r="E542" s="30" t="s">
        <v>1225</v>
      </c>
      <c r="F542" s="30" t="s">
        <v>1225</v>
      </c>
      <c r="G542" s="31" t="s">
        <v>1226</v>
      </c>
      <c r="H542" s="29" t="s">
        <v>18</v>
      </c>
      <c r="I542" s="63">
        <v>0</v>
      </c>
      <c r="J542" s="63"/>
      <c r="K542" s="63">
        <v>0</v>
      </c>
      <c r="L542" s="33" t="e">
        <v>#N/A</v>
      </c>
      <c r="M542" s="40"/>
      <c r="N542" s="22"/>
      <c r="Q542" s="1">
        <v>0</v>
      </c>
      <c r="W542" s="33"/>
    </row>
    <row r="543" spans="1:23" ht="15" customHeight="1" x14ac:dyDescent="0.25">
      <c r="A543" s="34" t="s">
        <v>1219</v>
      </c>
      <c r="B543" s="29" t="s">
        <v>8</v>
      </c>
      <c r="C543" s="70" t="s">
        <v>1227</v>
      </c>
      <c r="D543" s="70">
        <v>71210000305</v>
      </c>
      <c r="E543" s="30" t="s">
        <v>1228</v>
      </c>
      <c r="F543" s="30" t="s">
        <v>1228</v>
      </c>
      <c r="G543" s="31" t="s">
        <v>1229</v>
      </c>
      <c r="H543" s="29" t="s">
        <v>18</v>
      </c>
      <c r="I543" s="63">
        <v>0</v>
      </c>
      <c r="J543" s="63"/>
      <c r="K543" s="63">
        <v>0</v>
      </c>
      <c r="L543" s="33" t="e">
        <v>#N/A</v>
      </c>
      <c r="M543" s="40"/>
      <c r="N543" s="22"/>
      <c r="Q543" s="1">
        <v>0</v>
      </c>
      <c r="W543" s="33"/>
    </row>
    <row r="544" spans="1:23" ht="15" customHeight="1" x14ac:dyDescent="0.25">
      <c r="A544" s="34" t="s">
        <v>1219</v>
      </c>
      <c r="B544" s="23" t="s">
        <v>8</v>
      </c>
      <c r="C544" s="24"/>
      <c r="D544" s="24">
        <v>712105</v>
      </c>
      <c r="E544" s="25" t="s">
        <v>1230</v>
      </c>
      <c r="F544" s="25" t="s">
        <v>1230</v>
      </c>
      <c r="G544" s="26" t="s">
        <v>1231</v>
      </c>
      <c r="H544" s="26" t="s">
        <v>11</v>
      </c>
      <c r="I544" s="27">
        <v>0</v>
      </c>
      <c r="J544" s="27"/>
      <c r="K544" s="27">
        <v>0</v>
      </c>
      <c r="L544" s="33" t="e">
        <v>#N/A</v>
      </c>
      <c r="M544" s="40"/>
      <c r="N544" s="22"/>
      <c r="Q544" s="1">
        <v>0</v>
      </c>
      <c r="W544" s="33"/>
    </row>
    <row r="545" spans="1:23" ht="15" customHeight="1" x14ac:dyDescent="0.25">
      <c r="A545" s="34" t="s">
        <v>1219</v>
      </c>
      <c r="B545" s="29" t="s">
        <v>8</v>
      </c>
      <c r="C545" s="70" t="s">
        <v>1232</v>
      </c>
      <c r="D545" s="70">
        <v>71210500005</v>
      </c>
      <c r="E545" s="30" t="s">
        <v>1233</v>
      </c>
      <c r="F545" s="30" t="s">
        <v>1233</v>
      </c>
      <c r="G545" s="31" t="s">
        <v>1234</v>
      </c>
      <c r="H545" s="29" t="s">
        <v>18</v>
      </c>
      <c r="I545" s="63">
        <v>0</v>
      </c>
      <c r="J545" s="63"/>
      <c r="K545" s="63">
        <v>0</v>
      </c>
      <c r="L545" s="33" t="e">
        <v>#N/A</v>
      </c>
      <c r="M545" s="46"/>
      <c r="N545" s="22"/>
      <c r="Q545" s="1">
        <v>0</v>
      </c>
      <c r="W545" s="33"/>
    </row>
    <row r="546" spans="1:23" ht="15" customHeight="1" x14ac:dyDescent="0.25">
      <c r="A546" s="34" t="s">
        <v>1219</v>
      </c>
      <c r="B546" s="29" t="s">
        <v>8</v>
      </c>
      <c r="C546" s="70" t="s">
        <v>1235</v>
      </c>
      <c r="D546" s="70">
        <v>71210500010</v>
      </c>
      <c r="E546" s="30" t="s">
        <v>1236</v>
      </c>
      <c r="F546" s="30" t="s">
        <v>1236</v>
      </c>
      <c r="G546" s="31" t="s">
        <v>1237</v>
      </c>
      <c r="H546" s="29" t="s">
        <v>18</v>
      </c>
      <c r="I546" s="63">
        <v>0</v>
      </c>
      <c r="J546" s="63"/>
      <c r="K546" s="63">
        <v>0</v>
      </c>
      <c r="L546" s="33" t="e">
        <v>#N/A</v>
      </c>
      <c r="M546" s="46"/>
      <c r="N546" s="22"/>
      <c r="Q546" s="1">
        <v>0</v>
      </c>
      <c r="W546" s="33"/>
    </row>
    <row r="547" spans="1:23" ht="15" customHeight="1" x14ac:dyDescent="0.25">
      <c r="A547" s="34" t="s">
        <v>1219</v>
      </c>
      <c r="B547" s="29" t="s">
        <v>8</v>
      </c>
      <c r="C547" s="70" t="s">
        <v>1238</v>
      </c>
      <c r="D547" s="70">
        <v>71210500015</v>
      </c>
      <c r="E547" s="30" t="s">
        <v>1239</v>
      </c>
      <c r="F547" s="30" t="s">
        <v>1239</v>
      </c>
      <c r="G547" s="31" t="s">
        <v>1240</v>
      </c>
      <c r="H547" s="29" t="s">
        <v>18</v>
      </c>
      <c r="I547" s="63">
        <v>0</v>
      </c>
      <c r="J547" s="63"/>
      <c r="K547" s="63">
        <v>0</v>
      </c>
      <c r="L547" s="33" t="e">
        <v>#N/A</v>
      </c>
      <c r="M547" s="40"/>
      <c r="N547" s="22"/>
      <c r="Q547" s="1">
        <v>0</v>
      </c>
      <c r="W547" s="33"/>
    </row>
    <row r="548" spans="1:23" ht="15" customHeight="1" x14ac:dyDescent="0.25">
      <c r="A548" s="34" t="s">
        <v>1241</v>
      </c>
      <c r="B548" s="29" t="s">
        <v>8</v>
      </c>
      <c r="C548" s="70" t="s">
        <v>1232</v>
      </c>
      <c r="D548" s="70">
        <v>71210500020</v>
      </c>
      <c r="E548" s="30" t="s">
        <v>1242</v>
      </c>
      <c r="F548" s="30" t="s">
        <v>1242</v>
      </c>
      <c r="G548" s="31" t="s">
        <v>1243</v>
      </c>
      <c r="H548" s="29" t="s">
        <v>18</v>
      </c>
      <c r="I548" s="63">
        <v>0</v>
      </c>
      <c r="J548" s="63"/>
      <c r="K548" s="63">
        <v>0</v>
      </c>
      <c r="L548" s="33" t="e">
        <v>#N/A</v>
      </c>
      <c r="M548" s="40"/>
      <c r="N548" s="22"/>
      <c r="Q548" s="1">
        <v>0</v>
      </c>
      <c r="W548" s="33"/>
    </row>
    <row r="549" spans="1:23" ht="15" customHeight="1" x14ac:dyDescent="0.25">
      <c r="A549" s="34" t="s">
        <v>1241</v>
      </c>
      <c r="B549" s="29" t="s">
        <v>8</v>
      </c>
      <c r="C549" s="70" t="s">
        <v>1235</v>
      </c>
      <c r="D549" s="70">
        <v>71210500025</v>
      </c>
      <c r="E549" s="30" t="s">
        <v>1244</v>
      </c>
      <c r="F549" s="30" t="s">
        <v>1244</v>
      </c>
      <c r="G549" s="31" t="s">
        <v>1245</v>
      </c>
      <c r="H549" s="29" t="s">
        <v>18</v>
      </c>
      <c r="I549" s="63">
        <v>0</v>
      </c>
      <c r="J549" s="63"/>
      <c r="K549" s="63">
        <v>0</v>
      </c>
      <c r="L549" s="33"/>
      <c r="M549" s="46"/>
      <c r="N549" s="22"/>
      <c r="Q549" s="1">
        <v>0</v>
      </c>
      <c r="W549" s="33"/>
    </row>
    <row r="550" spans="1:23" ht="15" customHeight="1" x14ac:dyDescent="0.25">
      <c r="A550" s="34" t="s">
        <v>1241</v>
      </c>
      <c r="B550" s="29" t="s">
        <v>8</v>
      </c>
      <c r="C550" s="70" t="s">
        <v>1238</v>
      </c>
      <c r="D550" s="70">
        <v>71210500030</v>
      </c>
      <c r="E550" s="30" t="s">
        <v>1246</v>
      </c>
      <c r="F550" s="30" t="s">
        <v>1246</v>
      </c>
      <c r="G550" s="31" t="s">
        <v>1247</v>
      </c>
      <c r="H550" s="29" t="s">
        <v>18</v>
      </c>
      <c r="I550" s="63">
        <v>0</v>
      </c>
      <c r="J550" s="63"/>
      <c r="K550" s="63">
        <v>0</v>
      </c>
      <c r="L550" s="33"/>
      <c r="M550" s="46"/>
      <c r="N550" s="22"/>
      <c r="Q550" s="1">
        <v>0</v>
      </c>
      <c r="W550" s="33"/>
    </row>
    <row r="551" spans="1:23" ht="15" customHeight="1" x14ac:dyDescent="0.25">
      <c r="A551" s="34" t="s">
        <v>1241</v>
      </c>
      <c r="B551" s="29" t="s">
        <v>8</v>
      </c>
      <c r="C551" s="70" t="s">
        <v>1232</v>
      </c>
      <c r="D551" s="70">
        <v>71210500035</v>
      </c>
      <c r="E551" s="30" t="s">
        <v>1248</v>
      </c>
      <c r="F551" s="30" t="s">
        <v>1248</v>
      </c>
      <c r="G551" s="31" t="s">
        <v>1249</v>
      </c>
      <c r="H551" s="29" t="s">
        <v>18</v>
      </c>
      <c r="I551" s="63">
        <v>0</v>
      </c>
      <c r="J551" s="63"/>
      <c r="K551" s="63">
        <v>0</v>
      </c>
      <c r="L551" s="33" t="e">
        <v>#N/A</v>
      </c>
      <c r="M551" s="40"/>
      <c r="N551" s="22"/>
      <c r="Q551" s="1">
        <v>0</v>
      </c>
      <c r="W551" s="33"/>
    </row>
    <row r="552" spans="1:23" ht="15" customHeight="1" x14ac:dyDescent="0.25">
      <c r="A552" s="34" t="s">
        <v>1241</v>
      </c>
      <c r="B552" s="29" t="s">
        <v>8</v>
      </c>
      <c r="C552" s="70" t="s">
        <v>1235</v>
      </c>
      <c r="D552" s="70">
        <v>71210500040</v>
      </c>
      <c r="E552" s="30" t="s">
        <v>1250</v>
      </c>
      <c r="F552" s="30" t="s">
        <v>1250</v>
      </c>
      <c r="G552" s="31" t="s">
        <v>1251</v>
      </c>
      <c r="H552" s="29" t="s">
        <v>18</v>
      </c>
      <c r="I552" s="63">
        <v>0</v>
      </c>
      <c r="J552" s="63"/>
      <c r="K552" s="63">
        <v>0</v>
      </c>
      <c r="L552" s="33"/>
      <c r="M552" s="46"/>
      <c r="N552" s="22"/>
      <c r="Q552" s="1">
        <v>0</v>
      </c>
      <c r="W552" s="33"/>
    </row>
    <row r="553" spans="1:23" ht="15" customHeight="1" x14ac:dyDescent="0.25">
      <c r="A553" s="34" t="s">
        <v>1241</v>
      </c>
      <c r="B553" s="29" t="s">
        <v>8</v>
      </c>
      <c r="C553" s="70" t="s">
        <v>1238</v>
      </c>
      <c r="D553" s="70">
        <v>71210500045</v>
      </c>
      <c r="E553" s="30" t="s">
        <v>1252</v>
      </c>
      <c r="F553" s="30" t="s">
        <v>1252</v>
      </c>
      <c r="G553" s="31" t="s">
        <v>1253</v>
      </c>
      <c r="H553" s="29" t="s">
        <v>18</v>
      </c>
      <c r="I553" s="63">
        <v>0</v>
      </c>
      <c r="J553" s="63"/>
      <c r="K553" s="63">
        <v>0</v>
      </c>
      <c r="L553" s="33" t="e">
        <v>#N/A</v>
      </c>
      <c r="M553" s="40"/>
      <c r="N553" s="22"/>
      <c r="Q553" s="1">
        <v>0</v>
      </c>
      <c r="W553" s="33"/>
    </row>
    <row r="554" spans="1:23" ht="15" customHeight="1" x14ac:dyDescent="0.25">
      <c r="A554" s="34" t="s">
        <v>1241</v>
      </c>
      <c r="B554" s="29" t="s">
        <v>8</v>
      </c>
      <c r="C554" s="70" t="s">
        <v>1254</v>
      </c>
      <c r="D554" s="70">
        <v>71210500300</v>
      </c>
      <c r="E554" s="30" t="s">
        <v>1255</v>
      </c>
      <c r="F554" s="30" t="s">
        <v>1255</v>
      </c>
      <c r="G554" s="31" t="s">
        <v>1256</v>
      </c>
      <c r="H554" s="29" t="s">
        <v>18</v>
      </c>
      <c r="I554" s="63">
        <v>0</v>
      </c>
      <c r="J554" s="63"/>
      <c r="K554" s="63">
        <v>0</v>
      </c>
      <c r="L554" s="33" t="e">
        <v>#N/A</v>
      </c>
      <c r="M554" s="46"/>
      <c r="N554" s="22"/>
      <c r="Q554" s="1">
        <v>0</v>
      </c>
      <c r="W554" s="33"/>
    </row>
    <row r="555" spans="1:23" ht="15" customHeight="1" x14ac:dyDescent="0.25">
      <c r="A555" s="34" t="s">
        <v>1241</v>
      </c>
      <c r="B555" s="29" t="s">
        <v>8</v>
      </c>
      <c r="C555" s="70" t="s">
        <v>1254</v>
      </c>
      <c r="D555" s="70">
        <v>71210500305</v>
      </c>
      <c r="E555" s="30" t="s">
        <v>1257</v>
      </c>
      <c r="F555" s="30" t="s">
        <v>1257</v>
      </c>
      <c r="G555" s="31" t="s">
        <v>1258</v>
      </c>
      <c r="H555" s="29" t="s">
        <v>18</v>
      </c>
      <c r="I555" s="63">
        <v>0</v>
      </c>
      <c r="J555" s="63"/>
      <c r="K555" s="63">
        <v>0</v>
      </c>
      <c r="L555" s="33" t="e">
        <v>#N/A</v>
      </c>
      <c r="M555" s="46"/>
      <c r="N555" s="22"/>
      <c r="Q555" s="1">
        <v>0</v>
      </c>
      <c r="W555" s="33"/>
    </row>
    <row r="556" spans="1:23" ht="15" customHeight="1" x14ac:dyDescent="0.25">
      <c r="A556" s="34" t="s">
        <v>1241</v>
      </c>
      <c r="B556" s="29" t="s">
        <v>8</v>
      </c>
      <c r="C556" s="70" t="s">
        <v>1254</v>
      </c>
      <c r="D556" s="70">
        <v>71210500310</v>
      </c>
      <c r="E556" s="30" t="s">
        <v>1259</v>
      </c>
      <c r="F556" s="30" t="s">
        <v>1259</v>
      </c>
      <c r="G556" s="31" t="s">
        <v>1260</v>
      </c>
      <c r="H556" s="29" t="s">
        <v>18</v>
      </c>
      <c r="I556" s="63">
        <v>0</v>
      </c>
      <c r="J556" s="63"/>
      <c r="K556" s="63">
        <v>0</v>
      </c>
      <c r="L556" s="33" t="e">
        <v>#N/A</v>
      </c>
      <c r="M556" s="46"/>
      <c r="N556" s="22"/>
      <c r="Q556" s="1">
        <v>0</v>
      </c>
      <c r="W556" s="33"/>
    </row>
    <row r="557" spans="1:23" ht="15" customHeight="1" x14ac:dyDescent="0.25">
      <c r="A557" s="34" t="s">
        <v>1241</v>
      </c>
      <c r="B557" s="29" t="s">
        <v>8</v>
      </c>
      <c r="C557" s="70" t="s">
        <v>1254</v>
      </c>
      <c r="D557" s="70">
        <v>71210500315</v>
      </c>
      <c r="E557" s="30" t="s">
        <v>1261</v>
      </c>
      <c r="F557" s="30" t="s">
        <v>1261</v>
      </c>
      <c r="G557" s="31" t="s">
        <v>1262</v>
      </c>
      <c r="H557" s="29" t="s">
        <v>18</v>
      </c>
      <c r="I557" s="63">
        <v>0</v>
      </c>
      <c r="J557" s="63"/>
      <c r="K557" s="63">
        <v>0</v>
      </c>
      <c r="L557" s="33" t="e">
        <v>#N/A</v>
      </c>
      <c r="M557" s="40"/>
      <c r="N557" s="22"/>
      <c r="Q557" s="1">
        <v>0</v>
      </c>
      <c r="W557" s="33"/>
    </row>
    <row r="558" spans="1:23" ht="15" customHeight="1" x14ac:dyDescent="0.25">
      <c r="A558" s="16"/>
      <c r="B558" s="29" t="s">
        <v>8</v>
      </c>
      <c r="C558" s="70" t="s">
        <v>1254</v>
      </c>
      <c r="D558" s="70">
        <v>71210500320</v>
      </c>
      <c r="E558" s="30" t="s">
        <v>1263</v>
      </c>
      <c r="F558" s="30" t="s">
        <v>1263</v>
      </c>
      <c r="G558" s="31" t="s">
        <v>1264</v>
      </c>
      <c r="H558" s="29" t="s">
        <v>18</v>
      </c>
      <c r="I558" s="63">
        <v>0</v>
      </c>
      <c r="J558" s="63">
        <v>0</v>
      </c>
      <c r="K558" s="63">
        <v>0</v>
      </c>
      <c r="L558" s="33" t="e">
        <v>#N/A</v>
      </c>
      <c r="M558" s="46"/>
      <c r="N558" s="22"/>
      <c r="Q558" s="1">
        <v>0</v>
      </c>
      <c r="W558" s="33"/>
    </row>
    <row r="559" spans="1:23" ht="15" customHeight="1" x14ac:dyDescent="0.25">
      <c r="A559" s="28" t="s">
        <v>1219</v>
      </c>
      <c r="B559" s="29" t="s">
        <v>8</v>
      </c>
      <c r="C559" s="70" t="s">
        <v>1254</v>
      </c>
      <c r="D559" s="70">
        <v>71210500325</v>
      </c>
      <c r="E559" s="30" t="s">
        <v>1265</v>
      </c>
      <c r="F559" s="30" t="s">
        <v>1265</v>
      </c>
      <c r="G559" s="31" t="s">
        <v>1266</v>
      </c>
      <c r="H559" s="29" t="s">
        <v>18</v>
      </c>
      <c r="I559" s="63">
        <v>0</v>
      </c>
      <c r="J559" s="63"/>
      <c r="K559" s="63">
        <v>0</v>
      </c>
      <c r="L559" s="33" t="e">
        <v>#N/A</v>
      </c>
      <c r="M559" s="40"/>
      <c r="N559" s="22"/>
      <c r="Q559" s="1">
        <v>0</v>
      </c>
      <c r="W559" s="33"/>
    </row>
    <row r="560" spans="1:23" ht="15" customHeight="1" x14ac:dyDescent="0.25">
      <c r="A560" s="28" t="s">
        <v>1219</v>
      </c>
      <c r="B560" s="29" t="s">
        <v>8</v>
      </c>
      <c r="C560" s="70" t="s">
        <v>1254</v>
      </c>
      <c r="D560" s="70">
        <v>71210500330</v>
      </c>
      <c r="E560" s="30" t="s">
        <v>1267</v>
      </c>
      <c r="F560" s="30" t="s">
        <v>1267</v>
      </c>
      <c r="G560" s="31" t="s">
        <v>1268</v>
      </c>
      <c r="H560" s="29" t="s">
        <v>18</v>
      </c>
      <c r="I560" s="63">
        <v>0</v>
      </c>
      <c r="J560" s="63"/>
      <c r="K560" s="63">
        <v>0</v>
      </c>
      <c r="L560" s="33" t="e">
        <v>#N/A</v>
      </c>
      <c r="M560" s="40"/>
      <c r="N560" s="22"/>
      <c r="Q560" s="1">
        <v>0</v>
      </c>
      <c r="W560" s="33"/>
    </row>
    <row r="561" spans="1:23" ht="15" customHeight="1" x14ac:dyDescent="0.25">
      <c r="A561" s="28" t="s">
        <v>1219</v>
      </c>
      <c r="B561" s="29" t="s">
        <v>8</v>
      </c>
      <c r="C561" s="70" t="s">
        <v>1254</v>
      </c>
      <c r="D561" s="70">
        <v>71210500335</v>
      </c>
      <c r="E561" s="30" t="s">
        <v>1269</v>
      </c>
      <c r="F561" s="30" t="s">
        <v>1269</v>
      </c>
      <c r="G561" s="31" t="s">
        <v>1270</v>
      </c>
      <c r="H561" s="29" t="s">
        <v>18</v>
      </c>
      <c r="I561" s="63">
        <v>0</v>
      </c>
      <c r="J561" s="63"/>
      <c r="K561" s="63">
        <v>0</v>
      </c>
      <c r="L561" s="33" t="e">
        <v>#N/A</v>
      </c>
      <c r="M561" s="46"/>
      <c r="N561" s="22"/>
      <c r="Q561" s="1">
        <v>0</v>
      </c>
      <c r="W561" s="33"/>
    </row>
    <row r="562" spans="1:23" ht="15" customHeight="1" x14ac:dyDescent="0.25">
      <c r="A562" s="28" t="s">
        <v>1219</v>
      </c>
      <c r="B562" s="29" t="s">
        <v>8</v>
      </c>
      <c r="C562" s="70" t="s">
        <v>1254</v>
      </c>
      <c r="D562" s="70">
        <v>71210500340</v>
      </c>
      <c r="E562" s="30" t="s">
        <v>1271</v>
      </c>
      <c r="F562" s="30" t="s">
        <v>1271</v>
      </c>
      <c r="G562" s="31" t="s">
        <v>1272</v>
      </c>
      <c r="H562" s="29" t="s">
        <v>18</v>
      </c>
      <c r="I562" s="63">
        <v>0</v>
      </c>
      <c r="J562" s="63"/>
      <c r="K562" s="63">
        <v>0</v>
      </c>
      <c r="L562" s="33" t="e">
        <v>#N/A</v>
      </c>
      <c r="M562" s="40"/>
      <c r="N562" s="22"/>
      <c r="Q562" s="1">
        <v>0</v>
      </c>
      <c r="W562" s="33"/>
    </row>
    <row r="563" spans="1:23" ht="15" customHeight="1" x14ac:dyDescent="0.25">
      <c r="A563" s="28" t="s">
        <v>1219</v>
      </c>
      <c r="B563" s="29" t="s">
        <v>8</v>
      </c>
      <c r="C563" s="70" t="s">
        <v>1254</v>
      </c>
      <c r="D563" s="70">
        <v>71210500345</v>
      </c>
      <c r="E563" s="30" t="s">
        <v>1273</v>
      </c>
      <c r="F563" s="30" t="s">
        <v>1273</v>
      </c>
      <c r="G563" s="31" t="s">
        <v>1274</v>
      </c>
      <c r="H563" s="29" t="s">
        <v>18</v>
      </c>
      <c r="I563" s="63">
        <v>0</v>
      </c>
      <c r="J563" s="63"/>
      <c r="K563" s="63">
        <v>0</v>
      </c>
      <c r="L563" s="33" t="e">
        <v>#N/A</v>
      </c>
      <c r="M563" s="46"/>
      <c r="N563" s="22"/>
      <c r="Q563" s="1">
        <v>0</v>
      </c>
      <c r="W563" s="33"/>
    </row>
    <row r="564" spans="1:23" ht="15" customHeight="1" x14ac:dyDescent="0.25">
      <c r="A564" s="28" t="s">
        <v>1219</v>
      </c>
      <c r="B564" s="29" t="s">
        <v>8</v>
      </c>
      <c r="C564" s="70" t="s">
        <v>1254</v>
      </c>
      <c r="D564" s="70">
        <v>71210500350</v>
      </c>
      <c r="E564" s="30" t="s">
        <v>1275</v>
      </c>
      <c r="F564" s="30" t="s">
        <v>1275</v>
      </c>
      <c r="G564" s="31" t="s">
        <v>1276</v>
      </c>
      <c r="H564" s="29" t="s">
        <v>18</v>
      </c>
      <c r="I564" s="63">
        <v>0</v>
      </c>
      <c r="J564" s="63"/>
      <c r="K564" s="63">
        <v>0</v>
      </c>
      <c r="L564" s="33" t="e">
        <v>#N/A</v>
      </c>
      <c r="M564" s="46"/>
      <c r="N564" s="22"/>
      <c r="Q564" s="1">
        <v>0</v>
      </c>
      <c r="W564" s="33"/>
    </row>
    <row r="565" spans="1:23" ht="15" customHeight="1" x14ac:dyDescent="0.25">
      <c r="A565" s="28" t="s">
        <v>1219</v>
      </c>
      <c r="B565" s="29" t="s">
        <v>8</v>
      </c>
      <c r="C565" s="70" t="s">
        <v>1254</v>
      </c>
      <c r="D565" s="70">
        <v>71210500355</v>
      </c>
      <c r="E565" s="30" t="s">
        <v>1277</v>
      </c>
      <c r="F565" s="30" t="s">
        <v>1277</v>
      </c>
      <c r="G565" s="31" t="s">
        <v>1278</v>
      </c>
      <c r="H565" s="29" t="s">
        <v>18</v>
      </c>
      <c r="I565" s="63">
        <v>0</v>
      </c>
      <c r="J565" s="63"/>
      <c r="K565" s="63">
        <v>0</v>
      </c>
      <c r="L565" s="33" t="e">
        <v>#N/A</v>
      </c>
      <c r="M565" s="46"/>
      <c r="N565" s="22"/>
      <c r="Q565" s="1">
        <v>0</v>
      </c>
      <c r="W565" s="33"/>
    </row>
    <row r="566" spans="1:23" ht="15" customHeight="1" x14ac:dyDescent="0.25">
      <c r="A566" s="34" t="s">
        <v>1219</v>
      </c>
      <c r="B566" s="29" t="s">
        <v>8</v>
      </c>
      <c r="C566" s="70" t="s">
        <v>1279</v>
      </c>
      <c r="D566" s="70">
        <v>71210500400</v>
      </c>
      <c r="E566" s="30" t="s">
        <v>1280</v>
      </c>
      <c r="F566" s="30" t="s">
        <v>1280</v>
      </c>
      <c r="G566" s="31" t="s">
        <v>1281</v>
      </c>
      <c r="H566" s="29" t="s">
        <v>18</v>
      </c>
      <c r="I566" s="63">
        <v>0</v>
      </c>
      <c r="J566" s="63"/>
      <c r="K566" s="63">
        <v>0</v>
      </c>
      <c r="L566" s="33" t="e">
        <v>#N/A</v>
      </c>
      <c r="M566" s="40"/>
      <c r="N566" s="22"/>
      <c r="Q566" s="1">
        <v>0</v>
      </c>
      <c r="W566" s="33"/>
    </row>
    <row r="567" spans="1:23" ht="15" customHeight="1" x14ac:dyDescent="0.25">
      <c r="A567" s="34" t="s">
        <v>1241</v>
      </c>
      <c r="B567" s="29" t="s">
        <v>8</v>
      </c>
      <c r="C567" s="70" t="s">
        <v>1282</v>
      </c>
      <c r="D567" s="70">
        <v>71210500450</v>
      </c>
      <c r="E567" s="30" t="s">
        <v>1283</v>
      </c>
      <c r="F567" s="30" t="s">
        <v>1283</v>
      </c>
      <c r="G567" s="31" t="s">
        <v>1284</v>
      </c>
      <c r="H567" s="29" t="s">
        <v>18</v>
      </c>
      <c r="I567" s="63">
        <v>0</v>
      </c>
      <c r="J567" s="63"/>
      <c r="K567" s="63">
        <v>0</v>
      </c>
      <c r="L567" s="33" t="e">
        <v>#N/A</v>
      </c>
      <c r="M567" s="46"/>
      <c r="N567" s="22"/>
      <c r="Q567" s="1">
        <v>0</v>
      </c>
      <c r="W567" s="33"/>
    </row>
    <row r="568" spans="1:23" ht="15" customHeight="1" x14ac:dyDescent="0.25">
      <c r="A568" s="34" t="s">
        <v>1241</v>
      </c>
      <c r="B568" s="29" t="s">
        <v>8</v>
      </c>
      <c r="C568" s="70" t="s">
        <v>1285</v>
      </c>
      <c r="D568" s="70">
        <v>71210500500</v>
      </c>
      <c r="E568" s="30" t="s">
        <v>1286</v>
      </c>
      <c r="F568" s="30" t="s">
        <v>1286</v>
      </c>
      <c r="G568" s="31" t="s">
        <v>1287</v>
      </c>
      <c r="H568" s="29" t="s">
        <v>18</v>
      </c>
      <c r="I568" s="63">
        <v>0</v>
      </c>
      <c r="J568" s="63"/>
      <c r="K568" s="63">
        <v>0</v>
      </c>
      <c r="L568" s="33"/>
      <c r="M568" s="46"/>
      <c r="N568" s="22"/>
      <c r="Q568" s="1">
        <v>0</v>
      </c>
      <c r="W568" s="33"/>
    </row>
    <row r="569" spans="1:23" ht="15" customHeight="1" x14ac:dyDescent="0.25">
      <c r="A569" s="34" t="s">
        <v>1241</v>
      </c>
      <c r="B569" s="29" t="s">
        <v>8</v>
      </c>
      <c r="C569" s="70" t="s">
        <v>1288</v>
      </c>
      <c r="D569" s="70">
        <v>71210500505</v>
      </c>
      <c r="E569" s="30" t="s">
        <v>1289</v>
      </c>
      <c r="F569" s="30" t="s">
        <v>1289</v>
      </c>
      <c r="G569" s="31" t="s">
        <v>1290</v>
      </c>
      <c r="H569" s="29" t="s">
        <v>18</v>
      </c>
      <c r="I569" s="63">
        <v>0</v>
      </c>
      <c r="J569" s="63"/>
      <c r="K569" s="63">
        <v>0</v>
      </c>
      <c r="L569" s="33"/>
      <c r="M569" s="46"/>
      <c r="N569" s="22"/>
      <c r="Q569" s="1">
        <v>0</v>
      </c>
      <c r="W569" s="33"/>
    </row>
    <row r="570" spans="1:23" ht="15" customHeight="1" x14ac:dyDescent="0.25">
      <c r="A570" s="34" t="s">
        <v>1241</v>
      </c>
      <c r="B570" s="29" t="s">
        <v>8</v>
      </c>
      <c r="C570" s="70" t="s">
        <v>1291</v>
      </c>
      <c r="D570" s="70">
        <v>71210500510</v>
      </c>
      <c r="E570" s="30" t="s">
        <v>1292</v>
      </c>
      <c r="F570" s="30" t="s">
        <v>1292</v>
      </c>
      <c r="G570" s="31" t="s">
        <v>1293</v>
      </c>
      <c r="H570" s="29" t="s">
        <v>18</v>
      </c>
      <c r="I570" s="63">
        <v>4705.41</v>
      </c>
      <c r="J570" s="63"/>
      <c r="K570" s="63">
        <v>4705.41</v>
      </c>
      <c r="L570" s="33" t="e">
        <v>#N/A</v>
      </c>
      <c r="M570" s="46"/>
      <c r="N570" s="22"/>
      <c r="Q570" s="1">
        <v>0</v>
      </c>
      <c r="W570" s="33"/>
    </row>
    <row r="571" spans="1:23" ht="15" customHeight="1" x14ac:dyDescent="0.25">
      <c r="A571" s="34" t="s">
        <v>1241</v>
      </c>
      <c r="B571" s="29" t="s">
        <v>8</v>
      </c>
      <c r="C571" s="70" t="s">
        <v>1294</v>
      </c>
      <c r="D571" s="70">
        <v>71210500515</v>
      </c>
      <c r="E571" s="30" t="s">
        <v>1295</v>
      </c>
      <c r="F571" s="30" t="s">
        <v>1295</v>
      </c>
      <c r="G571" s="31" t="s">
        <v>1296</v>
      </c>
      <c r="H571" s="29" t="s">
        <v>18</v>
      </c>
      <c r="I571" s="63">
        <v>0</v>
      </c>
      <c r="J571" s="63"/>
      <c r="K571" s="63">
        <v>0</v>
      </c>
      <c r="L571" s="33"/>
      <c r="M571" s="46"/>
      <c r="N571" s="22"/>
      <c r="Q571" s="1">
        <v>0</v>
      </c>
      <c r="W571" s="33"/>
    </row>
    <row r="572" spans="1:23" ht="15" customHeight="1" x14ac:dyDescent="0.25">
      <c r="A572" s="34" t="s">
        <v>1241</v>
      </c>
      <c r="B572" s="29" t="s">
        <v>8</v>
      </c>
      <c r="C572" s="70" t="s">
        <v>1297</v>
      </c>
      <c r="D572" s="70">
        <v>71210500520</v>
      </c>
      <c r="E572" s="30" t="s">
        <v>1298</v>
      </c>
      <c r="F572" s="30" t="s">
        <v>1298</v>
      </c>
      <c r="G572" s="31" t="s">
        <v>1299</v>
      </c>
      <c r="H572" s="29" t="s">
        <v>18</v>
      </c>
      <c r="I572" s="63">
        <v>0</v>
      </c>
      <c r="J572" s="63"/>
      <c r="K572" s="63">
        <v>0</v>
      </c>
      <c r="L572" s="33" t="e">
        <v>#N/A</v>
      </c>
      <c r="M572" s="46"/>
      <c r="N572" s="22"/>
      <c r="Q572" s="1">
        <v>0</v>
      </c>
      <c r="W572" s="33"/>
    </row>
    <row r="573" spans="1:23" ht="15" customHeight="1" x14ac:dyDescent="0.25">
      <c r="A573" s="34" t="s">
        <v>1241</v>
      </c>
      <c r="B573" s="64" t="s">
        <v>8</v>
      </c>
      <c r="C573" s="65"/>
      <c r="D573" s="65">
        <v>715</v>
      </c>
      <c r="E573" s="66" t="s">
        <v>1300</v>
      </c>
      <c r="F573" s="66" t="s">
        <v>1300</v>
      </c>
      <c r="G573" s="67" t="s">
        <v>1301</v>
      </c>
      <c r="H573" s="67" t="s">
        <v>11</v>
      </c>
      <c r="I573" s="68">
        <v>0</v>
      </c>
      <c r="J573" s="68"/>
      <c r="K573" s="68">
        <v>0</v>
      </c>
      <c r="L573" s="33">
        <v>0</v>
      </c>
      <c r="M573" s="46"/>
      <c r="N573" s="22"/>
      <c r="Q573" s="1">
        <v>0</v>
      </c>
      <c r="W573" s="33"/>
    </row>
    <row r="574" spans="1:23" ht="15" customHeight="1" x14ac:dyDescent="0.25">
      <c r="A574" s="28" t="s">
        <v>1241</v>
      </c>
      <c r="B574" s="23" t="s">
        <v>8</v>
      </c>
      <c r="C574" s="24"/>
      <c r="D574" s="24">
        <v>715100</v>
      </c>
      <c r="E574" s="25" t="s">
        <v>1302</v>
      </c>
      <c r="F574" s="25" t="s">
        <v>1302</v>
      </c>
      <c r="G574" s="26" t="s">
        <v>1301</v>
      </c>
      <c r="H574" s="26" t="s">
        <v>11</v>
      </c>
      <c r="I574" s="27">
        <v>0</v>
      </c>
      <c r="J574" s="27"/>
      <c r="K574" s="27">
        <v>0</v>
      </c>
      <c r="L574" s="33" t="e">
        <v>#N/A</v>
      </c>
      <c r="M574" s="46"/>
      <c r="N574" s="22"/>
      <c r="Q574" s="1">
        <v>0</v>
      </c>
      <c r="W574" s="33"/>
    </row>
    <row r="575" spans="1:23" ht="15" customHeight="1" x14ac:dyDescent="0.25">
      <c r="A575" s="28" t="s">
        <v>1241</v>
      </c>
      <c r="B575" s="29" t="s">
        <v>8</v>
      </c>
      <c r="C575" s="70" t="s">
        <v>1303</v>
      </c>
      <c r="D575" s="70">
        <v>71510000005</v>
      </c>
      <c r="E575" s="30" t="s">
        <v>1304</v>
      </c>
      <c r="F575" s="30" t="s">
        <v>1304</v>
      </c>
      <c r="G575" s="31" t="s">
        <v>1305</v>
      </c>
      <c r="H575" s="29" t="s">
        <v>18</v>
      </c>
      <c r="I575" s="63">
        <v>2932146.08</v>
      </c>
      <c r="J575" s="63"/>
      <c r="K575" s="63">
        <v>2932146.08</v>
      </c>
      <c r="L575" s="33" t="e">
        <v>#N/A</v>
      </c>
      <c r="M575" s="46"/>
      <c r="N575" s="22"/>
      <c r="Q575" s="1">
        <v>0</v>
      </c>
      <c r="W575" s="33"/>
    </row>
    <row r="576" spans="1:23" ht="15" customHeight="1" x14ac:dyDescent="0.25">
      <c r="A576" s="28" t="s">
        <v>1241</v>
      </c>
      <c r="B576" s="29" t="s">
        <v>8</v>
      </c>
      <c r="C576" s="70" t="s">
        <v>1306</v>
      </c>
      <c r="D576" s="70">
        <v>71510000010</v>
      </c>
      <c r="E576" s="30" t="s">
        <v>1307</v>
      </c>
      <c r="F576" s="30" t="s">
        <v>1307</v>
      </c>
      <c r="G576" s="31" t="s">
        <v>1308</v>
      </c>
      <c r="H576" s="29" t="s">
        <v>18</v>
      </c>
      <c r="I576" s="63">
        <v>2263683.63</v>
      </c>
      <c r="J576" s="63"/>
      <c r="K576" s="63">
        <v>2263683.63</v>
      </c>
      <c r="L576" s="33" t="e">
        <v>#N/A</v>
      </c>
      <c r="M576" s="46"/>
      <c r="N576" s="22"/>
      <c r="Q576" s="1">
        <v>0</v>
      </c>
      <c r="W576" s="33"/>
    </row>
    <row r="577" spans="1:23" ht="15" customHeight="1" x14ac:dyDescent="0.25">
      <c r="A577" s="16"/>
      <c r="B577" s="29" t="s">
        <v>8</v>
      </c>
      <c r="C577" s="70" t="s">
        <v>1309</v>
      </c>
      <c r="D577" s="70">
        <v>71510000015</v>
      </c>
      <c r="E577" s="30" t="s">
        <v>1310</v>
      </c>
      <c r="F577" s="30" t="s">
        <v>1310</v>
      </c>
      <c r="G577" s="31" t="s">
        <v>1311</v>
      </c>
      <c r="H577" s="29" t="s">
        <v>18</v>
      </c>
      <c r="I577" s="63">
        <v>60432.45</v>
      </c>
      <c r="J577" s="63">
        <v>0</v>
      </c>
      <c r="K577" s="63">
        <v>60432.45</v>
      </c>
      <c r="L577" s="33" t="e">
        <v>#N/A</v>
      </c>
      <c r="M577" s="46"/>
      <c r="N577" s="22"/>
      <c r="Q577" s="1">
        <v>0</v>
      </c>
      <c r="W577" s="33"/>
    </row>
    <row r="578" spans="1:23" ht="15" customHeight="1" x14ac:dyDescent="0.25">
      <c r="A578" s="28" t="s">
        <v>1219</v>
      </c>
      <c r="B578" s="29" t="s">
        <v>8</v>
      </c>
      <c r="C578" s="70" t="s">
        <v>1312</v>
      </c>
      <c r="D578" s="70">
        <v>71510000020</v>
      </c>
      <c r="E578" s="30" t="s">
        <v>1313</v>
      </c>
      <c r="F578" s="30" t="s">
        <v>1313</v>
      </c>
      <c r="G578" s="31" t="s">
        <v>1314</v>
      </c>
      <c r="H578" s="29" t="s">
        <v>18</v>
      </c>
      <c r="I578" s="63">
        <v>3834797.85</v>
      </c>
      <c r="J578" s="63"/>
      <c r="K578" s="63">
        <v>3834797.85</v>
      </c>
      <c r="L578" s="33" t="e">
        <v>#N/A</v>
      </c>
      <c r="M578" s="46"/>
      <c r="N578" s="22"/>
      <c r="Q578" s="1">
        <v>0</v>
      </c>
      <c r="W578" s="33"/>
    </row>
    <row r="579" spans="1:23" ht="15" customHeight="1" x14ac:dyDescent="0.25">
      <c r="A579" s="28" t="s">
        <v>1219</v>
      </c>
      <c r="B579" s="29" t="s">
        <v>8</v>
      </c>
      <c r="C579" s="70" t="s">
        <v>1312</v>
      </c>
      <c r="D579" s="70">
        <v>71510000025</v>
      </c>
      <c r="E579" s="30" t="s">
        <v>1315</v>
      </c>
      <c r="F579" s="30" t="s">
        <v>1315</v>
      </c>
      <c r="G579" s="31" t="s">
        <v>1316</v>
      </c>
      <c r="H579" s="29" t="s">
        <v>18</v>
      </c>
      <c r="I579" s="63">
        <v>0</v>
      </c>
      <c r="J579" s="63"/>
      <c r="K579" s="63">
        <v>0</v>
      </c>
      <c r="L579" s="33" t="e">
        <v>#N/A</v>
      </c>
      <c r="M579" s="46"/>
      <c r="N579" s="22"/>
      <c r="Q579" s="1">
        <v>0</v>
      </c>
      <c r="W579" s="33"/>
    </row>
    <row r="580" spans="1:23" ht="15" customHeight="1" x14ac:dyDescent="0.25">
      <c r="A580" s="28" t="s">
        <v>1219</v>
      </c>
      <c r="B580" s="29" t="s">
        <v>8</v>
      </c>
      <c r="C580" s="70" t="s">
        <v>1317</v>
      </c>
      <c r="D580" s="70">
        <v>71510000030</v>
      </c>
      <c r="E580" s="30" t="s">
        <v>1318</v>
      </c>
      <c r="F580" s="30" t="s">
        <v>1318</v>
      </c>
      <c r="G580" s="31" t="s">
        <v>1319</v>
      </c>
      <c r="H580" s="29" t="s">
        <v>18</v>
      </c>
      <c r="I580" s="63">
        <v>32869.94</v>
      </c>
      <c r="J580" s="63"/>
      <c r="K580" s="63">
        <v>32869.94</v>
      </c>
      <c r="L580" s="33" t="e">
        <v>#N/A</v>
      </c>
      <c r="M580" s="46"/>
      <c r="N580" s="22"/>
      <c r="Q580" s="1">
        <v>0</v>
      </c>
      <c r="W580" s="33"/>
    </row>
    <row r="581" spans="1:23" ht="15" customHeight="1" x14ac:dyDescent="0.25">
      <c r="A581" s="28" t="s">
        <v>1219</v>
      </c>
      <c r="B581" s="29" t="s">
        <v>8</v>
      </c>
      <c r="C581" s="70" t="s">
        <v>1320</v>
      </c>
      <c r="D581" s="70">
        <v>71510000035</v>
      </c>
      <c r="E581" s="30" t="s">
        <v>1321</v>
      </c>
      <c r="F581" s="30" t="s">
        <v>1321</v>
      </c>
      <c r="G581" s="31" t="s">
        <v>1322</v>
      </c>
      <c r="H581" s="29" t="s">
        <v>18</v>
      </c>
      <c r="I581" s="63">
        <v>4488.2</v>
      </c>
      <c r="J581" s="63"/>
      <c r="K581" s="63">
        <v>4488.2</v>
      </c>
      <c r="L581" s="33" t="e">
        <v>#N/A</v>
      </c>
      <c r="M581" s="46"/>
      <c r="N581" s="22"/>
      <c r="Q581" s="1">
        <v>0</v>
      </c>
      <c r="W581" s="33"/>
    </row>
    <row r="582" spans="1:23" ht="15" customHeight="1" x14ac:dyDescent="0.25">
      <c r="A582" s="28" t="s">
        <v>1219</v>
      </c>
      <c r="B582" s="29" t="s">
        <v>8</v>
      </c>
      <c r="C582" s="70" t="s">
        <v>1323</v>
      </c>
      <c r="D582" s="70">
        <v>71510000040</v>
      </c>
      <c r="E582" s="30" t="s">
        <v>1324</v>
      </c>
      <c r="F582" s="30" t="s">
        <v>1324</v>
      </c>
      <c r="G582" s="31" t="s">
        <v>1325</v>
      </c>
      <c r="H582" s="29" t="s">
        <v>18</v>
      </c>
      <c r="I582" s="63">
        <v>0</v>
      </c>
      <c r="J582" s="63"/>
      <c r="K582" s="63">
        <v>0</v>
      </c>
      <c r="L582" s="33" t="e">
        <v>#N/A</v>
      </c>
      <c r="M582" s="46"/>
      <c r="N582" s="22"/>
      <c r="Q582" s="1">
        <v>0</v>
      </c>
      <c r="W582" s="33"/>
    </row>
    <row r="583" spans="1:23" ht="15" customHeight="1" x14ac:dyDescent="0.25">
      <c r="A583" s="28" t="s">
        <v>1219</v>
      </c>
      <c r="B583" s="29" t="s">
        <v>8</v>
      </c>
      <c r="C583" s="70" t="s">
        <v>1323</v>
      </c>
      <c r="D583" s="70">
        <v>71510000050</v>
      </c>
      <c r="E583" s="30" t="s">
        <v>1326</v>
      </c>
      <c r="F583" s="30" t="s">
        <v>1326</v>
      </c>
      <c r="G583" s="31" t="s">
        <v>1327</v>
      </c>
      <c r="H583" s="29" t="s">
        <v>18</v>
      </c>
      <c r="I583" s="63">
        <v>0</v>
      </c>
      <c r="J583" s="63"/>
      <c r="K583" s="63">
        <v>0</v>
      </c>
      <c r="L583" s="33" t="e">
        <v>#N/A</v>
      </c>
      <c r="M583" s="46"/>
      <c r="N583" s="22"/>
      <c r="Q583" s="1">
        <v>0</v>
      </c>
      <c r="W583" s="33"/>
    </row>
    <row r="584" spans="1:23" ht="15" customHeight="1" x14ac:dyDescent="0.25">
      <c r="A584" s="28" t="s">
        <v>1219</v>
      </c>
      <c r="B584" s="64" t="s">
        <v>8</v>
      </c>
      <c r="C584" s="65"/>
      <c r="D584" s="65">
        <v>718</v>
      </c>
      <c r="E584" s="66" t="s">
        <v>1328</v>
      </c>
      <c r="F584" s="66" t="s">
        <v>1328</v>
      </c>
      <c r="G584" s="67" t="s">
        <v>1329</v>
      </c>
      <c r="H584" s="67" t="s">
        <v>11</v>
      </c>
      <c r="I584" s="68">
        <v>0</v>
      </c>
      <c r="J584" s="68"/>
      <c r="K584" s="68">
        <v>0</v>
      </c>
      <c r="L584" s="33">
        <v>0</v>
      </c>
      <c r="M584" s="46"/>
      <c r="N584" s="22"/>
      <c r="Q584" s="1">
        <v>0</v>
      </c>
      <c r="W584" s="33"/>
    </row>
    <row r="585" spans="1:23" ht="15" customHeight="1" x14ac:dyDescent="0.25">
      <c r="A585" s="28" t="s">
        <v>1219</v>
      </c>
      <c r="B585" s="23" t="s">
        <v>8</v>
      </c>
      <c r="C585" s="24"/>
      <c r="D585" s="24">
        <v>718100</v>
      </c>
      <c r="E585" s="25" t="s">
        <v>1330</v>
      </c>
      <c r="F585" s="25" t="s">
        <v>1330</v>
      </c>
      <c r="G585" s="26" t="s">
        <v>1329</v>
      </c>
      <c r="H585" s="26" t="s">
        <v>11</v>
      </c>
      <c r="I585" s="27">
        <v>0</v>
      </c>
      <c r="J585" s="27"/>
      <c r="K585" s="27">
        <v>0</v>
      </c>
      <c r="L585" s="33" t="e">
        <v>#N/A</v>
      </c>
      <c r="M585" s="46"/>
      <c r="N585" s="22"/>
      <c r="Q585" s="1">
        <v>0</v>
      </c>
      <c r="W585" s="33"/>
    </row>
    <row r="586" spans="1:23" ht="15" customHeight="1" x14ac:dyDescent="0.25">
      <c r="A586" s="28" t="s">
        <v>1241</v>
      </c>
      <c r="B586" s="29" t="s">
        <v>8</v>
      </c>
      <c r="C586" s="70" t="s">
        <v>1331</v>
      </c>
      <c r="D586" s="70">
        <v>71810000005</v>
      </c>
      <c r="E586" s="30" t="s">
        <v>1332</v>
      </c>
      <c r="F586" s="30" t="s">
        <v>1332</v>
      </c>
      <c r="G586" s="31" t="s">
        <v>1333</v>
      </c>
      <c r="H586" s="29" t="s">
        <v>18</v>
      </c>
      <c r="I586" s="63">
        <v>305015.98</v>
      </c>
      <c r="J586" s="63"/>
      <c r="K586" s="63">
        <v>305015.98</v>
      </c>
      <c r="L586" s="33" t="e">
        <v>#N/A</v>
      </c>
      <c r="M586" s="46"/>
      <c r="N586" s="22"/>
      <c r="Q586" s="1">
        <v>0</v>
      </c>
      <c r="W586" s="33"/>
    </row>
    <row r="587" spans="1:23" ht="15" customHeight="1" x14ac:dyDescent="0.25">
      <c r="A587" s="28" t="s">
        <v>1241</v>
      </c>
      <c r="B587" s="29" t="s">
        <v>8</v>
      </c>
      <c r="C587" s="70" t="s">
        <v>1331</v>
      </c>
      <c r="D587" s="70">
        <v>71810000007</v>
      </c>
      <c r="E587" s="30" t="s">
        <v>1334</v>
      </c>
      <c r="F587" s="30" t="s">
        <v>1334</v>
      </c>
      <c r="G587" s="31" t="s">
        <v>1335</v>
      </c>
      <c r="H587" s="29" t="s">
        <v>18</v>
      </c>
      <c r="I587" s="63">
        <v>17253.05</v>
      </c>
      <c r="J587" s="63"/>
      <c r="K587" s="63">
        <v>17253.05</v>
      </c>
      <c r="L587" s="33"/>
      <c r="M587" s="46"/>
      <c r="N587" s="22"/>
      <c r="Q587" s="1">
        <v>0</v>
      </c>
      <c r="W587" s="33"/>
    </row>
    <row r="588" spans="1:23" ht="15" customHeight="1" x14ac:dyDescent="0.25">
      <c r="A588" s="28" t="s">
        <v>1241</v>
      </c>
      <c r="B588" s="29" t="s">
        <v>8</v>
      </c>
      <c r="C588" s="70" t="s">
        <v>1336</v>
      </c>
      <c r="D588" s="70">
        <v>71810000010</v>
      </c>
      <c r="E588" s="30" t="s">
        <v>1337</v>
      </c>
      <c r="F588" s="30" t="s">
        <v>1337</v>
      </c>
      <c r="G588" s="31" t="s">
        <v>1338</v>
      </c>
      <c r="H588" s="29" t="s">
        <v>18</v>
      </c>
      <c r="I588" s="63">
        <v>0</v>
      </c>
      <c r="J588" s="63"/>
      <c r="K588" s="63">
        <v>0</v>
      </c>
      <c r="L588" s="33"/>
      <c r="M588" s="46"/>
      <c r="N588" s="22"/>
      <c r="Q588" s="1">
        <v>0</v>
      </c>
      <c r="W588" s="33"/>
    </row>
    <row r="589" spans="1:23" ht="15" customHeight="1" x14ac:dyDescent="0.25">
      <c r="A589" s="28" t="s">
        <v>1241</v>
      </c>
      <c r="B589" s="29" t="s">
        <v>8</v>
      </c>
      <c r="C589" s="70" t="s">
        <v>1339</v>
      </c>
      <c r="D589" s="70">
        <v>71810000015</v>
      </c>
      <c r="E589" s="30" t="s">
        <v>1340</v>
      </c>
      <c r="F589" s="30" t="s">
        <v>1340</v>
      </c>
      <c r="G589" s="31" t="s">
        <v>1341</v>
      </c>
      <c r="H589" s="29" t="s">
        <v>18</v>
      </c>
      <c r="I589" s="63">
        <v>4612597.8499999996</v>
      </c>
      <c r="J589" s="63"/>
      <c r="K589" s="63">
        <v>4612597.8499999996</v>
      </c>
      <c r="L589" s="33" t="e">
        <v>#N/A</v>
      </c>
      <c r="M589" s="46"/>
      <c r="N589" s="22"/>
      <c r="Q589" s="1">
        <v>0</v>
      </c>
      <c r="W589" s="33"/>
    </row>
    <row r="590" spans="1:23" ht="15" customHeight="1" x14ac:dyDescent="0.25">
      <c r="A590" s="28" t="s">
        <v>1241</v>
      </c>
      <c r="B590" s="29" t="s">
        <v>8</v>
      </c>
      <c r="C590" s="70" t="s">
        <v>1339</v>
      </c>
      <c r="D590" s="70">
        <v>71810000020</v>
      </c>
      <c r="E590" s="30" t="s">
        <v>1342</v>
      </c>
      <c r="F590" s="30" t="s">
        <v>1342</v>
      </c>
      <c r="G590" s="31" t="s">
        <v>1343</v>
      </c>
      <c r="H590" s="29" t="s">
        <v>18</v>
      </c>
      <c r="I590" s="63">
        <v>1924975.27</v>
      </c>
      <c r="J590" s="63"/>
      <c r="K590" s="63">
        <v>1924975.27</v>
      </c>
      <c r="L590" s="33"/>
      <c r="M590" s="46"/>
      <c r="N590" s="22"/>
      <c r="Q590" s="1">
        <v>0</v>
      </c>
      <c r="W590" s="33"/>
    </row>
    <row r="591" spans="1:23" ht="15" customHeight="1" x14ac:dyDescent="0.25">
      <c r="A591" s="28" t="s">
        <v>1241</v>
      </c>
      <c r="B591" s="29" t="s">
        <v>8</v>
      </c>
      <c r="C591" s="70" t="s">
        <v>1339</v>
      </c>
      <c r="D591" s="70">
        <v>71810000025</v>
      </c>
      <c r="E591" s="30" t="s">
        <v>1344</v>
      </c>
      <c r="F591" s="30" t="s">
        <v>1344</v>
      </c>
      <c r="G591" s="31" t="s">
        <v>1345</v>
      </c>
      <c r="H591" s="29" t="s">
        <v>18</v>
      </c>
      <c r="I591" s="63">
        <v>0</v>
      </c>
      <c r="J591" s="63"/>
      <c r="K591" s="63">
        <v>0</v>
      </c>
      <c r="L591" s="33" t="e">
        <v>#N/A</v>
      </c>
      <c r="M591" s="46"/>
      <c r="N591" s="22"/>
      <c r="Q591" s="1">
        <v>0</v>
      </c>
      <c r="W591" s="33"/>
    </row>
    <row r="592" spans="1:23" ht="15" customHeight="1" x14ac:dyDescent="0.25">
      <c r="A592" s="28" t="s">
        <v>1241</v>
      </c>
      <c r="B592" s="29" t="s">
        <v>8</v>
      </c>
      <c r="C592" s="70" t="s">
        <v>1336</v>
      </c>
      <c r="D592" s="70">
        <v>71810000030</v>
      </c>
      <c r="E592" s="30" t="s">
        <v>1346</v>
      </c>
      <c r="F592" s="30" t="s">
        <v>1346</v>
      </c>
      <c r="G592" s="31" t="s">
        <v>1347</v>
      </c>
      <c r="H592" s="29" t="s">
        <v>18</v>
      </c>
      <c r="I592" s="63">
        <v>192661.7</v>
      </c>
      <c r="J592" s="63"/>
      <c r="K592" s="63">
        <v>192661.7</v>
      </c>
      <c r="L592" s="33" t="e">
        <v>#N/A</v>
      </c>
      <c r="M592" s="46"/>
      <c r="N592" s="22"/>
      <c r="Q592" s="1">
        <v>0</v>
      </c>
      <c r="W592" s="33"/>
    </row>
    <row r="593" spans="1:23" ht="15" customHeight="1" x14ac:dyDescent="0.25">
      <c r="A593" s="28" t="s">
        <v>1241</v>
      </c>
      <c r="B593" s="29" t="s">
        <v>8</v>
      </c>
      <c r="C593" s="70" t="s">
        <v>1336</v>
      </c>
      <c r="D593" s="70">
        <v>71810000035</v>
      </c>
      <c r="E593" s="30" t="s">
        <v>1348</v>
      </c>
      <c r="F593" s="30" t="s">
        <v>1348</v>
      </c>
      <c r="G593" s="31" t="s">
        <v>1349</v>
      </c>
      <c r="H593" s="29" t="s">
        <v>18</v>
      </c>
      <c r="I593" s="63">
        <v>57698.99</v>
      </c>
      <c r="J593" s="63"/>
      <c r="K593" s="63">
        <v>57698.99</v>
      </c>
      <c r="L593" s="33" t="e">
        <v>#N/A</v>
      </c>
      <c r="M593" s="46"/>
      <c r="N593" s="22"/>
      <c r="Q593" s="1">
        <v>0</v>
      </c>
      <c r="W593" s="33"/>
    </row>
    <row r="594" spans="1:23" ht="15" customHeight="1" x14ac:dyDescent="0.25">
      <c r="A594" s="28" t="s">
        <v>1241</v>
      </c>
      <c r="B594" s="29" t="s">
        <v>8</v>
      </c>
      <c r="C594" s="70" t="s">
        <v>1350</v>
      </c>
      <c r="D594" s="70">
        <v>71810000040</v>
      </c>
      <c r="E594" s="30" t="s">
        <v>1351</v>
      </c>
      <c r="F594" s="30" t="s">
        <v>1351</v>
      </c>
      <c r="G594" s="31" t="s">
        <v>1352</v>
      </c>
      <c r="H594" s="29" t="s">
        <v>18</v>
      </c>
      <c r="I594" s="63">
        <v>0</v>
      </c>
      <c r="J594" s="63"/>
      <c r="K594" s="63">
        <v>0</v>
      </c>
      <c r="L594" s="33" t="e">
        <v>#N/A</v>
      </c>
      <c r="M594" s="46"/>
      <c r="N594" s="22"/>
      <c r="Q594" s="1">
        <v>0</v>
      </c>
      <c r="W594" s="33"/>
    </row>
    <row r="595" spans="1:23" ht="15" customHeight="1" x14ac:dyDescent="0.25">
      <c r="A595" s="28" t="s">
        <v>1241</v>
      </c>
      <c r="B595" s="29" t="s">
        <v>8</v>
      </c>
      <c r="C595" s="70" t="s">
        <v>1353</v>
      </c>
      <c r="D595" s="70">
        <v>71810000045</v>
      </c>
      <c r="E595" s="30" t="s">
        <v>1354</v>
      </c>
      <c r="F595" s="30" t="s">
        <v>1354</v>
      </c>
      <c r="G595" s="31" t="s">
        <v>1355</v>
      </c>
      <c r="H595" s="29" t="s">
        <v>18</v>
      </c>
      <c r="I595" s="63">
        <v>0</v>
      </c>
      <c r="J595" s="63"/>
      <c r="K595" s="63">
        <v>0</v>
      </c>
      <c r="L595" s="33" t="e">
        <v>#N/A</v>
      </c>
      <c r="M595" s="46"/>
      <c r="N595" s="22"/>
      <c r="Q595" s="1">
        <v>0</v>
      </c>
      <c r="W595" s="33"/>
    </row>
    <row r="596" spans="1:23" ht="15" customHeight="1" x14ac:dyDescent="0.25">
      <c r="A596" s="28" t="s">
        <v>1241</v>
      </c>
      <c r="B596" s="29" t="s">
        <v>8</v>
      </c>
      <c r="C596" s="70" t="s">
        <v>1353</v>
      </c>
      <c r="D596" s="70">
        <v>71810000050</v>
      </c>
      <c r="E596" s="30" t="s">
        <v>1356</v>
      </c>
      <c r="F596" s="30" t="s">
        <v>1356</v>
      </c>
      <c r="G596" s="31" t="s">
        <v>1357</v>
      </c>
      <c r="H596" s="29" t="s">
        <v>18</v>
      </c>
      <c r="I596" s="63">
        <v>0</v>
      </c>
      <c r="J596" s="63"/>
      <c r="K596" s="63">
        <v>0</v>
      </c>
      <c r="L596" s="33" t="e">
        <v>#N/A</v>
      </c>
      <c r="M596" s="46"/>
      <c r="N596" s="22"/>
      <c r="Q596" s="1">
        <v>0</v>
      </c>
      <c r="W596" s="33"/>
    </row>
    <row r="597" spans="1:23" ht="15" customHeight="1" x14ac:dyDescent="0.25">
      <c r="A597" s="16"/>
      <c r="B597" s="29" t="s">
        <v>8</v>
      </c>
      <c r="C597" s="70" t="s">
        <v>1353</v>
      </c>
      <c r="D597" s="70">
        <v>71810000055</v>
      </c>
      <c r="E597" s="30" t="s">
        <v>1358</v>
      </c>
      <c r="F597" s="30" t="s">
        <v>1358</v>
      </c>
      <c r="G597" s="31" t="s">
        <v>1359</v>
      </c>
      <c r="H597" s="29" t="s">
        <v>18</v>
      </c>
      <c r="I597" s="63">
        <v>0</v>
      </c>
      <c r="J597" s="63">
        <v>0</v>
      </c>
      <c r="K597" s="63">
        <v>0</v>
      </c>
      <c r="L597" s="33" t="e">
        <v>#N/A</v>
      </c>
      <c r="M597" s="46"/>
      <c r="N597" s="22"/>
      <c r="Q597" s="1">
        <v>0</v>
      </c>
      <c r="W597" s="33"/>
    </row>
    <row r="598" spans="1:23" ht="15" customHeight="1" x14ac:dyDescent="0.25">
      <c r="A598" s="16"/>
      <c r="B598" s="29" t="s">
        <v>8</v>
      </c>
      <c r="C598" s="70" t="s">
        <v>1350</v>
      </c>
      <c r="D598" s="70">
        <v>71810000060</v>
      </c>
      <c r="E598" s="30" t="s">
        <v>1360</v>
      </c>
      <c r="F598" s="30" t="s">
        <v>1360</v>
      </c>
      <c r="G598" s="31" t="s">
        <v>1361</v>
      </c>
      <c r="H598" s="29" t="s">
        <v>18</v>
      </c>
      <c r="I598" s="63">
        <v>0</v>
      </c>
      <c r="J598" s="63">
        <v>0</v>
      </c>
      <c r="K598" s="63">
        <v>0</v>
      </c>
      <c r="L598" s="33" t="e">
        <v>#N/A</v>
      </c>
      <c r="M598" s="46"/>
      <c r="N598" s="22"/>
      <c r="Q598" s="1">
        <v>0</v>
      </c>
      <c r="W598" s="33"/>
    </row>
    <row r="599" spans="1:23" ht="15" customHeight="1" x14ac:dyDescent="0.25">
      <c r="A599" s="34" t="s">
        <v>1219</v>
      </c>
      <c r="B599" s="29" t="s">
        <v>8</v>
      </c>
      <c r="C599" s="70" t="s">
        <v>1350</v>
      </c>
      <c r="D599" s="70">
        <v>71810000065</v>
      </c>
      <c r="E599" s="30" t="s">
        <v>1362</v>
      </c>
      <c r="F599" s="30" t="s">
        <v>1362</v>
      </c>
      <c r="G599" s="31" t="s">
        <v>1363</v>
      </c>
      <c r="H599" s="29" t="s">
        <v>18</v>
      </c>
      <c r="I599" s="63">
        <v>0</v>
      </c>
      <c r="J599" s="63"/>
      <c r="K599" s="63">
        <v>0</v>
      </c>
      <c r="L599" s="33" t="e">
        <v>#N/A</v>
      </c>
      <c r="M599" s="40"/>
      <c r="N599" s="22"/>
      <c r="Q599" s="1">
        <v>0</v>
      </c>
      <c r="W599" s="33"/>
    </row>
    <row r="600" spans="1:23" ht="15" customHeight="1" x14ac:dyDescent="0.25">
      <c r="A600" s="34" t="s">
        <v>1219</v>
      </c>
      <c r="B600" s="29" t="s">
        <v>8</v>
      </c>
      <c r="C600" s="70" t="s">
        <v>1350</v>
      </c>
      <c r="D600" s="70">
        <v>71810000070</v>
      </c>
      <c r="E600" s="30" t="s">
        <v>1364</v>
      </c>
      <c r="F600" s="30" t="s">
        <v>1364</v>
      </c>
      <c r="G600" s="31" t="s">
        <v>1365</v>
      </c>
      <c r="H600" s="29" t="s">
        <v>18</v>
      </c>
      <c r="I600" s="63">
        <v>0</v>
      </c>
      <c r="J600" s="63"/>
      <c r="K600" s="63">
        <v>0</v>
      </c>
      <c r="L600" s="33" t="e">
        <v>#N/A</v>
      </c>
      <c r="M600" s="40"/>
      <c r="N600" s="22"/>
      <c r="Q600" s="1">
        <v>0</v>
      </c>
      <c r="W600" s="33"/>
    </row>
    <row r="601" spans="1:23" ht="15" customHeight="1" x14ac:dyDescent="0.25">
      <c r="A601" s="34" t="s">
        <v>1219</v>
      </c>
      <c r="B601" s="29" t="s">
        <v>8</v>
      </c>
      <c r="C601" s="70" t="s">
        <v>1353</v>
      </c>
      <c r="D601" s="70">
        <v>71810000075</v>
      </c>
      <c r="E601" s="30" t="s">
        <v>1366</v>
      </c>
      <c r="F601" s="30" t="s">
        <v>1366</v>
      </c>
      <c r="G601" s="31" t="s">
        <v>1367</v>
      </c>
      <c r="H601" s="29" t="s">
        <v>18</v>
      </c>
      <c r="I601" s="63">
        <v>0</v>
      </c>
      <c r="J601" s="63"/>
      <c r="K601" s="63">
        <v>0</v>
      </c>
      <c r="L601" s="33" t="e">
        <v>#N/A</v>
      </c>
      <c r="M601" s="40"/>
      <c r="N601" s="22"/>
      <c r="Q601" s="1">
        <v>0</v>
      </c>
      <c r="W601" s="33"/>
    </row>
    <row r="602" spans="1:23" ht="15" customHeight="1" x14ac:dyDescent="0.25">
      <c r="A602" s="34" t="s">
        <v>1219</v>
      </c>
      <c r="B602" s="29" t="s">
        <v>8</v>
      </c>
      <c r="C602" s="70" t="s">
        <v>1353</v>
      </c>
      <c r="D602" s="70">
        <v>71810000080</v>
      </c>
      <c r="E602" s="30" t="s">
        <v>1368</v>
      </c>
      <c r="F602" s="30" t="s">
        <v>1368</v>
      </c>
      <c r="G602" s="31" t="s">
        <v>1369</v>
      </c>
      <c r="H602" s="29" t="s">
        <v>18</v>
      </c>
      <c r="I602" s="63">
        <v>0</v>
      </c>
      <c r="J602" s="63"/>
      <c r="K602" s="63">
        <v>0</v>
      </c>
      <c r="L602" s="33" t="e">
        <v>#N/A</v>
      </c>
      <c r="M602" s="40"/>
      <c r="N602" s="22"/>
      <c r="Q602" s="1">
        <v>0</v>
      </c>
      <c r="W602" s="33"/>
    </row>
    <row r="603" spans="1:23" ht="15" customHeight="1" x14ac:dyDescent="0.25">
      <c r="A603" s="34" t="s">
        <v>1219</v>
      </c>
      <c r="B603" s="29" t="s">
        <v>8</v>
      </c>
      <c r="C603" s="70" t="s">
        <v>1353</v>
      </c>
      <c r="D603" s="70">
        <v>71810000085</v>
      </c>
      <c r="E603" s="30" t="s">
        <v>1370</v>
      </c>
      <c r="F603" s="30" t="s">
        <v>1370</v>
      </c>
      <c r="G603" s="31" t="s">
        <v>1371</v>
      </c>
      <c r="H603" s="29" t="s">
        <v>18</v>
      </c>
      <c r="I603" s="63">
        <v>0</v>
      </c>
      <c r="J603" s="63"/>
      <c r="K603" s="63">
        <v>0</v>
      </c>
      <c r="L603" s="33" t="e">
        <v>#N/A</v>
      </c>
      <c r="M603" s="46"/>
      <c r="N603" s="22"/>
      <c r="Q603" s="1">
        <v>0</v>
      </c>
      <c r="W603" s="33"/>
    </row>
    <row r="604" spans="1:23" ht="15" customHeight="1" x14ac:dyDescent="0.25">
      <c r="A604" s="34" t="s">
        <v>1219</v>
      </c>
      <c r="B604" s="29" t="s">
        <v>8</v>
      </c>
      <c r="C604" s="70" t="s">
        <v>1350</v>
      </c>
      <c r="D604" s="70">
        <v>71810000090</v>
      </c>
      <c r="E604" s="30" t="s">
        <v>1372</v>
      </c>
      <c r="F604" s="30" t="s">
        <v>1372</v>
      </c>
      <c r="G604" s="31" t="s">
        <v>1373</v>
      </c>
      <c r="H604" s="29" t="s">
        <v>18</v>
      </c>
      <c r="I604" s="63">
        <v>0</v>
      </c>
      <c r="J604" s="63"/>
      <c r="K604" s="63">
        <v>0</v>
      </c>
      <c r="L604" s="33" t="e">
        <v>#N/A</v>
      </c>
      <c r="M604" s="46"/>
      <c r="N604" s="22"/>
      <c r="Q604" s="1">
        <v>0</v>
      </c>
      <c r="W604" s="33"/>
    </row>
    <row r="605" spans="1:23" ht="15" customHeight="1" x14ac:dyDescent="0.25">
      <c r="A605" s="34" t="s">
        <v>1219</v>
      </c>
      <c r="B605" s="29" t="s">
        <v>8</v>
      </c>
      <c r="C605" s="70" t="s">
        <v>1350</v>
      </c>
      <c r="D605" s="70">
        <v>71810000095</v>
      </c>
      <c r="E605" s="30" t="s">
        <v>1374</v>
      </c>
      <c r="F605" s="30" t="s">
        <v>1374</v>
      </c>
      <c r="G605" s="31" t="s">
        <v>1375</v>
      </c>
      <c r="H605" s="29" t="s">
        <v>18</v>
      </c>
      <c r="I605" s="63">
        <v>0</v>
      </c>
      <c r="J605" s="63"/>
      <c r="K605" s="63">
        <v>0</v>
      </c>
      <c r="L605" s="33" t="e">
        <v>#N/A</v>
      </c>
      <c r="M605" s="46"/>
      <c r="N605" s="22"/>
      <c r="Q605" s="1">
        <v>0</v>
      </c>
      <c r="W605" s="33"/>
    </row>
    <row r="606" spans="1:23" ht="15" customHeight="1" x14ac:dyDescent="0.25">
      <c r="A606" s="34" t="s">
        <v>1219</v>
      </c>
      <c r="B606" s="29" t="s">
        <v>8</v>
      </c>
      <c r="C606" s="70" t="s">
        <v>1350</v>
      </c>
      <c r="D606" s="70">
        <v>71810000100</v>
      </c>
      <c r="E606" s="30" t="s">
        <v>1376</v>
      </c>
      <c r="F606" s="30" t="s">
        <v>1376</v>
      </c>
      <c r="G606" s="31" t="s">
        <v>1377</v>
      </c>
      <c r="H606" s="29" t="s">
        <v>18</v>
      </c>
      <c r="I606" s="63">
        <v>0</v>
      </c>
      <c r="J606" s="63"/>
      <c r="K606" s="63">
        <v>0</v>
      </c>
      <c r="L606" s="33" t="e">
        <v>#N/A</v>
      </c>
      <c r="M606" s="40"/>
      <c r="N606" s="22"/>
      <c r="Q606" s="1">
        <v>0</v>
      </c>
      <c r="W606" s="33"/>
    </row>
    <row r="607" spans="1:23" ht="15" customHeight="1" x14ac:dyDescent="0.25">
      <c r="A607" s="34" t="s">
        <v>1241</v>
      </c>
      <c r="B607" s="29" t="s">
        <v>8</v>
      </c>
      <c r="C607" s="70" t="s">
        <v>1350</v>
      </c>
      <c r="D607" s="70">
        <v>71810000105</v>
      </c>
      <c r="E607" s="30" t="s">
        <v>1378</v>
      </c>
      <c r="F607" s="30" t="s">
        <v>1378</v>
      </c>
      <c r="G607" s="31" t="s">
        <v>1379</v>
      </c>
      <c r="H607" s="29" t="s">
        <v>18</v>
      </c>
      <c r="I607" s="63">
        <v>0</v>
      </c>
      <c r="J607" s="63"/>
      <c r="K607" s="63">
        <v>0</v>
      </c>
      <c r="L607" s="33" t="e">
        <v>#N/A</v>
      </c>
      <c r="M607" s="40"/>
      <c r="N607" s="22"/>
      <c r="Q607" s="1">
        <v>0</v>
      </c>
      <c r="W607" s="33"/>
    </row>
    <row r="608" spans="1:23" ht="15" customHeight="1" x14ac:dyDescent="0.25">
      <c r="A608" s="34" t="s">
        <v>1241</v>
      </c>
      <c r="B608" s="29" t="s">
        <v>8</v>
      </c>
      <c r="C608" s="70" t="s">
        <v>1350</v>
      </c>
      <c r="D608" s="70">
        <v>71810000110</v>
      </c>
      <c r="E608" s="30" t="s">
        <v>1380</v>
      </c>
      <c r="F608" s="30" t="s">
        <v>1380</v>
      </c>
      <c r="G608" s="31" t="s">
        <v>1381</v>
      </c>
      <c r="H608" s="29" t="s">
        <v>18</v>
      </c>
      <c r="I608" s="63">
        <v>0</v>
      </c>
      <c r="J608" s="63"/>
      <c r="K608" s="63">
        <v>0</v>
      </c>
      <c r="L608" s="33"/>
      <c r="M608" s="46"/>
      <c r="N608" s="22"/>
      <c r="Q608" s="1">
        <v>0</v>
      </c>
      <c r="W608" s="33"/>
    </row>
    <row r="609" spans="1:23" ht="15" customHeight="1" x14ac:dyDescent="0.25">
      <c r="A609" s="34" t="s">
        <v>1241</v>
      </c>
      <c r="B609" s="29" t="s">
        <v>8</v>
      </c>
      <c r="C609" s="70" t="s">
        <v>1382</v>
      </c>
      <c r="D609" s="70">
        <v>71810000115</v>
      </c>
      <c r="E609" s="30" t="s">
        <v>1383</v>
      </c>
      <c r="F609" s="30" t="s">
        <v>1383</v>
      </c>
      <c r="G609" s="31" t="s">
        <v>1384</v>
      </c>
      <c r="H609" s="29" t="s">
        <v>18</v>
      </c>
      <c r="I609" s="63">
        <v>0</v>
      </c>
      <c r="J609" s="63"/>
      <c r="K609" s="63">
        <v>0</v>
      </c>
      <c r="L609" s="33"/>
      <c r="M609" s="46"/>
      <c r="N609" s="22"/>
      <c r="Q609" s="1">
        <v>0</v>
      </c>
      <c r="W609" s="33"/>
    </row>
    <row r="610" spans="1:23" ht="15" customHeight="1" x14ac:dyDescent="0.25">
      <c r="A610" s="34" t="s">
        <v>1241</v>
      </c>
      <c r="B610" s="29" t="s">
        <v>8</v>
      </c>
      <c r="C610" s="70" t="s">
        <v>1385</v>
      </c>
      <c r="D610" s="70">
        <v>71810000120</v>
      </c>
      <c r="E610" s="30" t="s">
        <v>1386</v>
      </c>
      <c r="F610" s="30" t="s">
        <v>1386</v>
      </c>
      <c r="G610" s="31" t="s">
        <v>1387</v>
      </c>
      <c r="H610" s="29" t="s">
        <v>18</v>
      </c>
      <c r="I610" s="63">
        <v>0</v>
      </c>
      <c r="J610" s="63"/>
      <c r="K610" s="63">
        <v>0</v>
      </c>
      <c r="L610" s="33" t="e">
        <v>#N/A</v>
      </c>
      <c r="M610" s="40"/>
      <c r="N610" s="22"/>
      <c r="Q610" s="1">
        <v>0</v>
      </c>
      <c r="W610" s="33"/>
    </row>
    <row r="611" spans="1:23" ht="15" customHeight="1" x14ac:dyDescent="0.25">
      <c r="A611" s="34" t="s">
        <v>1241</v>
      </c>
      <c r="B611" s="29" t="s">
        <v>8</v>
      </c>
      <c r="C611" s="70" t="s">
        <v>1336</v>
      </c>
      <c r="D611" s="70"/>
      <c r="E611" s="30" t="s">
        <v>1388</v>
      </c>
      <c r="F611" s="30" t="s">
        <v>1388</v>
      </c>
      <c r="G611" s="31" t="s">
        <v>1389</v>
      </c>
      <c r="H611" s="29" t="s">
        <v>18</v>
      </c>
      <c r="I611" s="63">
        <v>0</v>
      </c>
      <c r="J611" s="63"/>
      <c r="K611" s="63">
        <v>0</v>
      </c>
      <c r="L611" s="33"/>
      <c r="M611" s="46"/>
      <c r="N611" s="22"/>
      <c r="Q611" s="1">
        <v>0</v>
      </c>
      <c r="W611" s="33"/>
    </row>
    <row r="612" spans="1:23" ht="15" customHeight="1" x14ac:dyDescent="0.25">
      <c r="A612" s="34" t="s">
        <v>1241</v>
      </c>
      <c r="B612" s="64" t="s">
        <v>8</v>
      </c>
      <c r="C612" s="65"/>
      <c r="D612" s="65">
        <v>721</v>
      </c>
      <c r="E612" s="66" t="s">
        <v>1390</v>
      </c>
      <c r="F612" s="66" t="s">
        <v>1390</v>
      </c>
      <c r="G612" s="67" t="s">
        <v>1391</v>
      </c>
      <c r="H612" s="67" t="s">
        <v>11</v>
      </c>
      <c r="I612" s="68">
        <v>0</v>
      </c>
      <c r="J612" s="68"/>
      <c r="K612" s="68">
        <v>0</v>
      </c>
      <c r="L612" s="33">
        <v>0</v>
      </c>
      <c r="M612" s="40"/>
      <c r="N612" s="22"/>
      <c r="Q612" s="1">
        <v>0</v>
      </c>
      <c r="W612" s="33"/>
    </row>
    <row r="613" spans="1:23" ht="15" customHeight="1" x14ac:dyDescent="0.25">
      <c r="A613" s="34" t="s">
        <v>1241</v>
      </c>
      <c r="B613" s="23" t="s">
        <v>8</v>
      </c>
      <c r="C613" s="24"/>
      <c r="D613" s="24">
        <v>721105</v>
      </c>
      <c r="E613" s="25" t="s">
        <v>1392</v>
      </c>
      <c r="F613" s="25" t="s">
        <v>1392</v>
      </c>
      <c r="G613" s="26" t="s">
        <v>1393</v>
      </c>
      <c r="H613" s="26" t="s">
        <v>11</v>
      </c>
      <c r="I613" s="27">
        <v>0</v>
      </c>
      <c r="J613" s="27"/>
      <c r="K613" s="27">
        <v>0</v>
      </c>
      <c r="L613" s="33" t="e">
        <v>#N/A</v>
      </c>
      <c r="M613" s="46"/>
      <c r="N613" s="22"/>
      <c r="Q613" s="1">
        <v>0</v>
      </c>
      <c r="S613" s="86"/>
      <c r="W613" s="33"/>
    </row>
    <row r="614" spans="1:23" ht="15" customHeight="1" x14ac:dyDescent="0.25">
      <c r="A614" s="34" t="s">
        <v>1241</v>
      </c>
      <c r="B614" s="29" t="s">
        <v>8</v>
      </c>
      <c r="C614" s="70" t="s">
        <v>1394</v>
      </c>
      <c r="D614" s="70">
        <v>72110500010</v>
      </c>
      <c r="E614" s="30" t="s">
        <v>1395</v>
      </c>
      <c r="F614" s="30" t="s">
        <v>1395</v>
      </c>
      <c r="G614" s="31" t="s">
        <v>1396</v>
      </c>
      <c r="H614" s="29" t="s">
        <v>18</v>
      </c>
      <c r="I614" s="63">
        <v>29992990.93</v>
      </c>
      <c r="J614" s="63"/>
      <c r="K614" s="63">
        <v>29992990.93</v>
      </c>
      <c r="L614" s="33" t="e">
        <v>#N/A</v>
      </c>
      <c r="M614" s="40"/>
      <c r="N614" s="22"/>
      <c r="Q614" s="1">
        <v>0</v>
      </c>
      <c r="W614" s="33"/>
    </row>
    <row r="615" spans="1:23" ht="15" customHeight="1" x14ac:dyDescent="0.25">
      <c r="A615" s="34" t="s">
        <v>1241</v>
      </c>
      <c r="B615" s="29" t="s">
        <v>8</v>
      </c>
      <c r="C615" s="70" t="s">
        <v>1394</v>
      </c>
      <c r="D615" s="70">
        <v>72110500020</v>
      </c>
      <c r="E615" s="30" t="s">
        <v>1397</v>
      </c>
      <c r="F615" s="30" t="s">
        <v>1397</v>
      </c>
      <c r="G615" s="31" t="s">
        <v>1398</v>
      </c>
      <c r="H615" s="29" t="s">
        <v>18</v>
      </c>
      <c r="I615" s="63">
        <v>10314456.029999999</v>
      </c>
      <c r="J615" s="63"/>
      <c r="K615" s="63">
        <v>10314456.029999999</v>
      </c>
      <c r="L615" s="33" t="e">
        <v>#N/A</v>
      </c>
      <c r="M615" s="46"/>
      <c r="N615" s="22"/>
      <c r="Q615" s="1">
        <v>0</v>
      </c>
      <c r="W615" s="33"/>
    </row>
    <row r="616" spans="1:23" ht="15" customHeight="1" x14ac:dyDescent="0.25">
      <c r="A616" s="34" t="s">
        <v>1241</v>
      </c>
      <c r="B616" s="29" t="s">
        <v>8</v>
      </c>
      <c r="C616" s="70" t="s">
        <v>1394</v>
      </c>
      <c r="D616" s="70">
        <v>72110500030</v>
      </c>
      <c r="E616" s="30" t="s">
        <v>1399</v>
      </c>
      <c r="F616" s="30" t="s">
        <v>1399</v>
      </c>
      <c r="G616" s="31" t="s">
        <v>1400</v>
      </c>
      <c r="H616" s="29" t="s">
        <v>18</v>
      </c>
      <c r="I616" s="63">
        <v>2246571.7999999998</v>
      </c>
      <c r="J616" s="63"/>
      <c r="K616" s="63">
        <v>2246571.7999999998</v>
      </c>
      <c r="L616" s="33" t="e">
        <v>#N/A</v>
      </c>
      <c r="M616" s="40"/>
      <c r="N616" s="22"/>
      <c r="Q616" s="1">
        <v>0</v>
      </c>
      <c r="W616" s="33"/>
    </row>
    <row r="617" spans="1:23" ht="15" customHeight="1" x14ac:dyDescent="0.25">
      <c r="A617" s="16"/>
      <c r="B617" s="29" t="s">
        <v>8</v>
      </c>
      <c r="C617" s="70" t="s">
        <v>1394</v>
      </c>
      <c r="D617" s="70">
        <v>72110500040</v>
      </c>
      <c r="E617" s="30" t="s">
        <v>1401</v>
      </c>
      <c r="F617" s="30" t="s">
        <v>1401</v>
      </c>
      <c r="G617" s="31" t="s">
        <v>1402</v>
      </c>
      <c r="H617" s="29" t="s">
        <v>18</v>
      </c>
      <c r="I617" s="63">
        <v>597967.43000000005</v>
      </c>
      <c r="J617" s="63">
        <v>0</v>
      </c>
      <c r="K617" s="63">
        <v>597967.43000000005</v>
      </c>
      <c r="L617" s="33" t="e">
        <v>#N/A</v>
      </c>
      <c r="M617" s="46"/>
      <c r="N617" s="22"/>
      <c r="Q617" s="1">
        <v>0</v>
      </c>
      <c r="W617" s="33"/>
    </row>
    <row r="618" spans="1:23" ht="15" customHeight="1" x14ac:dyDescent="0.25">
      <c r="A618" s="34" t="s">
        <v>1219</v>
      </c>
      <c r="B618" s="29" t="s">
        <v>8</v>
      </c>
      <c r="C618" s="70" t="s">
        <v>1394</v>
      </c>
      <c r="D618" s="70">
        <v>72110500050</v>
      </c>
      <c r="E618" s="30" t="s">
        <v>1403</v>
      </c>
      <c r="F618" s="30" t="s">
        <v>1403</v>
      </c>
      <c r="G618" s="31" t="s">
        <v>1404</v>
      </c>
      <c r="H618" s="29" t="s">
        <v>18</v>
      </c>
      <c r="I618" s="63">
        <v>157611.69</v>
      </c>
      <c r="J618" s="63"/>
      <c r="K618" s="63">
        <v>157611.69</v>
      </c>
      <c r="L618" s="33" t="e">
        <v>#N/A</v>
      </c>
      <c r="M618" s="46"/>
      <c r="N618" s="22"/>
      <c r="Q618" s="1">
        <v>0</v>
      </c>
      <c r="W618" s="33"/>
    </row>
    <row r="619" spans="1:23" ht="15" customHeight="1" x14ac:dyDescent="0.25">
      <c r="A619" s="34" t="s">
        <v>1219</v>
      </c>
      <c r="B619" s="29" t="s">
        <v>8</v>
      </c>
      <c r="C619" s="70" t="s">
        <v>1394</v>
      </c>
      <c r="D619" s="70">
        <v>72110500060</v>
      </c>
      <c r="E619" s="30" t="s">
        <v>1405</v>
      </c>
      <c r="F619" s="30" t="s">
        <v>1405</v>
      </c>
      <c r="G619" s="31" t="s">
        <v>1406</v>
      </c>
      <c r="H619" s="29" t="s">
        <v>18</v>
      </c>
      <c r="I619" s="63">
        <v>0</v>
      </c>
      <c r="J619" s="63"/>
      <c r="K619" s="63">
        <v>0</v>
      </c>
      <c r="L619" s="33" t="e">
        <v>#N/A</v>
      </c>
      <c r="M619" s="46"/>
      <c r="N619" s="22"/>
      <c r="Q619" s="1">
        <v>0</v>
      </c>
      <c r="W619" s="33"/>
    </row>
    <row r="620" spans="1:23" ht="15" customHeight="1" x14ac:dyDescent="0.25">
      <c r="A620" s="34" t="s">
        <v>1219</v>
      </c>
      <c r="B620" s="29" t="s">
        <v>8</v>
      </c>
      <c r="C620" s="70" t="s">
        <v>1394</v>
      </c>
      <c r="D620" s="70">
        <v>72110500070</v>
      </c>
      <c r="E620" s="30" t="s">
        <v>1407</v>
      </c>
      <c r="F620" s="30" t="s">
        <v>1407</v>
      </c>
      <c r="G620" s="31" t="s">
        <v>1408</v>
      </c>
      <c r="H620" s="29" t="s">
        <v>18</v>
      </c>
      <c r="I620" s="63">
        <v>0</v>
      </c>
      <c r="J620" s="63"/>
      <c r="K620" s="63">
        <v>0</v>
      </c>
      <c r="L620" s="33" t="e">
        <v>#N/A</v>
      </c>
      <c r="M620" s="46"/>
      <c r="N620" s="22"/>
      <c r="Q620" s="1">
        <v>0</v>
      </c>
      <c r="W620" s="33"/>
    </row>
    <row r="621" spans="1:23" ht="15" customHeight="1" x14ac:dyDescent="0.25">
      <c r="A621" s="34" t="s">
        <v>1219</v>
      </c>
      <c r="B621" s="29" t="s">
        <v>8</v>
      </c>
      <c r="C621" s="70" t="s">
        <v>1394</v>
      </c>
      <c r="D621" s="70">
        <v>72110500080</v>
      </c>
      <c r="E621" s="30" t="s">
        <v>1409</v>
      </c>
      <c r="F621" s="30" t="s">
        <v>1409</v>
      </c>
      <c r="G621" s="31" t="s">
        <v>1410</v>
      </c>
      <c r="H621" s="29" t="s">
        <v>18</v>
      </c>
      <c r="I621" s="63">
        <v>12751074.58</v>
      </c>
      <c r="J621" s="63"/>
      <c r="K621" s="63">
        <v>12751074.58</v>
      </c>
      <c r="L621" s="33" t="e">
        <v>#N/A</v>
      </c>
      <c r="M621" s="46"/>
      <c r="N621" s="22"/>
      <c r="Q621" s="1">
        <v>0</v>
      </c>
      <c r="W621" s="33"/>
    </row>
    <row r="622" spans="1:23" ht="15" customHeight="1" x14ac:dyDescent="0.25">
      <c r="A622" s="34" t="s">
        <v>1219</v>
      </c>
      <c r="B622" s="29" t="s">
        <v>8</v>
      </c>
      <c r="C622" s="70" t="s">
        <v>1411</v>
      </c>
      <c r="D622" s="70">
        <v>72110500110</v>
      </c>
      <c r="E622" s="30" t="s">
        <v>1412</v>
      </c>
      <c r="F622" s="30" t="s">
        <v>1412</v>
      </c>
      <c r="G622" s="31" t="s">
        <v>1413</v>
      </c>
      <c r="H622" s="29" t="s">
        <v>18</v>
      </c>
      <c r="I622" s="63">
        <v>4958608.7699999996</v>
      </c>
      <c r="J622" s="63"/>
      <c r="K622" s="63">
        <v>4958608.7699999996</v>
      </c>
      <c r="L622" s="33" t="e">
        <v>#N/A</v>
      </c>
      <c r="M622" s="46"/>
      <c r="N622" s="22"/>
      <c r="Q622" s="1">
        <v>0</v>
      </c>
      <c r="W622" s="33"/>
    </row>
    <row r="623" spans="1:23" ht="15" customHeight="1" x14ac:dyDescent="0.25">
      <c r="A623" s="34" t="s">
        <v>1219</v>
      </c>
      <c r="B623" s="29" t="s">
        <v>8</v>
      </c>
      <c r="C623" s="70" t="s">
        <v>1411</v>
      </c>
      <c r="D623" s="70">
        <v>72110500120</v>
      </c>
      <c r="E623" s="30" t="s">
        <v>1414</v>
      </c>
      <c r="F623" s="30" t="s">
        <v>1414</v>
      </c>
      <c r="G623" s="31" t="s">
        <v>1415</v>
      </c>
      <c r="H623" s="29" t="s">
        <v>18</v>
      </c>
      <c r="I623" s="63">
        <v>976582.65</v>
      </c>
      <c r="J623" s="63"/>
      <c r="K623" s="63">
        <v>976582.65</v>
      </c>
      <c r="L623" s="33" t="e">
        <v>#N/A</v>
      </c>
      <c r="M623" s="46"/>
      <c r="N623" s="22"/>
      <c r="Q623" s="1">
        <v>0</v>
      </c>
      <c r="W623" s="33"/>
    </row>
    <row r="624" spans="1:23" ht="15" customHeight="1" x14ac:dyDescent="0.25">
      <c r="A624" s="34" t="s">
        <v>1219</v>
      </c>
      <c r="B624" s="29" t="s">
        <v>8</v>
      </c>
      <c r="C624" s="70" t="s">
        <v>1411</v>
      </c>
      <c r="D624" s="70">
        <v>72110500130</v>
      </c>
      <c r="E624" s="30" t="s">
        <v>1416</v>
      </c>
      <c r="F624" s="30" t="s">
        <v>1416</v>
      </c>
      <c r="G624" s="31" t="s">
        <v>1417</v>
      </c>
      <c r="H624" s="29" t="s">
        <v>18</v>
      </c>
      <c r="I624" s="63">
        <v>61235.22</v>
      </c>
      <c r="J624" s="63"/>
      <c r="K624" s="63">
        <v>61235.22</v>
      </c>
      <c r="L624" s="33" t="e">
        <v>#N/A</v>
      </c>
      <c r="M624" s="46"/>
      <c r="N624" s="22"/>
      <c r="Q624" s="1">
        <v>0</v>
      </c>
      <c r="W624" s="33"/>
    </row>
    <row r="625" spans="1:23" ht="15" customHeight="1" x14ac:dyDescent="0.25">
      <c r="A625" s="34" t="s">
        <v>1219</v>
      </c>
      <c r="B625" s="29" t="s">
        <v>8</v>
      </c>
      <c r="C625" s="70" t="s">
        <v>1411</v>
      </c>
      <c r="D625" s="70">
        <v>72110500140</v>
      </c>
      <c r="E625" s="30" t="s">
        <v>1418</v>
      </c>
      <c r="F625" s="30" t="s">
        <v>1418</v>
      </c>
      <c r="G625" s="31" t="s">
        <v>1419</v>
      </c>
      <c r="H625" s="29" t="s">
        <v>18</v>
      </c>
      <c r="I625" s="63">
        <v>89642.17</v>
      </c>
      <c r="J625" s="63"/>
      <c r="K625" s="63">
        <v>89642.17</v>
      </c>
      <c r="L625" s="33" t="e">
        <v>#N/A</v>
      </c>
      <c r="M625" s="46"/>
      <c r="N625" s="22"/>
      <c r="Q625" s="1">
        <v>0</v>
      </c>
      <c r="W625" s="33"/>
    </row>
    <row r="626" spans="1:23" ht="15" customHeight="1" x14ac:dyDescent="0.25">
      <c r="A626" s="34" t="s">
        <v>1241</v>
      </c>
      <c r="B626" s="29" t="s">
        <v>8</v>
      </c>
      <c r="C626" s="70" t="s">
        <v>1411</v>
      </c>
      <c r="D626" s="70">
        <v>72110500150</v>
      </c>
      <c r="E626" s="30" t="s">
        <v>1420</v>
      </c>
      <c r="F626" s="30" t="s">
        <v>1420</v>
      </c>
      <c r="G626" s="31" t="s">
        <v>1421</v>
      </c>
      <c r="H626" s="29" t="s">
        <v>18</v>
      </c>
      <c r="I626" s="63">
        <v>13183.17</v>
      </c>
      <c r="J626" s="63"/>
      <c r="K626" s="63">
        <v>13183.17</v>
      </c>
      <c r="L626" s="33" t="e">
        <v>#N/A</v>
      </c>
      <c r="M626" s="40"/>
      <c r="N626" s="22"/>
      <c r="Q626" s="1">
        <v>0</v>
      </c>
      <c r="W626" s="33"/>
    </row>
    <row r="627" spans="1:23" ht="15" customHeight="1" x14ac:dyDescent="0.25">
      <c r="A627" s="34" t="s">
        <v>1241</v>
      </c>
      <c r="B627" s="29" t="s">
        <v>8</v>
      </c>
      <c r="C627" s="70" t="s">
        <v>1411</v>
      </c>
      <c r="D627" s="70">
        <v>72110500160</v>
      </c>
      <c r="E627" s="30" t="s">
        <v>1422</v>
      </c>
      <c r="F627" s="30" t="s">
        <v>1422</v>
      </c>
      <c r="G627" s="31" t="s">
        <v>1423</v>
      </c>
      <c r="H627" s="29" t="s">
        <v>18</v>
      </c>
      <c r="I627" s="63">
        <v>0</v>
      </c>
      <c r="J627" s="63"/>
      <c r="K627" s="63">
        <v>0</v>
      </c>
      <c r="L627" s="33"/>
      <c r="M627" s="46"/>
      <c r="N627" s="22"/>
      <c r="Q627" s="1">
        <v>0</v>
      </c>
      <c r="W627" s="33"/>
    </row>
    <row r="628" spans="1:23" ht="15" customHeight="1" x14ac:dyDescent="0.25">
      <c r="A628" s="34" t="s">
        <v>1241</v>
      </c>
      <c r="B628" s="29" t="s">
        <v>8</v>
      </c>
      <c r="C628" s="70" t="s">
        <v>1411</v>
      </c>
      <c r="D628" s="70">
        <v>72110500170</v>
      </c>
      <c r="E628" s="30" t="s">
        <v>1424</v>
      </c>
      <c r="F628" s="30" t="s">
        <v>1424</v>
      </c>
      <c r="G628" s="31" t="s">
        <v>1425</v>
      </c>
      <c r="H628" s="29" t="s">
        <v>18</v>
      </c>
      <c r="I628" s="63">
        <v>0</v>
      </c>
      <c r="J628" s="63"/>
      <c r="K628" s="63">
        <v>0</v>
      </c>
      <c r="L628" s="33"/>
      <c r="M628" s="46"/>
      <c r="N628" s="22"/>
      <c r="Q628" s="1">
        <v>0</v>
      </c>
      <c r="W628" s="33"/>
    </row>
    <row r="629" spans="1:23" ht="15" customHeight="1" x14ac:dyDescent="0.25">
      <c r="A629" s="34" t="s">
        <v>1241</v>
      </c>
      <c r="B629" s="29" t="s">
        <v>8</v>
      </c>
      <c r="C629" s="70" t="s">
        <v>1411</v>
      </c>
      <c r="D629" s="70">
        <v>72110500180</v>
      </c>
      <c r="E629" s="30" t="s">
        <v>1426</v>
      </c>
      <c r="F629" s="30" t="s">
        <v>1426</v>
      </c>
      <c r="G629" s="31" t="s">
        <v>1427</v>
      </c>
      <c r="H629" s="29" t="s">
        <v>18</v>
      </c>
      <c r="I629" s="63">
        <v>1807985.14</v>
      </c>
      <c r="J629" s="63"/>
      <c r="K629" s="63">
        <v>1807985.14</v>
      </c>
      <c r="L629" s="33" t="e">
        <v>#N/A</v>
      </c>
      <c r="M629" s="40"/>
      <c r="N629" s="22"/>
      <c r="Q629" s="1">
        <v>0</v>
      </c>
      <c r="W629" s="33"/>
    </row>
    <row r="630" spans="1:23" ht="15" customHeight="1" x14ac:dyDescent="0.25">
      <c r="A630" s="34" t="s">
        <v>1241</v>
      </c>
      <c r="B630" s="29" t="s">
        <v>8</v>
      </c>
      <c r="C630" s="70" t="s">
        <v>1428</v>
      </c>
      <c r="D630" s="70">
        <v>72110500210</v>
      </c>
      <c r="E630" s="30" t="s">
        <v>1429</v>
      </c>
      <c r="F630" s="30" t="s">
        <v>1429</v>
      </c>
      <c r="G630" s="31" t="s">
        <v>1430</v>
      </c>
      <c r="H630" s="29" t="s">
        <v>18</v>
      </c>
      <c r="I630" s="63">
        <v>40263106.469999999</v>
      </c>
      <c r="J630" s="63"/>
      <c r="K630" s="63">
        <v>40263106.469999999</v>
      </c>
      <c r="L630" s="33"/>
      <c r="M630" s="46"/>
      <c r="N630" s="22"/>
      <c r="Q630" s="1">
        <v>0</v>
      </c>
      <c r="W630" s="33"/>
    </row>
    <row r="631" spans="1:23" ht="26.25" customHeight="1" x14ac:dyDescent="0.25">
      <c r="A631" s="34" t="s">
        <v>1241</v>
      </c>
      <c r="B631" s="29" t="s">
        <v>8</v>
      </c>
      <c r="C631" s="70" t="s">
        <v>1428</v>
      </c>
      <c r="D631" s="70">
        <v>72110500235</v>
      </c>
      <c r="E631" s="30" t="s">
        <v>1431</v>
      </c>
      <c r="F631" s="30"/>
      <c r="G631" s="31" t="s">
        <v>1432</v>
      </c>
      <c r="H631" s="29" t="s">
        <v>18</v>
      </c>
      <c r="I631" s="63">
        <v>0</v>
      </c>
      <c r="J631" s="63"/>
      <c r="K631" s="63">
        <v>0</v>
      </c>
      <c r="L631" s="33" t="e">
        <v>#N/A</v>
      </c>
      <c r="M631" s="40"/>
      <c r="N631" s="22"/>
      <c r="Q631" s="1">
        <v>0</v>
      </c>
      <c r="W631" s="33"/>
    </row>
    <row r="632" spans="1:23" ht="15" customHeight="1" x14ac:dyDescent="0.25">
      <c r="A632" s="34" t="s">
        <v>1241</v>
      </c>
      <c r="B632" s="29" t="s">
        <v>8</v>
      </c>
      <c r="C632" s="70" t="s">
        <v>1428</v>
      </c>
      <c r="D632" s="70">
        <v>72110500245</v>
      </c>
      <c r="E632" s="30" t="s">
        <v>1433</v>
      </c>
      <c r="F632" s="30"/>
      <c r="G632" s="31" t="s">
        <v>1434</v>
      </c>
      <c r="H632" s="29" t="s">
        <v>18</v>
      </c>
      <c r="I632" s="63">
        <v>0</v>
      </c>
      <c r="J632" s="63"/>
      <c r="K632" s="63">
        <v>0</v>
      </c>
      <c r="L632" s="33" t="e">
        <v>#N/A</v>
      </c>
      <c r="M632" s="46"/>
      <c r="N632" s="22"/>
      <c r="Q632" s="1">
        <v>0</v>
      </c>
      <c r="W632" s="33"/>
    </row>
    <row r="633" spans="1:23" ht="15" customHeight="1" x14ac:dyDescent="0.25">
      <c r="A633" s="34" t="s">
        <v>1241</v>
      </c>
      <c r="B633" s="29" t="s">
        <v>8</v>
      </c>
      <c r="C633" s="70" t="s">
        <v>1428</v>
      </c>
      <c r="D633" s="70">
        <v>72110500250</v>
      </c>
      <c r="E633" s="30" t="s">
        <v>1435</v>
      </c>
      <c r="F633" s="30" t="s">
        <v>1435</v>
      </c>
      <c r="G633" s="31" t="s">
        <v>1436</v>
      </c>
      <c r="H633" s="29" t="s">
        <v>18</v>
      </c>
      <c r="I633" s="63">
        <v>27640.32</v>
      </c>
      <c r="J633" s="63"/>
      <c r="K633" s="63">
        <v>27640.32</v>
      </c>
      <c r="L633" s="33" t="e">
        <v>#N/A</v>
      </c>
      <c r="M633" s="46"/>
      <c r="N633" s="22"/>
      <c r="Q633" s="1">
        <v>0</v>
      </c>
      <c r="W633" s="33"/>
    </row>
    <row r="634" spans="1:23" ht="15" customHeight="1" x14ac:dyDescent="0.25">
      <c r="A634" s="34" t="s">
        <v>1241</v>
      </c>
      <c r="B634" s="29" t="s">
        <v>8</v>
      </c>
      <c r="C634" s="70" t="s">
        <v>1428</v>
      </c>
      <c r="D634" s="70">
        <v>72110500260</v>
      </c>
      <c r="E634" s="30" t="s">
        <v>1437</v>
      </c>
      <c r="F634" s="30" t="s">
        <v>1437</v>
      </c>
      <c r="G634" s="31" t="s">
        <v>1438</v>
      </c>
      <c r="H634" s="29" t="s">
        <v>18</v>
      </c>
      <c r="I634" s="63">
        <v>0</v>
      </c>
      <c r="J634" s="63"/>
      <c r="K634" s="63">
        <v>0</v>
      </c>
      <c r="L634" s="33" t="e">
        <v>#N/A</v>
      </c>
      <c r="M634" s="46"/>
      <c r="N634" s="22"/>
      <c r="Q634" s="1">
        <v>0</v>
      </c>
      <c r="W634" s="33"/>
    </row>
    <row r="635" spans="1:23" ht="15" customHeight="1" x14ac:dyDescent="0.25">
      <c r="A635" s="34" t="s">
        <v>1241</v>
      </c>
      <c r="B635" s="29" t="s">
        <v>8</v>
      </c>
      <c r="C635" s="70" t="s">
        <v>1428</v>
      </c>
      <c r="D635" s="70">
        <v>72110500270</v>
      </c>
      <c r="E635" s="30" t="s">
        <v>1439</v>
      </c>
      <c r="F635" s="30" t="s">
        <v>1439</v>
      </c>
      <c r="G635" s="31" t="s">
        <v>1440</v>
      </c>
      <c r="H635" s="29" t="s">
        <v>18</v>
      </c>
      <c r="I635" s="63">
        <v>0</v>
      </c>
      <c r="J635" s="63"/>
      <c r="K635" s="63">
        <v>0</v>
      </c>
      <c r="L635" s="33" t="e">
        <v>#N/A</v>
      </c>
      <c r="M635" s="40"/>
      <c r="N635" s="22"/>
      <c r="Q635" s="1">
        <v>0</v>
      </c>
      <c r="W635" s="33"/>
    </row>
    <row r="636" spans="1:23" ht="15" customHeight="1" x14ac:dyDescent="0.25">
      <c r="A636" s="16"/>
      <c r="B636" s="29" t="s">
        <v>8</v>
      </c>
      <c r="C636" s="70" t="s">
        <v>1428</v>
      </c>
      <c r="D636" s="70">
        <v>72110500280</v>
      </c>
      <c r="E636" s="30" t="s">
        <v>1441</v>
      </c>
      <c r="F636" s="30" t="s">
        <v>1441</v>
      </c>
      <c r="G636" s="31" t="s">
        <v>1442</v>
      </c>
      <c r="H636" s="29" t="s">
        <v>18</v>
      </c>
      <c r="I636" s="63">
        <v>16073616.699999999</v>
      </c>
      <c r="J636" s="63"/>
      <c r="K636" s="63">
        <v>16073616.699999999</v>
      </c>
      <c r="L636" s="33" t="e">
        <v>#N/A</v>
      </c>
      <c r="M636" s="46"/>
      <c r="N636" s="22"/>
      <c r="Q636" s="1">
        <v>0</v>
      </c>
      <c r="W636" s="33"/>
    </row>
    <row r="637" spans="1:23" ht="15" customHeight="1" x14ac:dyDescent="0.25">
      <c r="A637" s="28" t="s">
        <v>1219</v>
      </c>
      <c r="B637" s="29" t="s">
        <v>8</v>
      </c>
      <c r="C637" s="70" t="s">
        <v>1428</v>
      </c>
      <c r="D637" s="70"/>
      <c r="E637" s="87" t="s">
        <v>1443</v>
      </c>
      <c r="F637" s="87" t="s">
        <v>1443</v>
      </c>
      <c r="G637" s="31" t="s">
        <v>1444</v>
      </c>
      <c r="H637" s="29" t="s">
        <v>18</v>
      </c>
      <c r="I637" s="63">
        <v>7755957.8200000003</v>
      </c>
      <c r="J637" s="63"/>
      <c r="K637" s="63">
        <v>7755957.8200000003</v>
      </c>
      <c r="L637" s="33" t="e">
        <v>#N/A</v>
      </c>
      <c r="M637" s="46"/>
      <c r="N637" s="22"/>
      <c r="Q637" s="1">
        <v>0</v>
      </c>
      <c r="W637" s="33"/>
    </row>
    <row r="638" spans="1:23" ht="15" customHeight="1" x14ac:dyDescent="0.25">
      <c r="A638" s="28" t="s">
        <v>1219</v>
      </c>
      <c r="B638" s="29" t="s">
        <v>8</v>
      </c>
      <c r="C638" s="70" t="s">
        <v>1428</v>
      </c>
      <c r="D638" s="70"/>
      <c r="E638" s="87" t="s">
        <v>1445</v>
      </c>
      <c r="F638" s="87" t="s">
        <v>1445</v>
      </c>
      <c r="G638" s="31" t="s">
        <v>1446</v>
      </c>
      <c r="H638" s="29" t="s">
        <v>18</v>
      </c>
      <c r="I638" s="63">
        <v>6593523.3799999999</v>
      </c>
      <c r="J638" s="63"/>
      <c r="K638" s="63">
        <v>6593523.3799999999</v>
      </c>
      <c r="L638" s="33" t="e">
        <v>#N/A</v>
      </c>
      <c r="M638" s="46"/>
      <c r="N638" s="22"/>
      <c r="Q638" s="1">
        <v>0</v>
      </c>
      <c r="W638" s="33"/>
    </row>
    <row r="639" spans="1:23" ht="15" customHeight="1" x14ac:dyDescent="0.25">
      <c r="A639" s="28" t="s">
        <v>1219</v>
      </c>
      <c r="B639" s="23" t="s">
        <v>8</v>
      </c>
      <c r="C639" s="24"/>
      <c r="D639" s="24">
        <v>721106</v>
      </c>
      <c r="E639" s="25" t="s">
        <v>1447</v>
      </c>
      <c r="F639" s="25" t="s">
        <v>1447</v>
      </c>
      <c r="G639" s="26" t="s">
        <v>1448</v>
      </c>
      <c r="H639" s="26" t="s">
        <v>11</v>
      </c>
      <c r="I639" s="27">
        <v>0</v>
      </c>
      <c r="J639" s="27"/>
      <c r="K639" s="27">
        <v>0</v>
      </c>
      <c r="L639" s="33" t="e">
        <v>#N/A</v>
      </c>
      <c r="M639" s="46"/>
      <c r="N639" s="22"/>
      <c r="Q639" s="1">
        <v>0</v>
      </c>
      <c r="W639" s="33"/>
    </row>
    <row r="640" spans="1:23" ht="15" customHeight="1" x14ac:dyDescent="0.25">
      <c r="A640" s="28" t="s">
        <v>1219</v>
      </c>
      <c r="B640" s="29" t="s">
        <v>8</v>
      </c>
      <c r="C640" s="70" t="s">
        <v>1449</v>
      </c>
      <c r="D640" s="70">
        <v>72110600010</v>
      </c>
      <c r="E640" s="30" t="s">
        <v>1450</v>
      </c>
      <c r="F640" s="30" t="s">
        <v>1450</v>
      </c>
      <c r="G640" s="31" t="s">
        <v>1451</v>
      </c>
      <c r="H640" s="29" t="s">
        <v>18</v>
      </c>
      <c r="I640" s="63">
        <v>1593091.76</v>
      </c>
      <c r="J640" s="63"/>
      <c r="K640" s="63">
        <v>1593091.76</v>
      </c>
      <c r="L640" s="33" t="e">
        <v>#N/A</v>
      </c>
      <c r="M640" s="46"/>
      <c r="N640" s="22"/>
      <c r="Q640" s="1">
        <v>0</v>
      </c>
      <c r="W640" s="33"/>
    </row>
    <row r="641" spans="1:23" ht="15" customHeight="1" x14ac:dyDescent="0.25">
      <c r="A641" s="28" t="s">
        <v>1219</v>
      </c>
      <c r="B641" s="29" t="s">
        <v>8</v>
      </c>
      <c r="C641" s="70" t="s">
        <v>1449</v>
      </c>
      <c r="D641" s="70">
        <v>72110600020</v>
      </c>
      <c r="E641" s="30" t="s">
        <v>1452</v>
      </c>
      <c r="F641" s="30" t="s">
        <v>1452</v>
      </c>
      <c r="G641" s="31" t="s">
        <v>1453</v>
      </c>
      <c r="H641" s="29" t="s">
        <v>18</v>
      </c>
      <c r="I641" s="63">
        <v>313321.28999999998</v>
      </c>
      <c r="J641" s="63"/>
      <c r="K641" s="63">
        <v>313321.28999999998</v>
      </c>
      <c r="L641" s="33" t="e">
        <v>#N/A</v>
      </c>
      <c r="M641" s="46"/>
      <c r="N641" s="22"/>
      <c r="Q641" s="1">
        <v>0</v>
      </c>
      <c r="W641" s="33"/>
    </row>
    <row r="642" spans="1:23" ht="15" customHeight="1" x14ac:dyDescent="0.25">
      <c r="A642" s="28" t="s">
        <v>1219</v>
      </c>
      <c r="B642" s="29" t="s">
        <v>8</v>
      </c>
      <c r="C642" s="70" t="s">
        <v>1449</v>
      </c>
      <c r="D642" s="70">
        <v>72110600030</v>
      </c>
      <c r="E642" s="30" t="s">
        <v>1454</v>
      </c>
      <c r="F642" s="30" t="s">
        <v>1454</v>
      </c>
      <c r="G642" s="31" t="s">
        <v>1455</v>
      </c>
      <c r="H642" s="29" t="s">
        <v>18</v>
      </c>
      <c r="I642" s="63">
        <v>210354.97</v>
      </c>
      <c r="J642" s="63"/>
      <c r="K642" s="63">
        <v>210354.97</v>
      </c>
      <c r="L642" s="33" t="e">
        <v>#N/A</v>
      </c>
      <c r="M642" s="46"/>
      <c r="N642" s="22"/>
      <c r="Q642" s="1">
        <v>0</v>
      </c>
      <c r="W642" s="33"/>
    </row>
    <row r="643" spans="1:23" ht="15" customHeight="1" x14ac:dyDescent="0.25">
      <c r="A643" s="28" t="s">
        <v>1219</v>
      </c>
      <c r="B643" s="29" t="s">
        <v>8</v>
      </c>
      <c r="C643" s="70" t="s">
        <v>1449</v>
      </c>
      <c r="D643" s="70">
        <v>72110600040</v>
      </c>
      <c r="E643" s="30" t="s">
        <v>1456</v>
      </c>
      <c r="F643" s="30" t="s">
        <v>1456</v>
      </c>
      <c r="G643" s="31" t="s">
        <v>1457</v>
      </c>
      <c r="H643" s="29" t="s">
        <v>18</v>
      </c>
      <c r="I643" s="63">
        <v>28932.22</v>
      </c>
      <c r="J643" s="63"/>
      <c r="K643" s="63">
        <v>28932.22</v>
      </c>
      <c r="L643" s="33" t="e">
        <v>#N/A</v>
      </c>
      <c r="M643" s="46"/>
      <c r="N643" s="22"/>
      <c r="Q643" s="1">
        <v>0</v>
      </c>
      <c r="W643" s="33"/>
    </row>
    <row r="644" spans="1:23" ht="15" customHeight="1" x14ac:dyDescent="0.25">
      <c r="A644" s="28" t="s">
        <v>1219</v>
      </c>
      <c r="B644" s="29" t="s">
        <v>8</v>
      </c>
      <c r="C644" s="70" t="s">
        <v>1449</v>
      </c>
      <c r="D644" s="70">
        <v>72110600050</v>
      </c>
      <c r="E644" s="30" t="s">
        <v>1458</v>
      </c>
      <c r="F644" s="30" t="s">
        <v>1458</v>
      </c>
      <c r="G644" s="31" t="s">
        <v>1459</v>
      </c>
      <c r="H644" s="29" t="s">
        <v>18</v>
      </c>
      <c r="I644" s="63">
        <v>0</v>
      </c>
      <c r="J644" s="63"/>
      <c r="K644" s="63">
        <v>0</v>
      </c>
      <c r="L644" s="33" t="e">
        <v>#N/A</v>
      </c>
      <c r="M644" s="46"/>
      <c r="N644" s="22"/>
      <c r="Q644" s="1">
        <v>0</v>
      </c>
      <c r="W644" s="33"/>
    </row>
    <row r="645" spans="1:23" ht="15" customHeight="1" x14ac:dyDescent="0.25">
      <c r="A645" s="28" t="s">
        <v>1241</v>
      </c>
      <c r="B645" s="29" t="s">
        <v>8</v>
      </c>
      <c r="C645" s="70" t="s">
        <v>1449</v>
      </c>
      <c r="D645" s="70">
        <v>72110600060</v>
      </c>
      <c r="E645" s="30" t="s">
        <v>1460</v>
      </c>
      <c r="F645" s="30" t="s">
        <v>1460</v>
      </c>
      <c r="G645" s="31" t="s">
        <v>1461</v>
      </c>
      <c r="H645" s="29" t="s">
        <v>18</v>
      </c>
      <c r="I645" s="63">
        <v>0</v>
      </c>
      <c r="J645" s="63"/>
      <c r="K645" s="63">
        <v>0</v>
      </c>
      <c r="L645" s="33" t="e">
        <v>#N/A</v>
      </c>
      <c r="M645" s="46"/>
      <c r="N645" s="22"/>
      <c r="Q645" s="1">
        <v>0</v>
      </c>
      <c r="W645" s="33"/>
    </row>
    <row r="646" spans="1:23" ht="15" customHeight="1" x14ac:dyDescent="0.25">
      <c r="A646" s="28" t="s">
        <v>1241</v>
      </c>
      <c r="B646" s="29" t="s">
        <v>8</v>
      </c>
      <c r="C646" s="70" t="s">
        <v>1449</v>
      </c>
      <c r="D646" s="70">
        <v>72110600070</v>
      </c>
      <c r="E646" s="30" t="s">
        <v>1462</v>
      </c>
      <c r="F646" s="30" t="s">
        <v>1462</v>
      </c>
      <c r="G646" s="31" t="s">
        <v>1463</v>
      </c>
      <c r="H646" s="29" t="s">
        <v>18</v>
      </c>
      <c r="I646" s="63">
        <v>0</v>
      </c>
      <c r="J646" s="63"/>
      <c r="K646" s="63">
        <v>0</v>
      </c>
      <c r="L646" s="33"/>
      <c r="M646" s="46"/>
      <c r="N646" s="22"/>
      <c r="Q646" s="1">
        <v>0</v>
      </c>
      <c r="W646" s="33"/>
    </row>
    <row r="647" spans="1:23" ht="15" customHeight="1" x14ac:dyDescent="0.25">
      <c r="A647" s="28" t="s">
        <v>1241</v>
      </c>
      <c r="B647" s="29" t="s">
        <v>8</v>
      </c>
      <c r="C647" s="70" t="s">
        <v>1449</v>
      </c>
      <c r="D647" s="70">
        <v>72110600080</v>
      </c>
      <c r="E647" s="30" t="s">
        <v>1464</v>
      </c>
      <c r="F647" s="30" t="s">
        <v>1464</v>
      </c>
      <c r="G647" s="31" t="s">
        <v>1465</v>
      </c>
      <c r="H647" s="29" t="s">
        <v>18</v>
      </c>
      <c r="I647" s="63">
        <v>665064.86</v>
      </c>
      <c r="J647" s="63"/>
      <c r="K647" s="63">
        <v>665064.86</v>
      </c>
      <c r="L647" s="33"/>
      <c r="M647" s="46"/>
      <c r="N647" s="22"/>
      <c r="Q647" s="1">
        <v>0</v>
      </c>
      <c r="W647" s="33"/>
    </row>
    <row r="648" spans="1:23" ht="15" customHeight="1" x14ac:dyDescent="0.25">
      <c r="A648" s="28" t="s">
        <v>1241</v>
      </c>
      <c r="B648" s="29" t="s">
        <v>8</v>
      </c>
      <c r="C648" s="70" t="s">
        <v>1466</v>
      </c>
      <c r="D648" s="70">
        <v>72110600110</v>
      </c>
      <c r="E648" s="30" t="s">
        <v>1467</v>
      </c>
      <c r="F648" s="30" t="s">
        <v>1467</v>
      </c>
      <c r="G648" s="31" t="s">
        <v>1468</v>
      </c>
      <c r="H648" s="29" t="s">
        <v>18</v>
      </c>
      <c r="I648" s="63">
        <v>247637.89</v>
      </c>
      <c r="J648" s="63"/>
      <c r="K648" s="63">
        <v>247637.89</v>
      </c>
      <c r="L648" s="33" t="e">
        <v>#N/A</v>
      </c>
      <c r="M648" s="46"/>
      <c r="N648" s="22"/>
      <c r="Q648" s="1">
        <v>0</v>
      </c>
      <c r="W648" s="33"/>
    </row>
    <row r="649" spans="1:23" ht="15" customHeight="1" x14ac:dyDescent="0.25">
      <c r="A649" s="28" t="s">
        <v>1241</v>
      </c>
      <c r="B649" s="29" t="s">
        <v>8</v>
      </c>
      <c r="C649" s="70" t="s">
        <v>1466</v>
      </c>
      <c r="D649" s="70">
        <v>72110600120</v>
      </c>
      <c r="E649" s="30" t="s">
        <v>1469</v>
      </c>
      <c r="F649" s="30" t="s">
        <v>1469</v>
      </c>
      <c r="G649" s="31" t="s">
        <v>1470</v>
      </c>
      <c r="H649" s="29" t="s">
        <v>18</v>
      </c>
      <c r="I649" s="63">
        <v>7699.54</v>
      </c>
      <c r="J649" s="63"/>
      <c r="K649" s="63">
        <v>7699.54</v>
      </c>
      <c r="L649" s="33"/>
      <c r="M649" s="46"/>
      <c r="N649" s="22"/>
      <c r="Q649" s="1">
        <v>0</v>
      </c>
      <c r="W649" s="33"/>
    </row>
    <row r="650" spans="1:23" ht="15" customHeight="1" x14ac:dyDescent="0.25">
      <c r="A650" s="28" t="s">
        <v>1241</v>
      </c>
      <c r="B650" s="29" t="s">
        <v>8</v>
      </c>
      <c r="C650" s="70" t="s">
        <v>1466</v>
      </c>
      <c r="D650" s="70">
        <v>72110600130</v>
      </c>
      <c r="E650" s="30" t="s">
        <v>1471</v>
      </c>
      <c r="F650" s="30" t="s">
        <v>1471</v>
      </c>
      <c r="G650" s="31" t="s">
        <v>1472</v>
      </c>
      <c r="H650" s="29" t="s">
        <v>18</v>
      </c>
      <c r="I650" s="63">
        <v>1482.76</v>
      </c>
      <c r="J650" s="63"/>
      <c r="K650" s="63">
        <v>1482.76</v>
      </c>
      <c r="L650" s="33" t="e">
        <v>#N/A</v>
      </c>
      <c r="M650" s="46"/>
      <c r="N650" s="22"/>
      <c r="Q650" s="1">
        <v>0</v>
      </c>
      <c r="W650" s="33"/>
    </row>
    <row r="651" spans="1:23" ht="15" customHeight="1" x14ac:dyDescent="0.25">
      <c r="A651" s="28" t="s">
        <v>1241</v>
      </c>
      <c r="B651" s="29" t="s">
        <v>8</v>
      </c>
      <c r="C651" s="70" t="s">
        <v>1466</v>
      </c>
      <c r="D651" s="70">
        <v>72110600140</v>
      </c>
      <c r="E651" s="30" t="s">
        <v>1473</v>
      </c>
      <c r="F651" s="30" t="s">
        <v>1473</v>
      </c>
      <c r="G651" s="31" t="s">
        <v>1474</v>
      </c>
      <c r="H651" s="29" t="s">
        <v>18</v>
      </c>
      <c r="I651" s="63">
        <v>4497.3599999999997</v>
      </c>
      <c r="J651" s="63"/>
      <c r="K651" s="63">
        <v>4497.3599999999997</v>
      </c>
      <c r="L651" s="33" t="e">
        <v>#N/A</v>
      </c>
      <c r="M651" s="46"/>
      <c r="N651" s="22"/>
      <c r="Q651" s="1">
        <v>0</v>
      </c>
      <c r="W651" s="33"/>
    </row>
    <row r="652" spans="1:23" ht="15" customHeight="1" x14ac:dyDescent="0.25">
      <c r="A652" s="28" t="s">
        <v>1241</v>
      </c>
      <c r="B652" s="29" t="s">
        <v>8</v>
      </c>
      <c r="C652" s="70" t="s">
        <v>1466</v>
      </c>
      <c r="D652" s="70">
        <v>72110600150</v>
      </c>
      <c r="E652" s="30" t="s">
        <v>1475</v>
      </c>
      <c r="F652" s="30" t="s">
        <v>1475</v>
      </c>
      <c r="G652" s="31" t="s">
        <v>1476</v>
      </c>
      <c r="H652" s="29" t="s">
        <v>18</v>
      </c>
      <c r="I652" s="63">
        <v>0</v>
      </c>
      <c r="J652" s="63"/>
      <c r="K652" s="63">
        <v>0</v>
      </c>
      <c r="L652" s="33" t="e">
        <v>#N/A</v>
      </c>
      <c r="M652" s="46"/>
      <c r="N652" s="22"/>
      <c r="Q652" s="1">
        <v>0</v>
      </c>
      <c r="W652" s="33"/>
    </row>
    <row r="653" spans="1:23" ht="15" customHeight="1" x14ac:dyDescent="0.25">
      <c r="A653" s="28" t="s">
        <v>1241</v>
      </c>
      <c r="B653" s="29" t="s">
        <v>8</v>
      </c>
      <c r="C653" s="70" t="s">
        <v>1466</v>
      </c>
      <c r="D653" s="70">
        <v>72110600160</v>
      </c>
      <c r="E653" s="30" t="s">
        <v>1477</v>
      </c>
      <c r="F653" s="30" t="s">
        <v>1477</v>
      </c>
      <c r="G653" s="31" t="s">
        <v>1478</v>
      </c>
      <c r="H653" s="29" t="s">
        <v>18</v>
      </c>
      <c r="I653" s="63">
        <v>0</v>
      </c>
      <c r="J653" s="63"/>
      <c r="K653" s="63">
        <v>0</v>
      </c>
      <c r="L653" s="33" t="e">
        <v>#N/A</v>
      </c>
      <c r="M653" s="46"/>
      <c r="N653" s="22"/>
      <c r="Q653" s="1">
        <v>0</v>
      </c>
      <c r="W653" s="33"/>
    </row>
    <row r="654" spans="1:23" ht="15" customHeight="1" x14ac:dyDescent="0.25">
      <c r="A654" s="28" t="s">
        <v>1241</v>
      </c>
      <c r="B654" s="29" t="s">
        <v>8</v>
      </c>
      <c r="C654" s="70" t="s">
        <v>1466</v>
      </c>
      <c r="D654" s="70">
        <v>72110600170</v>
      </c>
      <c r="E654" s="30" t="s">
        <v>1479</v>
      </c>
      <c r="F654" s="30" t="s">
        <v>1479</v>
      </c>
      <c r="G654" s="31" t="s">
        <v>1480</v>
      </c>
      <c r="H654" s="29" t="s">
        <v>18</v>
      </c>
      <c r="I654" s="63">
        <v>0</v>
      </c>
      <c r="J654" s="63"/>
      <c r="K654" s="63">
        <v>0</v>
      </c>
      <c r="L654" s="33" t="e">
        <v>#N/A</v>
      </c>
      <c r="M654" s="46"/>
      <c r="N654" s="22"/>
      <c r="Q654" s="1">
        <v>0</v>
      </c>
      <c r="W654" s="33"/>
    </row>
    <row r="655" spans="1:23" ht="15" customHeight="1" x14ac:dyDescent="0.25">
      <c r="A655" s="16"/>
      <c r="B655" s="29" t="s">
        <v>8</v>
      </c>
      <c r="C655" s="70" t="s">
        <v>1466</v>
      </c>
      <c r="D655" s="70">
        <v>72110600180</v>
      </c>
      <c r="E655" s="30" t="s">
        <v>1481</v>
      </c>
      <c r="F655" s="30" t="s">
        <v>1481</v>
      </c>
      <c r="G655" s="31" t="s">
        <v>1482</v>
      </c>
      <c r="H655" s="29" t="s">
        <v>18</v>
      </c>
      <c r="I655" s="63">
        <v>83653.009999999995</v>
      </c>
      <c r="J655" s="63">
        <v>0</v>
      </c>
      <c r="K655" s="63">
        <v>83653.009999999995</v>
      </c>
      <c r="L655" s="33" t="e">
        <v>#N/A</v>
      </c>
      <c r="M655" s="46"/>
      <c r="N655" s="22"/>
      <c r="Q655" s="1">
        <v>0</v>
      </c>
      <c r="W655" s="33"/>
    </row>
    <row r="656" spans="1:23" ht="15" customHeight="1" x14ac:dyDescent="0.25">
      <c r="A656" s="16"/>
      <c r="B656" s="29" t="s">
        <v>8</v>
      </c>
      <c r="C656" s="70" t="s">
        <v>1483</v>
      </c>
      <c r="D656" s="70">
        <v>72110600210</v>
      </c>
      <c r="E656" s="30" t="s">
        <v>1484</v>
      </c>
      <c r="F656" s="30" t="s">
        <v>1484</v>
      </c>
      <c r="G656" s="31" t="s">
        <v>1485</v>
      </c>
      <c r="H656" s="29" t="s">
        <v>18</v>
      </c>
      <c r="I656" s="63">
        <v>342558.14</v>
      </c>
      <c r="J656" s="63">
        <v>0</v>
      </c>
      <c r="K656" s="63">
        <v>342558.14</v>
      </c>
      <c r="L656" s="33" t="e">
        <v>#N/A</v>
      </c>
      <c r="M656" s="46"/>
      <c r="N656" s="22"/>
      <c r="Q656" s="1">
        <v>0</v>
      </c>
      <c r="W656" s="33"/>
    </row>
    <row r="657" spans="1:23" ht="15" customHeight="1" x14ac:dyDescent="0.25">
      <c r="A657" s="34" t="s">
        <v>1219</v>
      </c>
      <c r="B657" s="29" t="s">
        <v>8</v>
      </c>
      <c r="C657" s="70" t="s">
        <v>1483</v>
      </c>
      <c r="D657" s="70">
        <v>72110600235</v>
      </c>
      <c r="E657" s="30" t="s">
        <v>1486</v>
      </c>
      <c r="F657" s="30"/>
      <c r="G657" s="31" t="s">
        <v>1487</v>
      </c>
      <c r="H657" s="29" t="s">
        <v>18</v>
      </c>
      <c r="I657" s="63">
        <v>0</v>
      </c>
      <c r="J657" s="63"/>
      <c r="K657" s="63">
        <v>0</v>
      </c>
      <c r="L657" s="33" t="e">
        <v>#N/A</v>
      </c>
      <c r="M657" s="40"/>
      <c r="N657" s="22"/>
      <c r="Q657" s="1">
        <v>0</v>
      </c>
      <c r="W657" s="33"/>
    </row>
    <row r="658" spans="1:23" ht="15" customHeight="1" x14ac:dyDescent="0.25">
      <c r="A658" s="34" t="s">
        <v>1219</v>
      </c>
      <c r="B658" s="29" t="s">
        <v>8</v>
      </c>
      <c r="C658" s="70" t="s">
        <v>1483</v>
      </c>
      <c r="D658" s="70">
        <v>72110600245</v>
      </c>
      <c r="E658" s="30" t="s">
        <v>1488</v>
      </c>
      <c r="F658" s="30"/>
      <c r="G658" s="31" t="s">
        <v>1489</v>
      </c>
      <c r="H658" s="29" t="s">
        <v>18</v>
      </c>
      <c r="I658" s="63">
        <v>0</v>
      </c>
      <c r="J658" s="63"/>
      <c r="K658" s="63">
        <v>0</v>
      </c>
      <c r="L658" s="33" t="e">
        <v>#N/A</v>
      </c>
      <c r="M658" s="40"/>
      <c r="N658" s="22"/>
      <c r="Q658" s="1">
        <v>0</v>
      </c>
      <c r="W658" s="33"/>
    </row>
    <row r="659" spans="1:23" ht="15" customHeight="1" x14ac:dyDescent="0.25">
      <c r="A659" s="34" t="s">
        <v>1219</v>
      </c>
      <c r="B659" s="29" t="s">
        <v>8</v>
      </c>
      <c r="C659" s="70" t="s">
        <v>1483</v>
      </c>
      <c r="D659" s="70">
        <v>72110600250</v>
      </c>
      <c r="E659" s="30" t="s">
        <v>1490</v>
      </c>
      <c r="F659" s="30" t="s">
        <v>1490</v>
      </c>
      <c r="G659" s="31" t="s">
        <v>1491</v>
      </c>
      <c r="H659" s="29" t="s">
        <v>18</v>
      </c>
      <c r="I659" s="63">
        <v>0</v>
      </c>
      <c r="J659" s="63"/>
      <c r="K659" s="63">
        <v>0</v>
      </c>
      <c r="L659" s="33" t="e">
        <v>#N/A</v>
      </c>
      <c r="M659" s="46"/>
      <c r="N659" s="22"/>
      <c r="Q659" s="1">
        <v>0</v>
      </c>
      <c r="W659" s="33"/>
    </row>
    <row r="660" spans="1:23" ht="15" customHeight="1" x14ac:dyDescent="0.25">
      <c r="A660" s="34" t="s">
        <v>1219</v>
      </c>
      <c r="B660" s="29" t="s">
        <v>8</v>
      </c>
      <c r="C660" s="70" t="s">
        <v>1483</v>
      </c>
      <c r="D660" s="70">
        <v>72110600260</v>
      </c>
      <c r="E660" s="30" t="s">
        <v>1492</v>
      </c>
      <c r="F660" s="30" t="s">
        <v>1492</v>
      </c>
      <c r="G660" s="31" t="s">
        <v>1493</v>
      </c>
      <c r="H660" s="29" t="s">
        <v>18</v>
      </c>
      <c r="I660" s="63">
        <v>0</v>
      </c>
      <c r="J660" s="63"/>
      <c r="K660" s="63">
        <v>0</v>
      </c>
      <c r="L660" s="33" t="e">
        <v>#N/A</v>
      </c>
      <c r="M660" s="40"/>
      <c r="N660" s="22"/>
      <c r="Q660" s="1">
        <v>0</v>
      </c>
      <c r="W660" s="33"/>
    </row>
    <row r="661" spans="1:23" ht="15" customHeight="1" x14ac:dyDescent="0.25">
      <c r="A661" s="34" t="s">
        <v>1219</v>
      </c>
      <c r="B661" s="29" t="s">
        <v>8</v>
      </c>
      <c r="C661" s="70" t="s">
        <v>1483</v>
      </c>
      <c r="D661" s="70">
        <v>72110600270</v>
      </c>
      <c r="E661" s="30" t="s">
        <v>1494</v>
      </c>
      <c r="F661" s="30" t="s">
        <v>1494</v>
      </c>
      <c r="G661" s="31" t="s">
        <v>1495</v>
      </c>
      <c r="H661" s="29" t="s">
        <v>18</v>
      </c>
      <c r="I661" s="63">
        <v>0</v>
      </c>
      <c r="J661" s="63"/>
      <c r="K661" s="63">
        <v>0</v>
      </c>
      <c r="L661" s="33" t="e">
        <v>#N/A</v>
      </c>
      <c r="M661" s="40"/>
      <c r="N661" s="22"/>
      <c r="Q661" s="1">
        <v>0</v>
      </c>
      <c r="W661" s="33"/>
    </row>
    <row r="662" spans="1:23" ht="15" customHeight="1" x14ac:dyDescent="0.25">
      <c r="A662" s="34" t="s">
        <v>1219</v>
      </c>
      <c r="B662" s="29" t="s">
        <v>8</v>
      </c>
      <c r="C662" s="70" t="s">
        <v>1483</v>
      </c>
      <c r="D662" s="70">
        <v>72110600280</v>
      </c>
      <c r="E662" s="30" t="s">
        <v>1496</v>
      </c>
      <c r="F662" s="30" t="s">
        <v>1496</v>
      </c>
      <c r="G662" s="31" t="s">
        <v>1497</v>
      </c>
      <c r="H662" s="29" t="s">
        <v>18</v>
      </c>
      <c r="I662" s="63">
        <v>126341.14</v>
      </c>
      <c r="J662" s="63"/>
      <c r="K662" s="63">
        <v>126341.14</v>
      </c>
      <c r="L662" s="33" t="e">
        <v>#N/A</v>
      </c>
      <c r="M662" s="46"/>
      <c r="N662" s="22"/>
      <c r="Q662" s="1">
        <v>0</v>
      </c>
      <c r="W662" s="33"/>
    </row>
    <row r="663" spans="1:23" ht="15" customHeight="1" x14ac:dyDescent="0.25">
      <c r="A663" s="34" t="s">
        <v>1219</v>
      </c>
      <c r="B663" s="29" t="s">
        <v>8</v>
      </c>
      <c r="C663" s="70" t="s">
        <v>1483</v>
      </c>
      <c r="D663" s="70"/>
      <c r="E663" s="30" t="s">
        <v>1498</v>
      </c>
      <c r="F663" s="30" t="s">
        <v>1498</v>
      </c>
      <c r="G663" s="31" t="s">
        <v>1499</v>
      </c>
      <c r="H663" s="29" t="s">
        <v>18</v>
      </c>
      <c r="I663" s="63">
        <v>23492.48</v>
      </c>
      <c r="J663" s="63"/>
      <c r="K663" s="63">
        <v>23492.48</v>
      </c>
      <c r="L663" s="33" t="e">
        <v>#N/A</v>
      </c>
      <c r="M663" s="46"/>
      <c r="N663" s="22"/>
      <c r="Q663" s="1">
        <v>0</v>
      </c>
      <c r="W663" s="33"/>
    </row>
    <row r="664" spans="1:23" ht="15" customHeight="1" x14ac:dyDescent="0.25">
      <c r="A664" s="34" t="s">
        <v>1219</v>
      </c>
      <c r="B664" s="29" t="s">
        <v>8</v>
      </c>
      <c r="C664" s="70" t="s">
        <v>1483</v>
      </c>
      <c r="D664" s="70"/>
      <c r="E664" s="30" t="s">
        <v>1500</v>
      </c>
      <c r="F664" s="30" t="s">
        <v>1500</v>
      </c>
      <c r="G664" s="31" t="s">
        <v>1501</v>
      </c>
      <c r="H664" s="29" t="s">
        <v>18</v>
      </c>
      <c r="I664" s="63">
        <v>44574.41</v>
      </c>
      <c r="J664" s="63"/>
      <c r="K664" s="63">
        <v>44574.41</v>
      </c>
      <c r="L664" s="33" t="e">
        <v>#N/A</v>
      </c>
      <c r="M664" s="40"/>
      <c r="N664" s="22"/>
      <c r="Q664" s="1">
        <v>0</v>
      </c>
      <c r="W664" s="33"/>
    </row>
    <row r="665" spans="1:23" ht="15" customHeight="1" x14ac:dyDescent="0.25">
      <c r="A665" s="34" t="s">
        <v>1241</v>
      </c>
      <c r="B665" s="23" t="s">
        <v>8</v>
      </c>
      <c r="C665" s="24"/>
      <c r="D665" s="24">
        <v>721107</v>
      </c>
      <c r="E665" s="25" t="s">
        <v>1502</v>
      </c>
      <c r="F665" s="25" t="s">
        <v>1502</v>
      </c>
      <c r="G665" s="26" t="s">
        <v>1503</v>
      </c>
      <c r="H665" s="26" t="s">
        <v>11</v>
      </c>
      <c r="I665" s="27">
        <v>0</v>
      </c>
      <c r="J665" s="27"/>
      <c r="K665" s="27">
        <v>0</v>
      </c>
      <c r="L665" s="33" t="e">
        <v>#N/A</v>
      </c>
      <c r="M665" s="40"/>
      <c r="N665" s="22"/>
      <c r="Q665" s="1">
        <v>0</v>
      </c>
      <c r="W665" s="33"/>
    </row>
    <row r="666" spans="1:23" ht="15" customHeight="1" x14ac:dyDescent="0.25">
      <c r="A666" s="34" t="s">
        <v>1241</v>
      </c>
      <c r="B666" s="29" t="s">
        <v>8</v>
      </c>
      <c r="C666" s="70" t="s">
        <v>1504</v>
      </c>
      <c r="D666" s="70">
        <v>72110700010</v>
      </c>
      <c r="E666" s="30" t="s">
        <v>1505</v>
      </c>
      <c r="F666" s="30" t="s">
        <v>1505</v>
      </c>
      <c r="G666" s="31" t="s">
        <v>1506</v>
      </c>
      <c r="H666" s="29" t="s">
        <v>18</v>
      </c>
      <c r="I666" s="63">
        <v>0</v>
      </c>
      <c r="J666" s="63"/>
      <c r="K666" s="63">
        <v>0</v>
      </c>
      <c r="L666" s="33"/>
      <c r="M666" s="46"/>
      <c r="N666" s="22"/>
      <c r="Q666" s="1">
        <v>0</v>
      </c>
      <c r="W666" s="33"/>
    </row>
    <row r="667" spans="1:23" ht="15" customHeight="1" x14ac:dyDescent="0.25">
      <c r="A667" s="34" t="s">
        <v>1241</v>
      </c>
      <c r="B667" s="29" t="s">
        <v>8</v>
      </c>
      <c r="C667" s="70" t="s">
        <v>1504</v>
      </c>
      <c r="D667" s="70">
        <v>72110700020</v>
      </c>
      <c r="E667" s="30" t="s">
        <v>1507</v>
      </c>
      <c r="F667" s="30" t="s">
        <v>1507</v>
      </c>
      <c r="G667" s="31" t="s">
        <v>1508</v>
      </c>
      <c r="H667" s="29" t="s">
        <v>18</v>
      </c>
      <c r="I667" s="63">
        <v>0</v>
      </c>
      <c r="J667" s="63"/>
      <c r="K667" s="63">
        <v>0</v>
      </c>
      <c r="L667" s="33"/>
      <c r="M667" s="46"/>
      <c r="N667" s="22"/>
      <c r="Q667" s="1">
        <v>0</v>
      </c>
      <c r="W667" s="33"/>
    </row>
    <row r="668" spans="1:23" ht="15" customHeight="1" x14ac:dyDescent="0.25">
      <c r="A668" s="34" t="s">
        <v>1241</v>
      </c>
      <c r="B668" s="29" t="s">
        <v>8</v>
      </c>
      <c r="C668" s="70" t="s">
        <v>1504</v>
      </c>
      <c r="D668" s="70">
        <v>72110700030</v>
      </c>
      <c r="E668" s="30" t="s">
        <v>1509</v>
      </c>
      <c r="F668" s="30" t="s">
        <v>1509</v>
      </c>
      <c r="G668" s="31" t="s">
        <v>1510</v>
      </c>
      <c r="H668" s="29" t="s">
        <v>18</v>
      </c>
      <c r="I668" s="63">
        <v>0</v>
      </c>
      <c r="J668" s="63"/>
      <c r="K668" s="63">
        <v>0</v>
      </c>
      <c r="L668" s="33" t="e">
        <v>#N/A</v>
      </c>
      <c r="M668" s="40"/>
      <c r="N668" s="22"/>
      <c r="Q668" s="1">
        <v>0</v>
      </c>
      <c r="W668" s="33"/>
    </row>
    <row r="669" spans="1:23" ht="15" customHeight="1" x14ac:dyDescent="0.25">
      <c r="A669" s="34" t="s">
        <v>1241</v>
      </c>
      <c r="B669" s="29" t="s">
        <v>8</v>
      </c>
      <c r="C669" s="70" t="s">
        <v>1504</v>
      </c>
      <c r="D669" s="70">
        <v>72110700040</v>
      </c>
      <c r="E669" s="30" t="s">
        <v>1511</v>
      </c>
      <c r="F669" s="30" t="s">
        <v>1511</v>
      </c>
      <c r="G669" s="31" t="s">
        <v>1512</v>
      </c>
      <c r="H669" s="29" t="s">
        <v>18</v>
      </c>
      <c r="I669" s="63">
        <v>0</v>
      </c>
      <c r="J669" s="63"/>
      <c r="K669" s="63">
        <v>0</v>
      </c>
      <c r="L669" s="33"/>
      <c r="M669" s="46"/>
      <c r="N669" s="22"/>
      <c r="Q669" s="1">
        <v>0</v>
      </c>
      <c r="W669" s="33"/>
    </row>
    <row r="670" spans="1:23" ht="15" customHeight="1" x14ac:dyDescent="0.25">
      <c r="A670" s="34" t="s">
        <v>1241</v>
      </c>
      <c r="B670" s="29" t="s">
        <v>8</v>
      </c>
      <c r="C670" s="70" t="s">
        <v>1504</v>
      </c>
      <c r="D670" s="70">
        <v>72110700050</v>
      </c>
      <c r="E670" s="30" t="s">
        <v>1513</v>
      </c>
      <c r="F670" s="30" t="s">
        <v>1513</v>
      </c>
      <c r="G670" s="31" t="s">
        <v>1514</v>
      </c>
      <c r="H670" s="29" t="s">
        <v>18</v>
      </c>
      <c r="I670" s="63">
        <v>0</v>
      </c>
      <c r="J670" s="63"/>
      <c r="K670" s="63">
        <v>0</v>
      </c>
      <c r="L670" s="33" t="e">
        <v>#N/A</v>
      </c>
      <c r="M670" s="40"/>
      <c r="N670" s="22"/>
      <c r="Q670" s="1">
        <v>0</v>
      </c>
      <c r="W670" s="33"/>
    </row>
    <row r="671" spans="1:23" ht="15" customHeight="1" x14ac:dyDescent="0.25">
      <c r="A671" s="34" t="s">
        <v>1241</v>
      </c>
      <c r="B671" s="29" t="s">
        <v>8</v>
      </c>
      <c r="C671" s="70" t="s">
        <v>1504</v>
      </c>
      <c r="D671" s="70">
        <v>72110700060</v>
      </c>
      <c r="E671" s="30" t="s">
        <v>1515</v>
      </c>
      <c r="F671" s="30" t="s">
        <v>1515</v>
      </c>
      <c r="G671" s="31" t="s">
        <v>1516</v>
      </c>
      <c r="H671" s="29" t="s">
        <v>18</v>
      </c>
      <c r="I671" s="63">
        <v>0</v>
      </c>
      <c r="J671" s="63"/>
      <c r="K671" s="63">
        <v>0</v>
      </c>
      <c r="L671" s="33" t="e">
        <v>#N/A</v>
      </c>
      <c r="M671" s="40"/>
      <c r="N671" s="22"/>
      <c r="Q671" s="1">
        <v>0</v>
      </c>
      <c r="W671" s="33"/>
    </row>
    <row r="672" spans="1:23" ht="15" customHeight="1" x14ac:dyDescent="0.25">
      <c r="A672" s="34" t="s">
        <v>1241</v>
      </c>
      <c r="B672" s="29" t="s">
        <v>8</v>
      </c>
      <c r="C672" s="70" t="s">
        <v>1504</v>
      </c>
      <c r="D672" s="70">
        <v>72110700070</v>
      </c>
      <c r="E672" s="30" t="s">
        <v>1517</v>
      </c>
      <c r="F672" s="30" t="s">
        <v>1517</v>
      </c>
      <c r="G672" s="31" t="s">
        <v>1518</v>
      </c>
      <c r="H672" s="29" t="s">
        <v>18</v>
      </c>
      <c r="I672" s="63">
        <v>0</v>
      </c>
      <c r="J672" s="63"/>
      <c r="K672" s="63">
        <v>0</v>
      </c>
      <c r="L672" s="33" t="e">
        <v>#N/A</v>
      </c>
      <c r="M672" s="46"/>
      <c r="N672" s="22"/>
      <c r="Q672" s="1">
        <v>0</v>
      </c>
      <c r="W672" s="33"/>
    </row>
    <row r="673" spans="1:23" ht="15" customHeight="1" x14ac:dyDescent="0.25">
      <c r="A673" s="34" t="s">
        <v>1241</v>
      </c>
      <c r="B673" s="29" t="s">
        <v>8</v>
      </c>
      <c r="C673" s="70" t="s">
        <v>1504</v>
      </c>
      <c r="D673" s="70">
        <v>72110700080</v>
      </c>
      <c r="E673" s="30" t="s">
        <v>1519</v>
      </c>
      <c r="F673" s="30" t="s">
        <v>1519</v>
      </c>
      <c r="G673" s="31" t="s">
        <v>1520</v>
      </c>
      <c r="H673" s="29" t="s">
        <v>18</v>
      </c>
      <c r="I673" s="63">
        <v>0</v>
      </c>
      <c r="J673" s="63"/>
      <c r="K673" s="63">
        <v>0</v>
      </c>
      <c r="L673" s="33" t="e">
        <v>#N/A</v>
      </c>
      <c r="M673" s="46"/>
      <c r="N673" s="22"/>
      <c r="Q673" s="1">
        <v>0</v>
      </c>
      <c r="W673" s="33"/>
    </row>
    <row r="674" spans="1:23" ht="15" customHeight="1" x14ac:dyDescent="0.25">
      <c r="A674" s="34" t="s">
        <v>1241</v>
      </c>
      <c r="B674" s="29" t="s">
        <v>8</v>
      </c>
      <c r="C674" s="70" t="s">
        <v>1521</v>
      </c>
      <c r="D674" s="70">
        <v>72110700110</v>
      </c>
      <c r="E674" s="30" t="s">
        <v>1522</v>
      </c>
      <c r="F674" s="30" t="s">
        <v>1522</v>
      </c>
      <c r="G674" s="31" t="s">
        <v>1523</v>
      </c>
      <c r="H674" s="29" t="s">
        <v>18</v>
      </c>
      <c r="I674" s="63">
        <v>0</v>
      </c>
      <c r="J674" s="63"/>
      <c r="K674" s="63">
        <v>0</v>
      </c>
      <c r="L674" s="33" t="e">
        <v>#N/A</v>
      </c>
      <c r="M674" s="40"/>
      <c r="N674" s="22"/>
      <c r="Q674" s="1">
        <v>0</v>
      </c>
      <c r="W674" s="33"/>
    </row>
    <row r="675" spans="1:23" ht="15" customHeight="1" x14ac:dyDescent="0.25">
      <c r="A675" s="16"/>
      <c r="B675" s="29" t="s">
        <v>8</v>
      </c>
      <c r="C675" s="70" t="s">
        <v>1521</v>
      </c>
      <c r="D675" s="70">
        <v>72110700120</v>
      </c>
      <c r="E675" s="30" t="s">
        <v>1524</v>
      </c>
      <c r="F675" s="30" t="s">
        <v>1524</v>
      </c>
      <c r="G675" s="31" t="s">
        <v>1525</v>
      </c>
      <c r="H675" s="29" t="s">
        <v>18</v>
      </c>
      <c r="I675" s="63">
        <v>0</v>
      </c>
      <c r="J675" s="63">
        <v>0</v>
      </c>
      <c r="K675" s="63">
        <v>0</v>
      </c>
      <c r="L675" s="33" t="e">
        <v>#N/A</v>
      </c>
      <c r="M675" s="46"/>
      <c r="N675" s="22"/>
      <c r="Q675" s="1">
        <v>0</v>
      </c>
      <c r="W675" s="33"/>
    </row>
    <row r="676" spans="1:23" ht="15" customHeight="1" x14ac:dyDescent="0.25">
      <c r="A676" s="34" t="s">
        <v>1219</v>
      </c>
      <c r="B676" s="29" t="s">
        <v>8</v>
      </c>
      <c r="C676" s="70" t="s">
        <v>1521</v>
      </c>
      <c r="D676" s="70">
        <v>72110700130</v>
      </c>
      <c r="E676" s="30" t="s">
        <v>1526</v>
      </c>
      <c r="F676" s="30" t="s">
        <v>1526</v>
      </c>
      <c r="G676" s="31" t="s">
        <v>1527</v>
      </c>
      <c r="H676" s="29" t="s">
        <v>18</v>
      </c>
      <c r="I676" s="63">
        <v>0</v>
      </c>
      <c r="J676" s="63"/>
      <c r="K676" s="63">
        <v>0</v>
      </c>
      <c r="L676" s="33" t="e">
        <v>#N/A</v>
      </c>
      <c r="M676" s="40"/>
      <c r="N676" s="22"/>
      <c r="Q676" s="1">
        <v>0</v>
      </c>
      <c r="W676" s="33"/>
    </row>
    <row r="677" spans="1:23" ht="15" customHeight="1" x14ac:dyDescent="0.25">
      <c r="A677" s="34" t="s">
        <v>1219</v>
      </c>
      <c r="B677" s="29" t="s">
        <v>8</v>
      </c>
      <c r="C677" s="70" t="s">
        <v>1521</v>
      </c>
      <c r="D677" s="70">
        <v>72110700140</v>
      </c>
      <c r="E677" s="30" t="s">
        <v>1528</v>
      </c>
      <c r="F677" s="30" t="s">
        <v>1528</v>
      </c>
      <c r="G677" s="31" t="s">
        <v>1529</v>
      </c>
      <c r="H677" s="29" t="s">
        <v>18</v>
      </c>
      <c r="I677" s="63">
        <v>0</v>
      </c>
      <c r="J677" s="63"/>
      <c r="K677" s="63">
        <v>0</v>
      </c>
      <c r="L677" s="33" t="e">
        <v>#N/A</v>
      </c>
      <c r="M677" s="40"/>
      <c r="N677" s="22"/>
      <c r="Q677" s="1">
        <v>0</v>
      </c>
      <c r="W677" s="33"/>
    </row>
    <row r="678" spans="1:23" ht="15" customHeight="1" x14ac:dyDescent="0.25">
      <c r="A678" s="34" t="s">
        <v>1219</v>
      </c>
      <c r="B678" s="29" t="s">
        <v>8</v>
      </c>
      <c r="C678" s="70" t="s">
        <v>1521</v>
      </c>
      <c r="D678" s="70">
        <v>72110700150</v>
      </c>
      <c r="E678" s="30" t="s">
        <v>1530</v>
      </c>
      <c r="F678" s="30" t="s">
        <v>1530</v>
      </c>
      <c r="G678" s="31" t="s">
        <v>1531</v>
      </c>
      <c r="H678" s="29" t="s">
        <v>18</v>
      </c>
      <c r="I678" s="63">
        <v>0</v>
      </c>
      <c r="J678" s="63"/>
      <c r="K678" s="63">
        <v>0</v>
      </c>
      <c r="L678" s="33" t="e">
        <v>#N/A</v>
      </c>
      <c r="M678" s="46"/>
      <c r="N678" s="22"/>
      <c r="Q678" s="1">
        <v>0</v>
      </c>
      <c r="W678" s="33"/>
    </row>
    <row r="679" spans="1:23" ht="15" customHeight="1" x14ac:dyDescent="0.25">
      <c r="A679" s="34" t="s">
        <v>1219</v>
      </c>
      <c r="B679" s="29" t="s">
        <v>8</v>
      </c>
      <c r="C679" s="70" t="s">
        <v>1521</v>
      </c>
      <c r="D679" s="70">
        <v>72110700160</v>
      </c>
      <c r="E679" s="30" t="s">
        <v>1532</v>
      </c>
      <c r="F679" s="30" t="s">
        <v>1532</v>
      </c>
      <c r="G679" s="31" t="s">
        <v>1533</v>
      </c>
      <c r="H679" s="29" t="s">
        <v>18</v>
      </c>
      <c r="I679" s="63">
        <v>0</v>
      </c>
      <c r="J679" s="63"/>
      <c r="K679" s="63">
        <v>0</v>
      </c>
      <c r="L679" s="33" t="e">
        <v>#N/A</v>
      </c>
      <c r="M679" s="40"/>
      <c r="N679" s="22"/>
      <c r="Q679" s="1">
        <v>0</v>
      </c>
      <c r="W679" s="33"/>
    </row>
    <row r="680" spans="1:23" ht="15" customHeight="1" x14ac:dyDescent="0.25">
      <c r="A680" s="34" t="s">
        <v>1219</v>
      </c>
      <c r="B680" s="29" t="s">
        <v>8</v>
      </c>
      <c r="C680" s="70" t="s">
        <v>1521</v>
      </c>
      <c r="D680" s="70">
        <v>72110700170</v>
      </c>
      <c r="E680" s="30" t="s">
        <v>1534</v>
      </c>
      <c r="F680" s="30" t="s">
        <v>1534</v>
      </c>
      <c r="G680" s="31" t="s">
        <v>1535</v>
      </c>
      <c r="H680" s="29" t="s">
        <v>18</v>
      </c>
      <c r="I680" s="63">
        <v>0</v>
      </c>
      <c r="J680" s="63"/>
      <c r="K680" s="63">
        <v>0</v>
      </c>
      <c r="L680" s="33" t="e">
        <v>#N/A</v>
      </c>
      <c r="M680" s="46"/>
      <c r="N680" s="22"/>
      <c r="Q680" s="1">
        <v>0</v>
      </c>
      <c r="W680" s="33"/>
    </row>
    <row r="681" spans="1:23" ht="15" customHeight="1" x14ac:dyDescent="0.25">
      <c r="A681" s="34" t="s">
        <v>1219</v>
      </c>
      <c r="B681" s="29" t="s">
        <v>8</v>
      </c>
      <c r="C681" s="70" t="s">
        <v>1521</v>
      </c>
      <c r="D681" s="70">
        <v>72110700180</v>
      </c>
      <c r="E681" s="30" t="s">
        <v>1536</v>
      </c>
      <c r="F681" s="30" t="s">
        <v>1536</v>
      </c>
      <c r="G681" s="31" t="s">
        <v>1537</v>
      </c>
      <c r="H681" s="29" t="s">
        <v>18</v>
      </c>
      <c r="I681" s="63">
        <v>0</v>
      </c>
      <c r="J681" s="63"/>
      <c r="K681" s="63">
        <v>0</v>
      </c>
      <c r="L681" s="33" t="e">
        <v>#N/A</v>
      </c>
      <c r="M681" s="46"/>
      <c r="N681" s="22"/>
      <c r="Q681" s="1">
        <v>0</v>
      </c>
      <c r="W681" s="33"/>
    </row>
    <row r="682" spans="1:23" ht="15" customHeight="1" x14ac:dyDescent="0.25">
      <c r="A682" s="34" t="s">
        <v>1219</v>
      </c>
      <c r="B682" s="29" t="s">
        <v>8</v>
      </c>
      <c r="C682" s="70" t="s">
        <v>1538</v>
      </c>
      <c r="D682" s="70">
        <v>72110700210</v>
      </c>
      <c r="E682" s="30" t="s">
        <v>1539</v>
      </c>
      <c r="F682" s="30" t="s">
        <v>1539</v>
      </c>
      <c r="G682" s="31" t="s">
        <v>1540</v>
      </c>
      <c r="H682" s="29" t="s">
        <v>18</v>
      </c>
      <c r="I682" s="63">
        <v>0</v>
      </c>
      <c r="J682" s="63"/>
      <c r="K682" s="63">
        <v>0</v>
      </c>
      <c r="L682" s="33" t="e">
        <v>#N/A</v>
      </c>
      <c r="M682" s="46"/>
      <c r="N682" s="22"/>
      <c r="Q682" s="1">
        <v>0</v>
      </c>
      <c r="W682" s="33"/>
    </row>
    <row r="683" spans="1:23" ht="15" customHeight="1" x14ac:dyDescent="0.25">
      <c r="A683" s="34" t="s">
        <v>1219</v>
      </c>
      <c r="B683" s="29" t="s">
        <v>8</v>
      </c>
      <c r="C683" s="70" t="s">
        <v>1538</v>
      </c>
      <c r="D683" s="70">
        <v>72110700235</v>
      </c>
      <c r="E683" s="30" t="s">
        <v>1541</v>
      </c>
      <c r="F683" s="30"/>
      <c r="G683" s="31" t="s">
        <v>1542</v>
      </c>
      <c r="H683" s="29" t="s">
        <v>18</v>
      </c>
      <c r="I683" s="63">
        <v>0</v>
      </c>
      <c r="J683" s="63"/>
      <c r="K683" s="63">
        <v>0</v>
      </c>
      <c r="L683" s="33" t="e">
        <v>#N/A</v>
      </c>
      <c r="M683" s="40"/>
      <c r="N683" s="22"/>
      <c r="Q683" s="1">
        <v>0</v>
      </c>
      <c r="W683" s="33"/>
    </row>
    <row r="684" spans="1:23" ht="15" customHeight="1" x14ac:dyDescent="0.25">
      <c r="A684" s="34" t="s">
        <v>1241</v>
      </c>
      <c r="B684" s="29" t="s">
        <v>8</v>
      </c>
      <c r="C684" s="70" t="s">
        <v>1538</v>
      </c>
      <c r="D684" s="70">
        <v>72110700245</v>
      </c>
      <c r="E684" s="30" t="s">
        <v>1543</v>
      </c>
      <c r="F684" s="30"/>
      <c r="G684" s="31" t="s">
        <v>1544</v>
      </c>
      <c r="H684" s="29" t="s">
        <v>18</v>
      </c>
      <c r="I684" s="63">
        <v>0</v>
      </c>
      <c r="J684" s="63"/>
      <c r="K684" s="63">
        <v>0</v>
      </c>
      <c r="L684" s="33" t="e">
        <v>#N/A</v>
      </c>
      <c r="M684" s="40"/>
      <c r="N684" s="22"/>
      <c r="Q684" s="1">
        <v>0</v>
      </c>
      <c r="W684" s="33"/>
    </row>
    <row r="685" spans="1:23" s="77" customFormat="1" ht="15" customHeight="1" x14ac:dyDescent="0.25">
      <c r="A685" s="34" t="s">
        <v>1241</v>
      </c>
      <c r="B685" s="29" t="s">
        <v>8</v>
      </c>
      <c r="C685" s="70" t="s">
        <v>1538</v>
      </c>
      <c r="D685" s="70">
        <v>72110700250</v>
      </c>
      <c r="E685" s="30" t="s">
        <v>1545</v>
      </c>
      <c r="F685" s="30" t="s">
        <v>1545</v>
      </c>
      <c r="G685" s="31" t="s">
        <v>1546</v>
      </c>
      <c r="H685" s="29" t="s">
        <v>18</v>
      </c>
      <c r="I685" s="63">
        <v>0</v>
      </c>
      <c r="J685" s="63"/>
      <c r="K685" s="63">
        <v>0</v>
      </c>
      <c r="L685" s="33"/>
      <c r="M685" s="46"/>
      <c r="N685" s="22"/>
      <c r="Q685" s="1">
        <v>0</v>
      </c>
      <c r="T685" s="1"/>
      <c r="V685" s="7"/>
      <c r="W685" s="33"/>
    </row>
    <row r="686" spans="1:23" s="77" customFormat="1" ht="15" customHeight="1" x14ac:dyDescent="0.25">
      <c r="A686" s="34" t="s">
        <v>1241</v>
      </c>
      <c r="B686" s="29" t="s">
        <v>8</v>
      </c>
      <c r="C686" s="70" t="s">
        <v>1538</v>
      </c>
      <c r="D686" s="70">
        <v>72110700260</v>
      </c>
      <c r="E686" s="30" t="s">
        <v>1547</v>
      </c>
      <c r="F686" s="30" t="s">
        <v>1547</v>
      </c>
      <c r="G686" s="31" t="s">
        <v>1548</v>
      </c>
      <c r="H686" s="29" t="s">
        <v>18</v>
      </c>
      <c r="I686" s="63">
        <v>0</v>
      </c>
      <c r="J686" s="63"/>
      <c r="K686" s="63">
        <v>0</v>
      </c>
      <c r="L686" s="33"/>
      <c r="M686" s="46"/>
      <c r="N686" s="22"/>
      <c r="Q686" s="1">
        <v>0</v>
      </c>
      <c r="T686" s="1"/>
      <c r="V686" s="7"/>
      <c r="W686" s="33"/>
    </row>
    <row r="687" spans="1:23" s="77" customFormat="1" ht="15" customHeight="1" x14ac:dyDescent="0.25">
      <c r="A687" s="34" t="s">
        <v>1241</v>
      </c>
      <c r="B687" s="29" t="s">
        <v>8</v>
      </c>
      <c r="C687" s="70" t="s">
        <v>1538</v>
      </c>
      <c r="D687" s="70">
        <v>72110700270</v>
      </c>
      <c r="E687" s="30" t="s">
        <v>1549</v>
      </c>
      <c r="F687" s="30" t="s">
        <v>1549</v>
      </c>
      <c r="G687" s="31" t="s">
        <v>1550</v>
      </c>
      <c r="H687" s="29" t="s">
        <v>18</v>
      </c>
      <c r="I687" s="63">
        <v>0</v>
      </c>
      <c r="J687" s="63"/>
      <c r="K687" s="63">
        <v>0</v>
      </c>
      <c r="L687" s="33" t="e">
        <v>#N/A</v>
      </c>
      <c r="M687" s="40"/>
      <c r="N687" s="22"/>
      <c r="Q687" s="1">
        <v>0</v>
      </c>
      <c r="T687" s="1"/>
      <c r="V687" s="7"/>
      <c r="W687" s="33"/>
    </row>
    <row r="688" spans="1:23" s="77" customFormat="1" ht="15" customHeight="1" x14ac:dyDescent="0.25">
      <c r="A688" s="34" t="s">
        <v>1241</v>
      </c>
      <c r="B688" s="29" t="s">
        <v>8</v>
      </c>
      <c r="C688" s="70" t="s">
        <v>1538</v>
      </c>
      <c r="D688" s="70">
        <v>72110700280</v>
      </c>
      <c r="E688" s="30" t="s">
        <v>1551</v>
      </c>
      <c r="F688" s="30" t="s">
        <v>1551</v>
      </c>
      <c r="G688" s="31" t="s">
        <v>1552</v>
      </c>
      <c r="H688" s="29" t="s">
        <v>18</v>
      </c>
      <c r="I688" s="63">
        <v>0</v>
      </c>
      <c r="J688" s="63"/>
      <c r="K688" s="63">
        <v>0</v>
      </c>
      <c r="L688" s="33"/>
      <c r="M688" s="46"/>
      <c r="N688" s="22"/>
      <c r="Q688" s="1">
        <v>0</v>
      </c>
      <c r="T688" s="1"/>
      <c r="V688" s="7"/>
      <c r="W688" s="33"/>
    </row>
    <row r="689" spans="1:23" s="77" customFormat="1" ht="15" customHeight="1" x14ac:dyDescent="0.25">
      <c r="A689" s="34" t="s">
        <v>1241</v>
      </c>
      <c r="B689" s="29" t="s">
        <v>8</v>
      </c>
      <c r="C689" s="70" t="s">
        <v>1538</v>
      </c>
      <c r="D689" s="70"/>
      <c r="E689" s="30"/>
      <c r="F689" s="30" t="s">
        <v>1553</v>
      </c>
      <c r="G689" s="31" t="s">
        <v>1554</v>
      </c>
      <c r="H689" s="29" t="s">
        <v>18</v>
      </c>
      <c r="I689" s="63">
        <v>0</v>
      </c>
      <c r="J689" s="63"/>
      <c r="K689" s="63">
        <v>0</v>
      </c>
      <c r="L689" s="33" t="e">
        <v>#N/A</v>
      </c>
      <c r="M689" s="40"/>
      <c r="N689" s="22"/>
      <c r="Q689" s="1">
        <v>0</v>
      </c>
      <c r="T689" s="1"/>
      <c r="V689" s="7"/>
      <c r="W689" s="33"/>
    </row>
    <row r="690" spans="1:23" ht="15" customHeight="1" x14ac:dyDescent="0.25">
      <c r="A690" s="34" t="s">
        <v>1241</v>
      </c>
      <c r="B690" s="29" t="s">
        <v>8</v>
      </c>
      <c r="C690" s="70" t="s">
        <v>1538</v>
      </c>
      <c r="D690" s="70"/>
      <c r="E690" s="30"/>
      <c r="F690" s="30" t="s">
        <v>1555</v>
      </c>
      <c r="G690" s="31" t="s">
        <v>1556</v>
      </c>
      <c r="H690" s="29" t="s">
        <v>18</v>
      </c>
      <c r="I690" s="63">
        <v>0</v>
      </c>
      <c r="J690" s="63"/>
      <c r="K690" s="63">
        <v>0</v>
      </c>
      <c r="L690" s="33" t="e">
        <v>#N/A</v>
      </c>
      <c r="M690" s="46"/>
      <c r="N690" s="22"/>
      <c r="Q690" s="1">
        <v>0</v>
      </c>
      <c r="W690" s="33"/>
    </row>
    <row r="691" spans="1:23" ht="15" customHeight="1" x14ac:dyDescent="0.25">
      <c r="A691" s="34" t="s">
        <v>1241</v>
      </c>
      <c r="B691" s="23" t="s">
        <v>8</v>
      </c>
      <c r="C691" s="24"/>
      <c r="D691" s="24"/>
      <c r="E691" s="25"/>
      <c r="F691" s="25" t="s">
        <v>1557</v>
      </c>
      <c r="G691" s="26" t="s">
        <v>1558</v>
      </c>
      <c r="H691" s="26" t="s">
        <v>11</v>
      </c>
      <c r="I691" s="63">
        <v>0</v>
      </c>
      <c r="J691" s="27"/>
      <c r="K691" s="27">
        <v>0</v>
      </c>
      <c r="L691" s="33" t="e">
        <v>#N/A</v>
      </c>
      <c r="M691" s="46"/>
      <c r="N691" s="22"/>
      <c r="Q691" s="1">
        <v>0</v>
      </c>
      <c r="W691" s="33"/>
    </row>
    <row r="692" spans="1:23" ht="15" customHeight="1" x14ac:dyDescent="0.25">
      <c r="A692" s="34" t="s">
        <v>1241</v>
      </c>
      <c r="B692" s="23" t="s">
        <v>8</v>
      </c>
      <c r="C692" s="24"/>
      <c r="D692" s="24"/>
      <c r="E692" s="25"/>
      <c r="F692" s="25" t="s">
        <v>1559</v>
      </c>
      <c r="G692" s="26" t="s">
        <v>1560</v>
      </c>
      <c r="H692" s="26" t="s">
        <v>11</v>
      </c>
      <c r="I692" s="63">
        <v>0</v>
      </c>
      <c r="J692" s="27"/>
      <c r="K692" s="27">
        <v>0</v>
      </c>
      <c r="L692" s="33" t="e">
        <v>#N/A</v>
      </c>
      <c r="M692" s="46"/>
      <c r="N692" s="22"/>
      <c r="Q692" s="1">
        <v>0</v>
      </c>
      <c r="W692" s="33"/>
    </row>
    <row r="693" spans="1:23" ht="15" customHeight="1" x14ac:dyDescent="0.25">
      <c r="A693" s="34" t="s">
        <v>1241</v>
      </c>
      <c r="B693" s="29" t="s">
        <v>8</v>
      </c>
      <c r="C693" s="70" t="s">
        <v>1561</v>
      </c>
      <c r="D693" s="70"/>
      <c r="E693" s="30" t="s">
        <v>1562</v>
      </c>
      <c r="F693" s="30" t="s">
        <v>1562</v>
      </c>
      <c r="G693" s="31" t="s">
        <v>1563</v>
      </c>
      <c r="H693" s="29" t="s">
        <v>18</v>
      </c>
      <c r="I693" s="63">
        <v>6858412.8499999996</v>
      </c>
      <c r="J693" s="63"/>
      <c r="K693" s="63">
        <v>6858412.8499999996</v>
      </c>
      <c r="L693" s="33" t="e">
        <v>#N/A</v>
      </c>
      <c r="M693" s="40"/>
      <c r="N693" s="22"/>
      <c r="Q693" s="1">
        <v>0</v>
      </c>
      <c r="W693" s="33"/>
    </row>
    <row r="694" spans="1:23" ht="15" customHeight="1" x14ac:dyDescent="0.25">
      <c r="A694" s="16"/>
      <c r="B694" s="29" t="s">
        <v>8</v>
      </c>
      <c r="C694" s="70" t="s">
        <v>1561</v>
      </c>
      <c r="D694" s="70"/>
      <c r="E694" s="30" t="s">
        <v>1564</v>
      </c>
      <c r="F694" s="30" t="s">
        <v>1564</v>
      </c>
      <c r="G694" s="31" t="s">
        <v>1565</v>
      </c>
      <c r="H694" s="29" t="s">
        <v>18</v>
      </c>
      <c r="I694" s="63">
        <v>259.5</v>
      </c>
      <c r="J694" s="63">
        <v>0</v>
      </c>
      <c r="K694" s="63">
        <v>259.5</v>
      </c>
      <c r="L694" s="33" t="e">
        <v>#N/A</v>
      </c>
      <c r="M694" s="46"/>
      <c r="N694" s="22"/>
      <c r="Q694" s="1">
        <v>0</v>
      </c>
      <c r="W694" s="33"/>
    </row>
    <row r="695" spans="1:23" ht="15" customHeight="1" x14ac:dyDescent="0.25">
      <c r="A695" s="28" t="s">
        <v>1219</v>
      </c>
      <c r="B695" s="29" t="s">
        <v>8</v>
      </c>
      <c r="C695" s="70" t="s">
        <v>1561</v>
      </c>
      <c r="D695" s="70"/>
      <c r="E695" s="30" t="s">
        <v>1566</v>
      </c>
      <c r="F695" s="30" t="s">
        <v>1566</v>
      </c>
      <c r="G695" s="31" t="s">
        <v>1567</v>
      </c>
      <c r="H695" s="29" t="s">
        <v>18</v>
      </c>
      <c r="I695" s="63">
        <v>0</v>
      </c>
      <c r="J695" s="63"/>
      <c r="K695" s="63">
        <v>0</v>
      </c>
      <c r="L695" s="33" t="e">
        <v>#N/A</v>
      </c>
      <c r="M695" s="46"/>
      <c r="N695" s="22"/>
      <c r="Q695" s="1">
        <v>0</v>
      </c>
      <c r="W695" s="33"/>
    </row>
    <row r="696" spans="1:23" ht="15" customHeight="1" x14ac:dyDescent="0.25">
      <c r="A696" s="28" t="s">
        <v>1219</v>
      </c>
      <c r="B696" s="29" t="s">
        <v>8</v>
      </c>
      <c r="C696" s="70" t="s">
        <v>1561</v>
      </c>
      <c r="D696" s="70"/>
      <c r="E696" s="30" t="s">
        <v>1568</v>
      </c>
      <c r="F696" s="30" t="s">
        <v>1568</v>
      </c>
      <c r="G696" s="31" t="s">
        <v>1569</v>
      </c>
      <c r="H696" s="29" t="s">
        <v>18</v>
      </c>
      <c r="I696" s="63">
        <v>0</v>
      </c>
      <c r="J696" s="63"/>
      <c r="K696" s="63">
        <v>0</v>
      </c>
      <c r="L696" s="33" t="e">
        <v>#N/A</v>
      </c>
      <c r="M696" s="46"/>
      <c r="N696" s="22"/>
      <c r="Q696" s="1">
        <v>0</v>
      </c>
      <c r="W696" s="33"/>
    </row>
    <row r="697" spans="1:23" ht="15" customHeight="1" x14ac:dyDescent="0.25">
      <c r="A697" s="28" t="s">
        <v>1219</v>
      </c>
      <c r="B697" s="29" t="s">
        <v>8</v>
      </c>
      <c r="C697" s="70" t="s">
        <v>1561</v>
      </c>
      <c r="D697" s="70"/>
      <c r="E697" s="30" t="s">
        <v>1570</v>
      </c>
      <c r="F697" s="30" t="s">
        <v>1570</v>
      </c>
      <c r="G697" s="31" t="s">
        <v>1571</v>
      </c>
      <c r="H697" s="29" t="s">
        <v>18</v>
      </c>
      <c r="I697" s="63">
        <v>2564931.7599999998</v>
      </c>
      <c r="J697" s="63"/>
      <c r="K697" s="63">
        <v>2564931.7599999998</v>
      </c>
      <c r="L697" s="33" t="e">
        <v>#N/A</v>
      </c>
      <c r="M697" s="46"/>
      <c r="N697" s="22"/>
      <c r="Q697" s="1">
        <v>0</v>
      </c>
      <c r="W697" s="33"/>
    </row>
    <row r="698" spans="1:23" ht="15" customHeight="1" x14ac:dyDescent="0.25">
      <c r="A698" s="28" t="s">
        <v>1219</v>
      </c>
      <c r="B698" s="29" t="s">
        <v>8</v>
      </c>
      <c r="C698" s="70" t="s">
        <v>1561</v>
      </c>
      <c r="D698" s="70"/>
      <c r="E698" s="30" t="s">
        <v>1572</v>
      </c>
      <c r="F698" s="30" t="s">
        <v>1572</v>
      </c>
      <c r="G698" s="31" t="s">
        <v>1573</v>
      </c>
      <c r="H698" s="29" t="s">
        <v>18</v>
      </c>
      <c r="I698" s="63">
        <v>254500.57</v>
      </c>
      <c r="J698" s="63"/>
      <c r="K698" s="63">
        <v>254500.57</v>
      </c>
      <c r="L698" s="33" t="e">
        <v>#N/A</v>
      </c>
      <c r="M698" s="46"/>
      <c r="N698" s="22"/>
      <c r="Q698" s="1">
        <v>0</v>
      </c>
      <c r="W698" s="33"/>
    </row>
    <row r="699" spans="1:23" ht="15" customHeight="1" x14ac:dyDescent="0.25">
      <c r="A699" s="28" t="s">
        <v>1219</v>
      </c>
      <c r="B699" s="29" t="s">
        <v>8</v>
      </c>
      <c r="C699" s="70" t="s">
        <v>1561</v>
      </c>
      <c r="D699" s="70"/>
      <c r="E699" s="30" t="s">
        <v>1574</v>
      </c>
      <c r="F699" s="30" t="s">
        <v>1574</v>
      </c>
      <c r="G699" s="31" t="s">
        <v>1575</v>
      </c>
      <c r="H699" s="29" t="s">
        <v>18</v>
      </c>
      <c r="I699" s="63">
        <v>1591006.75</v>
      </c>
      <c r="J699" s="63"/>
      <c r="K699" s="63">
        <v>1591006.75</v>
      </c>
      <c r="L699" s="33" t="e">
        <v>#N/A</v>
      </c>
      <c r="M699" s="46"/>
      <c r="N699" s="22"/>
      <c r="Q699" s="1">
        <v>0</v>
      </c>
      <c r="W699" s="33"/>
    </row>
    <row r="700" spans="1:23" ht="15" customHeight="1" x14ac:dyDescent="0.25">
      <c r="A700" s="28" t="s">
        <v>1219</v>
      </c>
      <c r="B700" s="23" t="s">
        <v>8</v>
      </c>
      <c r="C700" s="24"/>
      <c r="D700" s="24"/>
      <c r="E700" s="25"/>
      <c r="F700" s="25" t="s">
        <v>1576</v>
      </c>
      <c r="G700" s="26" t="s">
        <v>1577</v>
      </c>
      <c r="H700" s="26" t="s">
        <v>11</v>
      </c>
      <c r="I700" s="63">
        <v>0</v>
      </c>
      <c r="J700" s="27"/>
      <c r="K700" s="27">
        <v>0</v>
      </c>
      <c r="L700" s="33" t="e">
        <v>#N/A</v>
      </c>
      <c r="M700" s="46"/>
      <c r="N700" s="22"/>
      <c r="Q700" s="1">
        <v>0</v>
      </c>
      <c r="W700" s="33"/>
    </row>
    <row r="701" spans="1:23" ht="15" customHeight="1" x14ac:dyDescent="0.25">
      <c r="A701" s="28" t="s">
        <v>1219</v>
      </c>
      <c r="B701" s="29" t="s">
        <v>8</v>
      </c>
      <c r="C701" s="70" t="s">
        <v>1578</v>
      </c>
      <c r="D701" s="70"/>
      <c r="E701" s="30" t="s">
        <v>1579</v>
      </c>
      <c r="F701" s="30" t="s">
        <v>1579</v>
      </c>
      <c r="G701" s="31" t="s">
        <v>1580</v>
      </c>
      <c r="H701" s="29" t="s">
        <v>18</v>
      </c>
      <c r="I701" s="63">
        <v>16966.07</v>
      </c>
      <c r="J701" s="63"/>
      <c r="K701" s="63">
        <v>16966.07</v>
      </c>
      <c r="L701" s="33" t="e">
        <v>#N/A</v>
      </c>
      <c r="M701" s="46"/>
      <c r="N701" s="22"/>
      <c r="Q701" s="1">
        <v>0</v>
      </c>
      <c r="W701" s="33"/>
    </row>
    <row r="702" spans="1:23" ht="15" customHeight="1" x14ac:dyDescent="0.25">
      <c r="A702" s="28" t="s">
        <v>1219</v>
      </c>
      <c r="B702" s="29" t="s">
        <v>8</v>
      </c>
      <c r="C702" s="70" t="s">
        <v>1578</v>
      </c>
      <c r="D702" s="70"/>
      <c r="E702" s="30" t="s">
        <v>1581</v>
      </c>
      <c r="F702" s="30" t="s">
        <v>1581</v>
      </c>
      <c r="G702" s="31" t="s">
        <v>1582</v>
      </c>
      <c r="H702" s="29" t="s">
        <v>18</v>
      </c>
      <c r="I702" s="63">
        <v>0</v>
      </c>
      <c r="J702" s="63"/>
      <c r="K702" s="63">
        <v>0</v>
      </c>
      <c r="L702" s="33" t="e">
        <v>#N/A</v>
      </c>
      <c r="M702" s="46"/>
      <c r="N702" s="22"/>
      <c r="Q702" s="1">
        <v>0</v>
      </c>
      <c r="W702" s="33"/>
    </row>
    <row r="703" spans="1:23" ht="15" customHeight="1" x14ac:dyDescent="0.25">
      <c r="A703" s="28" t="s">
        <v>1241</v>
      </c>
      <c r="B703" s="29" t="s">
        <v>8</v>
      </c>
      <c r="C703" s="70" t="s">
        <v>1578</v>
      </c>
      <c r="D703" s="70"/>
      <c r="E703" s="30" t="s">
        <v>1583</v>
      </c>
      <c r="F703" s="30" t="s">
        <v>1583</v>
      </c>
      <c r="G703" s="31" t="s">
        <v>1584</v>
      </c>
      <c r="H703" s="29" t="s">
        <v>18</v>
      </c>
      <c r="I703" s="63">
        <v>0</v>
      </c>
      <c r="J703" s="63"/>
      <c r="K703" s="63">
        <v>0</v>
      </c>
      <c r="L703" s="33" t="e">
        <v>#N/A</v>
      </c>
      <c r="M703" s="46"/>
      <c r="N703" s="22"/>
      <c r="Q703" s="1">
        <v>0</v>
      </c>
      <c r="W703" s="33"/>
    </row>
    <row r="704" spans="1:23" s="77" customFormat="1" ht="15" customHeight="1" x14ac:dyDescent="0.25">
      <c r="A704" s="34" t="s">
        <v>1241</v>
      </c>
      <c r="B704" s="29" t="s">
        <v>8</v>
      </c>
      <c r="C704" s="70" t="s">
        <v>1578</v>
      </c>
      <c r="D704" s="70"/>
      <c r="E704" s="30" t="s">
        <v>1585</v>
      </c>
      <c r="F704" s="30" t="s">
        <v>1585</v>
      </c>
      <c r="G704" s="31" t="s">
        <v>1586</v>
      </c>
      <c r="H704" s="29" t="s">
        <v>18</v>
      </c>
      <c r="I704" s="63">
        <v>0</v>
      </c>
      <c r="J704" s="63"/>
      <c r="K704" s="63">
        <v>0</v>
      </c>
      <c r="L704" s="33"/>
      <c r="M704" s="46"/>
      <c r="N704" s="22"/>
      <c r="Q704" s="1">
        <v>0</v>
      </c>
      <c r="T704" s="1"/>
      <c r="V704" s="7"/>
      <c r="W704" s="33"/>
    </row>
    <row r="705" spans="1:23" s="77" customFormat="1" ht="15" customHeight="1" x14ac:dyDescent="0.25">
      <c r="A705" s="34" t="s">
        <v>1241</v>
      </c>
      <c r="B705" s="29" t="s">
        <v>8</v>
      </c>
      <c r="C705" s="70" t="s">
        <v>1578</v>
      </c>
      <c r="D705" s="70"/>
      <c r="E705" s="30" t="s">
        <v>1587</v>
      </c>
      <c r="F705" s="30" t="s">
        <v>1587</v>
      </c>
      <c r="G705" s="31" t="s">
        <v>1588</v>
      </c>
      <c r="H705" s="29" t="s">
        <v>18</v>
      </c>
      <c r="I705" s="63">
        <v>6514.78</v>
      </c>
      <c r="J705" s="63"/>
      <c r="K705" s="63">
        <v>6514.78</v>
      </c>
      <c r="L705" s="33"/>
      <c r="M705" s="46"/>
      <c r="N705" s="22"/>
      <c r="Q705" s="1">
        <v>0</v>
      </c>
      <c r="T705" s="1"/>
      <c r="V705" s="7"/>
      <c r="W705" s="33"/>
    </row>
    <row r="706" spans="1:23" s="77" customFormat="1" ht="15" customHeight="1" x14ac:dyDescent="0.25">
      <c r="A706" s="34" t="s">
        <v>1241</v>
      </c>
      <c r="B706" s="29" t="s">
        <v>8</v>
      </c>
      <c r="C706" s="70" t="s">
        <v>1578</v>
      </c>
      <c r="D706" s="70"/>
      <c r="E706" s="30" t="s">
        <v>1589</v>
      </c>
      <c r="F706" s="30" t="s">
        <v>1589</v>
      </c>
      <c r="G706" s="31" t="s">
        <v>1590</v>
      </c>
      <c r="H706" s="29" t="s">
        <v>18</v>
      </c>
      <c r="I706" s="63">
        <v>115.34</v>
      </c>
      <c r="J706" s="63"/>
      <c r="K706" s="63">
        <v>115.34</v>
      </c>
      <c r="L706" s="33" t="e">
        <v>#N/A</v>
      </c>
      <c r="M706" s="46"/>
      <c r="N706" s="22"/>
      <c r="Q706" s="1">
        <v>0</v>
      </c>
      <c r="T706" s="1"/>
      <c r="V706" s="7"/>
      <c r="W706" s="33"/>
    </row>
    <row r="707" spans="1:23" s="77" customFormat="1" ht="15" customHeight="1" x14ac:dyDescent="0.25">
      <c r="A707" s="34" t="s">
        <v>1241</v>
      </c>
      <c r="B707" s="29" t="s">
        <v>8</v>
      </c>
      <c r="C707" s="70" t="s">
        <v>1578</v>
      </c>
      <c r="D707" s="70"/>
      <c r="E707" s="30" t="s">
        <v>1591</v>
      </c>
      <c r="F707" s="30" t="s">
        <v>1591</v>
      </c>
      <c r="G707" s="31" t="s">
        <v>1592</v>
      </c>
      <c r="H707" s="29" t="s">
        <v>18</v>
      </c>
      <c r="I707" s="63">
        <v>4094.77</v>
      </c>
      <c r="J707" s="63"/>
      <c r="K707" s="63">
        <v>4094.77</v>
      </c>
      <c r="L707" s="33"/>
      <c r="M707" s="46"/>
      <c r="N707" s="22"/>
      <c r="Q707" s="1">
        <v>0</v>
      </c>
      <c r="T707" s="1"/>
      <c r="V707" s="7"/>
      <c r="W707" s="33"/>
    </row>
    <row r="708" spans="1:23" s="77" customFormat="1" ht="15" customHeight="1" x14ac:dyDescent="0.25">
      <c r="A708" s="34" t="s">
        <v>1241</v>
      </c>
      <c r="B708" s="23" t="s">
        <v>8</v>
      </c>
      <c r="C708" s="24"/>
      <c r="D708" s="24"/>
      <c r="E708" s="25"/>
      <c r="F708" s="25" t="s">
        <v>1593</v>
      </c>
      <c r="G708" s="26" t="s">
        <v>1594</v>
      </c>
      <c r="H708" s="26" t="s">
        <v>11</v>
      </c>
      <c r="I708" s="63">
        <v>0</v>
      </c>
      <c r="J708" s="27"/>
      <c r="K708" s="27">
        <v>0</v>
      </c>
      <c r="L708" s="33" t="e">
        <v>#N/A</v>
      </c>
      <c r="M708" s="46"/>
      <c r="N708" s="22"/>
      <c r="Q708" s="1">
        <v>0</v>
      </c>
      <c r="T708" s="1"/>
      <c r="V708" s="7"/>
      <c r="W708" s="33"/>
    </row>
    <row r="709" spans="1:23" ht="15" customHeight="1" x14ac:dyDescent="0.25">
      <c r="A709" s="28" t="s">
        <v>1241</v>
      </c>
      <c r="B709" s="29" t="s">
        <v>8</v>
      </c>
      <c r="C709" s="70" t="s">
        <v>1595</v>
      </c>
      <c r="D709" s="70"/>
      <c r="E709" s="30" t="s">
        <v>1596</v>
      </c>
      <c r="F709" s="30" t="s">
        <v>1596</v>
      </c>
      <c r="G709" s="31" t="s">
        <v>1597</v>
      </c>
      <c r="H709" s="29" t="s">
        <v>18</v>
      </c>
      <c r="I709" s="63">
        <v>0</v>
      </c>
      <c r="J709" s="63"/>
      <c r="K709" s="63">
        <v>0</v>
      </c>
      <c r="L709" s="33" t="e">
        <v>#N/A</v>
      </c>
      <c r="M709" s="46"/>
      <c r="N709" s="22"/>
      <c r="Q709" s="1">
        <v>0</v>
      </c>
      <c r="W709" s="33"/>
    </row>
    <row r="710" spans="1:23" ht="15" customHeight="1" x14ac:dyDescent="0.25">
      <c r="A710" s="28" t="s">
        <v>1241</v>
      </c>
      <c r="B710" s="29" t="s">
        <v>8</v>
      </c>
      <c r="C710" s="70" t="s">
        <v>1595</v>
      </c>
      <c r="D710" s="70"/>
      <c r="E710" s="30" t="s">
        <v>1598</v>
      </c>
      <c r="F710" s="30" t="s">
        <v>1598</v>
      </c>
      <c r="G710" s="31" t="s">
        <v>1599</v>
      </c>
      <c r="H710" s="29" t="s">
        <v>18</v>
      </c>
      <c r="I710" s="63">
        <v>0</v>
      </c>
      <c r="J710" s="63"/>
      <c r="K710" s="63">
        <v>0</v>
      </c>
      <c r="L710" s="33" t="e">
        <v>#N/A</v>
      </c>
      <c r="M710" s="46"/>
      <c r="N710" s="22"/>
      <c r="Q710" s="1">
        <v>0</v>
      </c>
      <c r="W710" s="33"/>
    </row>
    <row r="711" spans="1:23" ht="15" customHeight="1" x14ac:dyDescent="0.25">
      <c r="A711" s="28" t="s">
        <v>1241</v>
      </c>
      <c r="B711" s="29" t="s">
        <v>8</v>
      </c>
      <c r="C711" s="70" t="s">
        <v>1595</v>
      </c>
      <c r="D711" s="70"/>
      <c r="E711" s="30" t="s">
        <v>1600</v>
      </c>
      <c r="F711" s="30" t="s">
        <v>1600</v>
      </c>
      <c r="G711" s="31" t="s">
        <v>1601</v>
      </c>
      <c r="H711" s="29" t="s">
        <v>18</v>
      </c>
      <c r="I711" s="63">
        <v>0</v>
      </c>
      <c r="J711" s="63"/>
      <c r="K711" s="63">
        <v>0</v>
      </c>
      <c r="L711" s="33" t="e">
        <v>#N/A</v>
      </c>
      <c r="M711" s="46"/>
      <c r="N711" s="22"/>
      <c r="Q711" s="1">
        <v>0</v>
      </c>
      <c r="W711" s="33"/>
    </row>
    <row r="712" spans="1:23" ht="15" customHeight="1" x14ac:dyDescent="0.25">
      <c r="A712" s="28" t="s">
        <v>1241</v>
      </c>
      <c r="B712" s="29" t="s">
        <v>8</v>
      </c>
      <c r="C712" s="70" t="s">
        <v>1595</v>
      </c>
      <c r="D712" s="70"/>
      <c r="E712" s="30" t="s">
        <v>1602</v>
      </c>
      <c r="F712" s="30" t="s">
        <v>1602</v>
      </c>
      <c r="G712" s="31" t="s">
        <v>1603</v>
      </c>
      <c r="H712" s="29" t="s">
        <v>18</v>
      </c>
      <c r="I712" s="63">
        <v>0</v>
      </c>
      <c r="J712" s="63"/>
      <c r="K712" s="63">
        <v>0</v>
      </c>
      <c r="L712" s="33" t="e">
        <v>#N/A</v>
      </c>
      <c r="M712" s="46"/>
      <c r="N712" s="22"/>
      <c r="Q712" s="1">
        <v>0</v>
      </c>
      <c r="W712" s="33"/>
    </row>
    <row r="713" spans="1:23" ht="15" customHeight="1" x14ac:dyDescent="0.25">
      <c r="A713" s="16"/>
      <c r="B713" s="29" t="s">
        <v>8</v>
      </c>
      <c r="C713" s="70" t="s">
        <v>1595</v>
      </c>
      <c r="D713" s="70"/>
      <c r="E713" s="30" t="s">
        <v>1604</v>
      </c>
      <c r="F713" s="30" t="s">
        <v>1604</v>
      </c>
      <c r="G713" s="31" t="s">
        <v>1605</v>
      </c>
      <c r="H713" s="29" t="s">
        <v>18</v>
      </c>
      <c r="I713" s="63">
        <v>0</v>
      </c>
      <c r="J713" s="63">
        <v>0</v>
      </c>
      <c r="K713" s="63">
        <v>0</v>
      </c>
      <c r="L713" s="33" t="e">
        <v>#N/A</v>
      </c>
      <c r="M713" s="46"/>
      <c r="N713" s="22"/>
      <c r="Q713" s="1">
        <v>0</v>
      </c>
      <c r="W713" s="33"/>
    </row>
    <row r="714" spans="1:23" ht="15" customHeight="1" x14ac:dyDescent="0.25">
      <c r="A714" s="16"/>
      <c r="B714" s="29" t="s">
        <v>8</v>
      </c>
      <c r="C714" s="70" t="s">
        <v>1595</v>
      </c>
      <c r="D714" s="70"/>
      <c r="E714" s="30" t="s">
        <v>1606</v>
      </c>
      <c r="F714" s="30" t="s">
        <v>1606</v>
      </c>
      <c r="G714" s="31" t="s">
        <v>1607</v>
      </c>
      <c r="H714" s="29" t="s">
        <v>18</v>
      </c>
      <c r="I714" s="63">
        <v>0</v>
      </c>
      <c r="J714" s="63">
        <v>0</v>
      </c>
      <c r="K714" s="63">
        <v>0</v>
      </c>
      <c r="L714" s="33" t="e">
        <v>#N/A</v>
      </c>
      <c r="M714" s="46"/>
      <c r="N714" s="22"/>
      <c r="Q714" s="1">
        <v>0</v>
      </c>
      <c r="W714" s="33"/>
    </row>
    <row r="715" spans="1:23" ht="15" customHeight="1" x14ac:dyDescent="0.25">
      <c r="A715" s="28" t="s">
        <v>1608</v>
      </c>
      <c r="B715" s="29" t="s">
        <v>8</v>
      </c>
      <c r="C715" s="70" t="s">
        <v>1595</v>
      </c>
      <c r="D715" s="70"/>
      <c r="E715" s="30" t="s">
        <v>1609</v>
      </c>
      <c r="F715" s="30" t="s">
        <v>1609</v>
      </c>
      <c r="G715" s="31" t="s">
        <v>1610</v>
      </c>
      <c r="H715" s="29" t="s">
        <v>18</v>
      </c>
      <c r="I715" s="63">
        <v>0</v>
      </c>
      <c r="J715" s="63"/>
      <c r="K715" s="63">
        <v>0</v>
      </c>
      <c r="L715" s="33" t="e">
        <v>#N/A</v>
      </c>
      <c r="M715" s="40"/>
      <c r="N715" s="22"/>
      <c r="Q715" s="1">
        <v>0</v>
      </c>
      <c r="W715" s="33"/>
    </row>
    <row r="716" spans="1:23" ht="15" customHeight="1" x14ac:dyDescent="0.25">
      <c r="A716" s="28" t="s">
        <v>1608</v>
      </c>
      <c r="B716" s="64" t="s">
        <v>8</v>
      </c>
      <c r="C716" s="65"/>
      <c r="D716" s="65">
        <v>724</v>
      </c>
      <c r="E716" s="66" t="s">
        <v>1611</v>
      </c>
      <c r="F716" s="66" t="s">
        <v>1611</v>
      </c>
      <c r="G716" s="67" t="s">
        <v>1612</v>
      </c>
      <c r="H716" s="67" t="s">
        <v>11</v>
      </c>
      <c r="I716" s="68">
        <v>0</v>
      </c>
      <c r="J716" s="68"/>
      <c r="K716" s="68">
        <v>0</v>
      </c>
      <c r="L716" s="33">
        <v>4599.7299999999996</v>
      </c>
      <c r="M716" s="46"/>
      <c r="N716" s="22"/>
      <c r="Q716" s="1">
        <v>0</v>
      </c>
      <c r="W716" s="33"/>
    </row>
    <row r="717" spans="1:23" ht="15" customHeight="1" x14ac:dyDescent="0.25">
      <c r="A717" s="28" t="s">
        <v>1608</v>
      </c>
      <c r="B717" s="23" t="s">
        <v>8</v>
      </c>
      <c r="C717" s="24"/>
      <c r="D717" s="24">
        <v>724105</v>
      </c>
      <c r="E717" s="25" t="s">
        <v>1613</v>
      </c>
      <c r="F717" s="25" t="s">
        <v>1613</v>
      </c>
      <c r="G717" s="26" t="s">
        <v>1614</v>
      </c>
      <c r="H717" s="26" t="s">
        <v>11</v>
      </c>
      <c r="I717" s="27">
        <v>0</v>
      </c>
      <c r="J717" s="27"/>
      <c r="K717" s="27">
        <v>0</v>
      </c>
      <c r="L717" s="33" t="e">
        <v>#N/A</v>
      </c>
      <c r="M717" s="46"/>
      <c r="N717" s="22"/>
      <c r="Q717" s="1">
        <v>0</v>
      </c>
      <c r="W717" s="33"/>
    </row>
    <row r="718" spans="1:23" ht="15" customHeight="1" x14ac:dyDescent="0.25">
      <c r="A718" s="28" t="s">
        <v>1608</v>
      </c>
      <c r="B718" s="29" t="s">
        <v>8</v>
      </c>
      <c r="C718" s="70" t="s">
        <v>1615</v>
      </c>
      <c r="D718" s="70">
        <v>72410500110</v>
      </c>
      <c r="E718" s="30" t="s">
        <v>1616</v>
      </c>
      <c r="F718" s="88" t="s">
        <v>1616</v>
      </c>
      <c r="G718" s="31" t="s">
        <v>1617</v>
      </c>
      <c r="H718" s="29" t="s">
        <v>18</v>
      </c>
      <c r="I718" s="63">
        <v>142464.67000000001</v>
      </c>
      <c r="J718" s="63"/>
      <c r="K718" s="63">
        <v>142464.67000000001</v>
      </c>
      <c r="L718" s="33" t="e">
        <v>#N/A</v>
      </c>
      <c r="M718" s="40"/>
      <c r="N718" s="22"/>
      <c r="Q718" s="1">
        <v>0</v>
      </c>
      <c r="W718" s="33"/>
    </row>
    <row r="719" spans="1:23" ht="15" customHeight="1" x14ac:dyDescent="0.25">
      <c r="A719" s="28" t="s">
        <v>1608</v>
      </c>
      <c r="B719" s="29" t="s">
        <v>8</v>
      </c>
      <c r="C719" s="70" t="s">
        <v>1615</v>
      </c>
      <c r="D719" s="70">
        <v>72410500120</v>
      </c>
      <c r="E719" s="30" t="s">
        <v>1618</v>
      </c>
      <c r="F719" s="30" t="s">
        <v>1618</v>
      </c>
      <c r="G719" s="31" t="s">
        <v>1619</v>
      </c>
      <c r="H719" s="29" t="s">
        <v>18</v>
      </c>
      <c r="I719" s="63">
        <v>136698.16</v>
      </c>
      <c r="J719" s="63"/>
      <c r="K719" s="63">
        <v>136698.16</v>
      </c>
      <c r="L719" s="33" t="e">
        <v>#N/A</v>
      </c>
      <c r="M719" s="40"/>
      <c r="N719" s="22"/>
      <c r="Q719" s="1">
        <v>0</v>
      </c>
      <c r="W719" s="33"/>
    </row>
    <row r="720" spans="1:23" ht="15" customHeight="1" x14ac:dyDescent="0.25">
      <c r="A720" s="28" t="s">
        <v>1608</v>
      </c>
      <c r="B720" s="29" t="s">
        <v>8</v>
      </c>
      <c r="C720" s="70" t="s">
        <v>1615</v>
      </c>
      <c r="D720" s="70">
        <v>72410500130</v>
      </c>
      <c r="E720" s="30" t="s">
        <v>1620</v>
      </c>
      <c r="F720" s="30" t="s">
        <v>1620</v>
      </c>
      <c r="G720" s="31" t="s">
        <v>1621</v>
      </c>
      <c r="H720" s="29" t="s">
        <v>18</v>
      </c>
      <c r="I720" s="63">
        <v>0</v>
      </c>
      <c r="J720" s="63"/>
      <c r="K720" s="63">
        <v>0</v>
      </c>
      <c r="L720" s="33" t="e">
        <v>#N/A</v>
      </c>
      <c r="M720" s="46"/>
      <c r="N720" s="22"/>
      <c r="Q720" s="1">
        <v>0</v>
      </c>
      <c r="W720" s="33"/>
    </row>
    <row r="721" spans="1:23" ht="15" customHeight="1" x14ac:dyDescent="0.25">
      <c r="A721" s="28" t="s">
        <v>1608</v>
      </c>
      <c r="B721" s="29" t="s">
        <v>8</v>
      </c>
      <c r="C721" s="70" t="s">
        <v>1615</v>
      </c>
      <c r="D721" s="70">
        <v>72410500140</v>
      </c>
      <c r="E721" s="30" t="s">
        <v>1622</v>
      </c>
      <c r="F721" s="30" t="s">
        <v>1622</v>
      </c>
      <c r="G721" s="31" t="s">
        <v>1623</v>
      </c>
      <c r="H721" s="29" t="s">
        <v>18</v>
      </c>
      <c r="I721" s="63">
        <v>7710.37</v>
      </c>
      <c r="J721" s="63"/>
      <c r="K721" s="63">
        <v>7710.37</v>
      </c>
      <c r="L721" s="33" t="e">
        <v>#N/A</v>
      </c>
      <c r="M721" s="40"/>
      <c r="N721" s="22"/>
      <c r="Q721" s="1">
        <v>0</v>
      </c>
      <c r="W721" s="33"/>
    </row>
    <row r="722" spans="1:23" ht="15" customHeight="1" x14ac:dyDescent="0.25">
      <c r="A722" s="28" t="s">
        <v>1608</v>
      </c>
      <c r="B722" s="29" t="s">
        <v>8</v>
      </c>
      <c r="C722" s="70" t="s">
        <v>1615</v>
      </c>
      <c r="D722" s="70">
        <v>72410500150</v>
      </c>
      <c r="E722" s="30" t="s">
        <v>1624</v>
      </c>
      <c r="F722" s="30" t="s">
        <v>1624</v>
      </c>
      <c r="G722" s="31" t="s">
        <v>1625</v>
      </c>
      <c r="H722" s="29" t="s">
        <v>18</v>
      </c>
      <c r="I722" s="63">
        <v>11250</v>
      </c>
      <c r="J722" s="63"/>
      <c r="K722" s="63">
        <v>11250</v>
      </c>
      <c r="L722" s="33" t="e">
        <v>#N/A</v>
      </c>
      <c r="M722" s="46"/>
      <c r="N722" s="22"/>
      <c r="Q722" s="1">
        <v>0</v>
      </c>
      <c r="W722" s="33"/>
    </row>
    <row r="723" spans="1:23" ht="15" customHeight="1" x14ac:dyDescent="0.25">
      <c r="A723" s="28" t="s">
        <v>1608</v>
      </c>
      <c r="B723" s="29" t="s">
        <v>8</v>
      </c>
      <c r="C723" s="70" t="s">
        <v>1615</v>
      </c>
      <c r="D723" s="70">
        <v>72410500160</v>
      </c>
      <c r="E723" s="30" t="s">
        <v>1626</v>
      </c>
      <c r="F723" s="30" t="s">
        <v>1626</v>
      </c>
      <c r="G723" s="31" t="s">
        <v>1627</v>
      </c>
      <c r="H723" s="29" t="s">
        <v>18</v>
      </c>
      <c r="I723" s="63">
        <v>0</v>
      </c>
      <c r="J723" s="63"/>
      <c r="K723" s="63">
        <v>0</v>
      </c>
      <c r="L723" s="33" t="e">
        <v>#N/A</v>
      </c>
      <c r="M723" s="40"/>
      <c r="N723" s="22"/>
      <c r="Q723" s="1">
        <v>0</v>
      </c>
      <c r="W723" s="33"/>
    </row>
    <row r="724" spans="1:23" ht="15" customHeight="1" x14ac:dyDescent="0.25">
      <c r="A724" s="34" t="s">
        <v>1608</v>
      </c>
      <c r="B724" s="29" t="s">
        <v>8</v>
      </c>
      <c r="C724" s="70" t="s">
        <v>1615</v>
      </c>
      <c r="D724" s="70">
        <v>72410500170</v>
      </c>
      <c r="E724" s="30" t="s">
        <v>1628</v>
      </c>
      <c r="F724" s="30" t="s">
        <v>1628</v>
      </c>
      <c r="G724" s="31" t="s">
        <v>1629</v>
      </c>
      <c r="H724" s="29" t="s">
        <v>18</v>
      </c>
      <c r="I724" s="63">
        <v>0</v>
      </c>
      <c r="J724" s="63"/>
      <c r="K724" s="63">
        <v>0</v>
      </c>
      <c r="L724" s="33" t="e">
        <v>#N/A</v>
      </c>
      <c r="M724" s="46"/>
      <c r="N724" s="22"/>
      <c r="Q724" s="1">
        <v>0</v>
      </c>
      <c r="W724" s="33"/>
    </row>
    <row r="725" spans="1:23" ht="15" customHeight="1" x14ac:dyDescent="0.25">
      <c r="A725" s="28" t="s">
        <v>1608</v>
      </c>
      <c r="B725" s="29" t="s">
        <v>8</v>
      </c>
      <c r="C725" s="70" t="s">
        <v>1615</v>
      </c>
      <c r="D725" s="70">
        <v>72410500180</v>
      </c>
      <c r="E725" s="30" t="s">
        <v>1630</v>
      </c>
      <c r="F725" s="30" t="s">
        <v>1630</v>
      </c>
      <c r="G725" s="31" t="s">
        <v>1631</v>
      </c>
      <c r="H725" s="29" t="s">
        <v>18</v>
      </c>
      <c r="I725" s="63">
        <v>83760.95</v>
      </c>
      <c r="J725" s="63"/>
      <c r="K725" s="63">
        <v>83760.95</v>
      </c>
      <c r="L725" s="33" t="e">
        <v>#N/A</v>
      </c>
      <c r="M725" s="40"/>
      <c r="N725" s="22"/>
      <c r="Q725" s="1">
        <v>0</v>
      </c>
      <c r="W725" s="33"/>
    </row>
    <row r="726" spans="1:23" ht="15" customHeight="1" x14ac:dyDescent="0.25">
      <c r="A726" s="28" t="s">
        <v>1608</v>
      </c>
      <c r="B726" s="29" t="s">
        <v>8</v>
      </c>
      <c r="C726" s="70" t="s">
        <v>1632</v>
      </c>
      <c r="D726" s="70">
        <v>72410500210</v>
      </c>
      <c r="E726" s="30" t="s">
        <v>1633</v>
      </c>
      <c r="F726" s="30" t="s">
        <v>1633</v>
      </c>
      <c r="G726" s="31" t="s">
        <v>1634</v>
      </c>
      <c r="H726" s="29" t="s">
        <v>18</v>
      </c>
      <c r="I726" s="63">
        <v>77126.89</v>
      </c>
      <c r="J726" s="63"/>
      <c r="K726" s="63">
        <v>77126.89</v>
      </c>
      <c r="L726" s="33" t="e">
        <v>#N/A</v>
      </c>
      <c r="M726" s="46"/>
      <c r="N726" s="22"/>
      <c r="Q726" s="1">
        <v>0</v>
      </c>
      <c r="W726" s="33"/>
    </row>
    <row r="727" spans="1:23" ht="15" customHeight="1" x14ac:dyDescent="0.25">
      <c r="A727" s="28" t="s">
        <v>1608</v>
      </c>
      <c r="B727" s="29" t="s">
        <v>8</v>
      </c>
      <c r="C727" s="70" t="s">
        <v>1632</v>
      </c>
      <c r="D727" s="70">
        <v>72410500235</v>
      </c>
      <c r="E727" s="30" t="s">
        <v>1635</v>
      </c>
      <c r="F727" s="30"/>
      <c r="G727" s="31" t="s">
        <v>1636</v>
      </c>
      <c r="H727" s="29" t="s">
        <v>18</v>
      </c>
      <c r="I727" s="63">
        <v>0</v>
      </c>
      <c r="J727" s="63"/>
      <c r="K727" s="63">
        <v>0</v>
      </c>
      <c r="L727" s="33" t="e">
        <v>#N/A</v>
      </c>
      <c r="M727" s="46"/>
      <c r="N727" s="22"/>
      <c r="Q727" s="1">
        <v>0</v>
      </c>
      <c r="W727" s="33"/>
    </row>
    <row r="728" spans="1:23" ht="15" customHeight="1" x14ac:dyDescent="0.25">
      <c r="A728" s="28" t="s">
        <v>1608</v>
      </c>
      <c r="B728" s="29" t="s">
        <v>8</v>
      </c>
      <c r="C728" s="70" t="s">
        <v>1632</v>
      </c>
      <c r="D728" s="70">
        <v>72410500245</v>
      </c>
      <c r="E728" s="30" t="s">
        <v>1637</v>
      </c>
      <c r="F728" s="30"/>
      <c r="G728" s="31" t="s">
        <v>1638</v>
      </c>
      <c r="H728" s="29" t="s">
        <v>18</v>
      </c>
      <c r="I728" s="63">
        <v>0</v>
      </c>
      <c r="J728" s="63"/>
      <c r="K728" s="63">
        <v>0</v>
      </c>
      <c r="L728" s="33" t="e">
        <v>#N/A</v>
      </c>
      <c r="M728" s="46"/>
      <c r="N728" s="22"/>
      <c r="Q728" s="1">
        <v>0</v>
      </c>
      <c r="W728" s="33"/>
    </row>
    <row r="729" spans="1:23" ht="15" customHeight="1" x14ac:dyDescent="0.25">
      <c r="A729" s="28" t="s">
        <v>1608</v>
      </c>
      <c r="B729" s="29" t="s">
        <v>8</v>
      </c>
      <c r="C729" s="70" t="s">
        <v>1632</v>
      </c>
      <c r="D729" s="70">
        <v>72410500250</v>
      </c>
      <c r="E729" s="30" t="s">
        <v>1639</v>
      </c>
      <c r="F729" s="30" t="s">
        <v>1639</v>
      </c>
      <c r="G729" s="31" t="s">
        <v>1640</v>
      </c>
      <c r="H729" s="29" t="s">
        <v>18</v>
      </c>
      <c r="I729" s="63">
        <v>0</v>
      </c>
      <c r="J729" s="63"/>
      <c r="K729" s="63">
        <v>0</v>
      </c>
      <c r="L729" s="33" t="e">
        <v>#N/A</v>
      </c>
      <c r="M729" s="46"/>
      <c r="N729" s="22"/>
      <c r="Q729" s="1">
        <v>0</v>
      </c>
      <c r="W729" s="33"/>
    </row>
    <row r="730" spans="1:23" ht="15" customHeight="1" x14ac:dyDescent="0.25">
      <c r="A730" s="34" t="s">
        <v>1608</v>
      </c>
      <c r="B730" s="29" t="s">
        <v>8</v>
      </c>
      <c r="C730" s="70" t="s">
        <v>1632</v>
      </c>
      <c r="D730" s="70">
        <v>72410500260</v>
      </c>
      <c r="E730" s="30" t="s">
        <v>1641</v>
      </c>
      <c r="F730" s="30" t="s">
        <v>1641</v>
      </c>
      <c r="G730" s="31" t="s">
        <v>1642</v>
      </c>
      <c r="H730" s="29" t="s">
        <v>18</v>
      </c>
      <c r="I730" s="63">
        <v>0</v>
      </c>
      <c r="J730" s="63"/>
      <c r="K730" s="63">
        <v>0</v>
      </c>
      <c r="L730" s="33" t="e">
        <v>#N/A</v>
      </c>
      <c r="M730" s="40"/>
      <c r="N730" s="22"/>
      <c r="Q730" s="1">
        <v>0</v>
      </c>
      <c r="W730" s="33"/>
    </row>
    <row r="731" spans="1:23" ht="15" customHeight="1" x14ac:dyDescent="0.25">
      <c r="A731" s="34" t="s">
        <v>1608</v>
      </c>
      <c r="B731" s="29" t="s">
        <v>8</v>
      </c>
      <c r="C731" s="70" t="s">
        <v>1632</v>
      </c>
      <c r="D731" s="70">
        <v>72410500270</v>
      </c>
      <c r="E731" s="30" t="s">
        <v>1643</v>
      </c>
      <c r="F731" s="30" t="s">
        <v>1643</v>
      </c>
      <c r="G731" s="31" t="s">
        <v>1644</v>
      </c>
      <c r="H731" s="29" t="s">
        <v>18</v>
      </c>
      <c r="I731" s="63">
        <v>0</v>
      </c>
      <c r="J731" s="63"/>
      <c r="K731" s="63">
        <v>0</v>
      </c>
      <c r="L731" s="33" t="e">
        <v>#N/A</v>
      </c>
      <c r="M731" s="46"/>
      <c r="N731" s="22"/>
      <c r="Q731" s="1">
        <v>0</v>
      </c>
      <c r="W731" s="33"/>
    </row>
    <row r="732" spans="1:23" ht="15" customHeight="1" x14ac:dyDescent="0.25">
      <c r="A732" s="34" t="s">
        <v>1608</v>
      </c>
      <c r="B732" s="29" t="s">
        <v>8</v>
      </c>
      <c r="C732" s="70" t="s">
        <v>1632</v>
      </c>
      <c r="D732" s="70">
        <v>72410500280</v>
      </c>
      <c r="E732" s="30" t="s">
        <v>1645</v>
      </c>
      <c r="F732" s="30" t="s">
        <v>1645</v>
      </c>
      <c r="G732" s="31" t="s">
        <v>1646</v>
      </c>
      <c r="H732" s="29" t="s">
        <v>18</v>
      </c>
      <c r="I732" s="63">
        <v>24800.85</v>
      </c>
      <c r="J732" s="63"/>
      <c r="K732" s="63">
        <v>24800.85</v>
      </c>
      <c r="L732" s="33" t="e">
        <v>#N/A</v>
      </c>
      <c r="M732" s="40"/>
      <c r="N732" s="22"/>
      <c r="Q732" s="1">
        <v>0</v>
      </c>
      <c r="W732" s="33"/>
    </row>
    <row r="733" spans="1:23" ht="15" customHeight="1" x14ac:dyDescent="0.25">
      <c r="A733" s="34" t="s">
        <v>1608</v>
      </c>
      <c r="B733" s="29" t="s">
        <v>8</v>
      </c>
      <c r="C733" s="70" t="s">
        <v>1632</v>
      </c>
      <c r="D733" s="70"/>
      <c r="E733" s="30" t="s">
        <v>1647</v>
      </c>
      <c r="F733" s="30" t="s">
        <v>1647</v>
      </c>
      <c r="G733" s="31" t="s">
        <v>1648</v>
      </c>
      <c r="H733" s="29" t="s">
        <v>18</v>
      </c>
      <c r="I733" s="63">
        <v>4577.43</v>
      </c>
      <c r="J733" s="63"/>
      <c r="K733" s="63">
        <v>4577.43</v>
      </c>
      <c r="L733" s="33" t="e">
        <v>#N/A</v>
      </c>
      <c r="M733" s="40"/>
      <c r="N733" s="22"/>
      <c r="Q733" s="1">
        <v>0</v>
      </c>
      <c r="W733" s="33"/>
    </row>
    <row r="734" spans="1:23" ht="15" customHeight="1" x14ac:dyDescent="0.25">
      <c r="A734" s="34" t="s">
        <v>1608</v>
      </c>
      <c r="B734" s="29" t="s">
        <v>8</v>
      </c>
      <c r="C734" s="70" t="s">
        <v>1632</v>
      </c>
      <c r="D734" s="70"/>
      <c r="E734" s="30" t="s">
        <v>1649</v>
      </c>
      <c r="F734" s="30" t="s">
        <v>1649</v>
      </c>
      <c r="G734" s="31" t="s">
        <v>1650</v>
      </c>
      <c r="H734" s="29" t="s">
        <v>18</v>
      </c>
      <c r="I734" s="63">
        <v>0</v>
      </c>
      <c r="J734" s="63"/>
      <c r="K734" s="63">
        <v>0</v>
      </c>
      <c r="L734" s="33" t="e">
        <v>#N/A</v>
      </c>
      <c r="M734" s="46"/>
      <c r="N734" s="22"/>
      <c r="Q734" s="1">
        <v>0</v>
      </c>
      <c r="W734" s="33"/>
    </row>
    <row r="735" spans="1:23" ht="15" customHeight="1" x14ac:dyDescent="0.25">
      <c r="A735" s="16"/>
      <c r="B735" s="23" t="s">
        <v>8</v>
      </c>
      <c r="C735" s="24"/>
      <c r="D735" s="24">
        <v>724106</v>
      </c>
      <c r="E735" s="25" t="s">
        <v>1651</v>
      </c>
      <c r="F735" s="25" t="s">
        <v>1651</v>
      </c>
      <c r="G735" s="26" t="s">
        <v>1652</v>
      </c>
      <c r="H735" s="26" t="s">
        <v>11</v>
      </c>
      <c r="I735" s="27">
        <v>0</v>
      </c>
      <c r="J735" s="27">
        <v>0</v>
      </c>
      <c r="K735" s="27">
        <v>0</v>
      </c>
      <c r="L735" s="33" t="e">
        <v>#N/A</v>
      </c>
      <c r="M735" s="46"/>
      <c r="N735" s="22"/>
      <c r="Q735" s="1">
        <v>0</v>
      </c>
      <c r="W735" s="33"/>
    </row>
    <row r="736" spans="1:23" ht="15" customHeight="1" x14ac:dyDescent="0.25">
      <c r="A736" s="34" t="s">
        <v>1608</v>
      </c>
      <c r="B736" s="29" t="s">
        <v>8</v>
      </c>
      <c r="C736" s="70" t="s">
        <v>1653</v>
      </c>
      <c r="D736" s="70">
        <v>72410600110</v>
      </c>
      <c r="E736" s="30" t="s">
        <v>1654</v>
      </c>
      <c r="F736" s="30" t="s">
        <v>1654</v>
      </c>
      <c r="G736" s="31" t="s">
        <v>1655</v>
      </c>
      <c r="H736" s="29" t="s">
        <v>18</v>
      </c>
      <c r="I736" s="63">
        <v>0</v>
      </c>
      <c r="J736" s="63"/>
      <c r="K736" s="63">
        <v>0</v>
      </c>
      <c r="L736" s="33" t="e">
        <v>#N/A</v>
      </c>
      <c r="M736" s="46"/>
      <c r="N736" s="22"/>
      <c r="Q736" s="1">
        <v>0</v>
      </c>
      <c r="W736" s="33"/>
    </row>
    <row r="737" spans="1:23" ht="15" customHeight="1" x14ac:dyDescent="0.25">
      <c r="A737" s="34" t="s">
        <v>1608</v>
      </c>
      <c r="B737" s="29" t="s">
        <v>8</v>
      </c>
      <c r="C737" s="70" t="s">
        <v>1653</v>
      </c>
      <c r="D737" s="70">
        <v>72410600120</v>
      </c>
      <c r="E737" s="30" t="s">
        <v>1656</v>
      </c>
      <c r="F737" s="30" t="s">
        <v>1656</v>
      </c>
      <c r="G737" s="31" t="s">
        <v>1657</v>
      </c>
      <c r="H737" s="29" t="s">
        <v>18</v>
      </c>
      <c r="I737" s="63">
        <v>0</v>
      </c>
      <c r="J737" s="63"/>
      <c r="K737" s="63">
        <v>0</v>
      </c>
      <c r="L737" s="33" t="e">
        <v>#N/A</v>
      </c>
      <c r="M737" s="40"/>
      <c r="N737" s="22"/>
      <c r="Q737" s="1">
        <v>0</v>
      </c>
      <c r="W737" s="33"/>
    </row>
    <row r="738" spans="1:23" ht="15" customHeight="1" x14ac:dyDescent="0.25">
      <c r="A738" s="34" t="s">
        <v>1608</v>
      </c>
      <c r="B738" s="29" t="s">
        <v>8</v>
      </c>
      <c r="C738" s="70" t="s">
        <v>1653</v>
      </c>
      <c r="D738" s="70">
        <v>72410600130</v>
      </c>
      <c r="E738" s="30" t="s">
        <v>1658</v>
      </c>
      <c r="F738" s="30" t="s">
        <v>1658</v>
      </c>
      <c r="G738" s="31" t="s">
        <v>1659</v>
      </c>
      <c r="H738" s="29" t="s">
        <v>18</v>
      </c>
      <c r="I738" s="63">
        <v>0</v>
      </c>
      <c r="J738" s="63"/>
      <c r="K738" s="63">
        <v>0</v>
      </c>
      <c r="L738" s="33" t="e">
        <v>#N/A</v>
      </c>
      <c r="M738" s="40"/>
      <c r="N738" s="22"/>
      <c r="Q738" s="1">
        <v>0</v>
      </c>
      <c r="W738" s="33"/>
    </row>
    <row r="739" spans="1:23" ht="15" customHeight="1" x14ac:dyDescent="0.25">
      <c r="A739" s="34" t="s">
        <v>784</v>
      </c>
      <c r="B739" s="29" t="s">
        <v>8</v>
      </c>
      <c r="C739" s="70" t="s">
        <v>1653</v>
      </c>
      <c r="D739" s="70">
        <v>72410600140</v>
      </c>
      <c r="E739" s="30" t="s">
        <v>1660</v>
      </c>
      <c r="F739" s="30" t="s">
        <v>1660</v>
      </c>
      <c r="G739" s="31" t="s">
        <v>1661</v>
      </c>
      <c r="H739" s="29" t="s">
        <v>18</v>
      </c>
      <c r="I739" s="63">
        <v>0</v>
      </c>
      <c r="J739" s="63"/>
      <c r="K739" s="63">
        <v>0</v>
      </c>
      <c r="L739" s="33" t="e">
        <v>#N/A</v>
      </c>
      <c r="M739" s="40"/>
      <c r="N739" s="22"/>
      <c r="Q739" s="1">
        <v>0</v>
      </c>
      <c r="W739" s="33"/>
    </row>
    <row r="740" spans="1:23" ht="15" customHeight="1" x14ac:dyDescent="0.25">
      <c r="A740" s="34" t="s">
        <v>784</v>
      </c>
      <c r="B740" s="29" t="s">
        <v>8</v>
      </c>
      <c r="C740" s="70" t="s">
        <v>1653</v>
      </c>
      <c r="D740" s="70">
        <v>72410600150</v>
      </c>
      <c r="E740" s="30" t="s">
        <v>1662</v>
      </c>
      <c r="F740" s="30" t="s">
        <v>1662</v>
      </c>
      <c r="G740" s="31" t="s">
        <v>1663</v>
      </c>
      <c r="H740" s="29" t="s">
        <v>18</v>
      </c>
      <c r="I740" s="63">
        <v>0</v>
      </c>
      <c r="J740" s="63"/>
      <c r="K740" s="63">
        <v>0</v>
      </c>
      <c r="L740" s="33" t="e">
        <v>#N/A</v>
      </c>
      <c r="M740" s="40"/>
      <c r="N740" s="22"/>
      <c r="Q740" s="1">
        <v>0</v>
      </c>
      <c r="W740" s="33"/>
    </row>
    <row r="741" spans="1:23" ht="15" customHeight="1" x14ac:dyDescent="0.25">
      <c r="A741" s="34" t="s">
        <v>1608</v>
      </c>
      <c r="B741" s="29" t="s">
        <v>8</v>
      </c>
      <c r="C741" s="70" t="s">
        <v>1653</v>
      </c>
      <c r="D741" s="70">
        <v>72410600160</v>
      </c>
      <c r="E741" s="30" t="s">
        <v>1664</v>
      </c>
      <c r="F741" s="30" t="s">
        <v>1664</v>
      </c>
      <c r="G741" s="31" t="s">
        <v>1665</v>
      </c>
      <c r="H741" s="29" t="s">
        <v>18</v>
      </c>
      <c r="I741" s="63">
        <v>0</v>
      </c>
      <c r="J741" s="63"/>
      <c r="K741" s="63">
        <v>0</v>
      </c>
      <c r="L741" s="33" t="e">
        <v>#N/A</v>
      </c>
      <c r="M741" s="40"/>
      <c r="N741" s="22"/>
      <c r="Q741" s="1">
        <v>0</v>
      </c>
      <c r="W741" s="33"/>
    </row>
    <row r="742" spans="1:23" ht="15" customHeight="1" x14ac:dyDescent="0.25">
      <c r="A742" s="34" t="s">
        <v>1608</v>
      </c>
      <c r="B742" s="29" t="s">
        <v>8</v>
      </c>
      <c r="C742" s="70" t="s">
        <v>1653</v>
      </c>
      <c r="D742" s="70">
        <v>72410600170</v>
      </c>
      <c r="E742" s="30" t="s">
        <v>1666</v>
      </c>
      <c r="F742" s="30" t="s">
        <v>1666</v>
      </c>
      <c r="G742" s="31" t="s">
        <v>1667</v>
      </c>
      <c r="H742" s="29" t="s">
        <v>18</v>
      </c>
      <c r="I742" s="63">
        <v>0</v>
      </c>
      <c r="J742" s="63"/>
      <c r="K742" s="63">
        <v>0</v>
      </c>
      <c r="L742" s="33" t="e">
        <v>#N/A</v>
      </c>
      <c r="M742" s="40"/>
      <c r="N742" s="22"/>
      <c r="Q742" s="1">
        <v>0</v>
      </c>
      <c r="W742" s="33"/>
    </row>
    <row r="743" spans="1:23" ht="15" customHeight="1" x14ac:dyDescent="0.25">
      <c r="A743" s="34" t="s">
        <v>1608</v>
      </c>
      <c r="B743" s="29" t="s">
        <v>8</v>
      </c>
      <c r="C743" s="70" t="s">
        <v>1653</v>
      </c>
      <c r="D743" s="70">
        <v>72410600180</v>
      </c>
      <c r="E743" s="30" t="s">
        <v>1668</v>
      </c>
      <c r="F743" s="30" t="s">
        <v>1668</v>
      </c>
      <c r="G743" s="31" t="s">
        <v>1669</v>
      </c>
      <c r="H743" s="29" t="s">
        <v>18</v>
      </c>
      <c r="I743" s="63">
        <v>1.1399999999999999</v>
      </c>
      <c r="J743" s="63"/>
      <c r="K743" s="63">
        <v>1.1399999999999999</v>
      </c>
      <c r="L743" s="33" t="e">
        <v>#N/A</v>
      </c>
      <c r="M743" s="46"/>
      <c r="N743" s="22"/>
      <c r="Q743" s="1">
        <v>0</v>
      </c>
      <c r="W743" s="33"/>
    </row>
    <row r="744" spans="1:23" ht="15" customHeight="1" x14ac:dyDescent="0.25">
      <c r="A744" s="34" t="s">
        <v>784</v>
      </c>
      <c r="B744" s="29" t="s">
        <v>8</v>
      </c>
      <c r="C744" s="70" t="s">
        <v>1670</v>
      </c>
      <c r="D744" s="70">
        <v>72410600210</v>
      </c>
      <c r="E744" s="30" t="s">
        <v>1671</v>
      </c>
      <c r="F744" s="30" t="s">
        <v>1671</v>
      </c>
      <c r="G744" s="31" t="s">
        <v>1672</v>
      </c>
      <c r="H744" s="29" t="s">
        <v>18</v>
      </c>
      <c r="I744" s="63">
        <v>0</v>
      </c>
      <c r="J744" s="63"/>
      <c r="K744" s="63">
        <v>0</v>
      </c>
      <c r="L744" s="33" t="e">
        <v>#N/A</v>
      </c>
      <c r="M744" s="40"/>
      <c r="N744" s="22"/>
      <c r="Q744" s="1">
        <v>0</v>
      </c>
      <c r="W744" s="33"/>
    </row>
    <row r="745" spans="1:23" ht="15" customHeight="1" x14ac:dyDescent="0.25">
      <c r="A745" s="16"/>
      <c r="B745" s="29" t="s">
        <v>8</v>
      </c>
      <c r="C745" s="70" t="s">
        <v>1670</v>
      </c>
      <c r="D745" s="70">
        <v>72410600235</v>
      </c>
      <c r="E745" s="30" t="s">
        <v>1673</v>
      </c>
      <c r="F745" s="30"/>
      <c r="G745" s="31" t="s">
        <v>1674</v>
      </c>
      <c r="H745" s="29" t="s">
        <v>18</v>
      </c>
      <c r="I745" s="63">
        <v>0</v>
      </c>
      <c r="J745" s="63">
        <v>0</v>
      </c>
      <c r="K745" s="63">
        <v>0</v>
      </c>
      <c r="L745" s="33" t="e">
        <v>#N/A</v>
      </c>
      <c r="M745" s="46"/>
      <c r="N745" s="22"/>
      <c r="Q745" s="1">
        <v>0</v>
      </c>
      <c r="W745" s="33"/>
    </row>
    <row r="746" spans="1:23" ht="15" customHeight="1" x14ac:dyDescent="0.25">
      <c r="A746" s="16"/>
      <c r="B746" s="29" t="s">
        <v>8</v>
      </c>
      <c r="C746" s="70" t="s">
        <v>1670</v>
      </c>
      <c r="D746" s="70">
        <v>72410600245</v>
      </c>
      <c r="E746" s="30" t="s">
        <v>1675</v>
      </c>
      <c r="F746" s="30"/>
      <c r="G746" s="31" t="s">
        <v>1676</v>
      </c>
      <c r="H746" s="29" t="s">
        <v>18</v>
      </c>
      <c r="I746" s="63">
        <v>0</v>
      </c>
      <c r="J746" s="63">
        <v>0</v>
      </c>
      <c r="K746" s="63">
        <v>0</v>
      </c>
      <c r="L746" s="33" t="e">
        <v>#N/A</v>
      </c>
      <c r="M746" s="46"/>
      <c r="N746" s="22"/>
      <c r="Q746" s="1">
        <v>0</v>
      </c>
      <c r="W746" s="33"/>
    </row>
    <row r="747" spans="1:23" ht="15" customHeight="1" x14ac:dyDescent="0.25">
      <c r="A747" s="28" t="s">
        <v>1677</v>
      </c>
      <c r="B747" s="29" t="s">
        <v>8</v>
      </c>
      <c r="C747" s="70" t="s">
        <v>1670</v>
      </c>
      <c r="D747" s="70">
        <v>72410600250</v>
      </c>
      <c r="E747" s="30" t="s">
        <v>1678</v>
      </c>
      <c r="F747" s="30" t="s">
        <v>1678</v>
      </c>
      <c r="G747" s="31" t="s">
        <v>1679</v>
      </c>
      <c r="H747" s="29" t="s">
        <v>18</v>
      </c>
      <c r="I747" s="63">
        <v>0</v>
      </c>
      <c r="J747" s="63"/>
      <c r="K747" s="63">
        <v>0</v>
      </c>
      <c r="L747" s="33" t="e">
        <v>#N/A</v>
      </c>
      <c r="M747" s="46"/>
      <c r="N747" s="22"/>
      <c r="Q747" s="1">
        <v>0</v>
      </c>
      <c r="W747" s="33"/>
    </row>
    <row r="748" spans="1:23" ht="15" customHeight="1" x14ac:dyDescent="0.25">
      <c r="A748" s="28" t="s">
        <v>1677</v>
      </c>
      <c r="B748" s="29" t="s">
        <v>8</v>
      </c>
      <c r="C748" s="70" t="s">
        <v>1670</v>
      </c>
      <c r="D748" s="70">
        <v>72410600260</v>
      </c>
      <c r="E748" s="30" t="s">
        <v>1680</v>
      </c>
      <c r="F748" s="30" t="s">
        <v>1680</v>
      </c>
      <c r="G748" s="31" t="s">
        <v>1681</v>
      </c>
      <c r="H748" s="29" t="s">
        <v>18</v>
      </c>
      <c r="I748" s="63">
        <v>0</v>
      </c>
      <c r="J748" s="63"/>
      <c r="K748" s="63">
        <v>0</v>
      </c>
      <c r="L748" s="33" t="e">
        <v>#N/A</v>
      </c>
      <c r="M748" s="46"/>
      <c r="N748" s="22"/>
      <c r="Q748" s="1">
        <v>0</v>
      </c>
      <c r="W748" s="33"/>
    </row>
    <row r="749" spans="1:23" ht="15" customHeight="1" x14ac:dyDescent="0.25">
      <c r="A749" s="28" t="s">
        <v>1677</v>
      </c>
      <c r="B749" s="29" t="s">
        <v>8</v>
      </c>
      <c r="C749" s="70" t="s">
        <v>1670</v>
      </c>
      <c r="D749" s="70">
        <v>72410600270</v>
      </c>
      <c r="E749" s="30" t="s">
        <v>1682</v>
      </c>
      <c r="F749" s="30" t="s">
        <v>1682</v>
      </c>
      <c r="G749" s="31" t="s">
        <v>1683</v>
      </c>
      <c r="H749" s="29" t="s">
        <v>18</v>
      </c>
      <c r="I749" s="63">
        <v>0</v>
      </c>
      <c r="J749" s="63"/>
      <c r="K749" s="63">
        <v>0</v>
      </c>
      <c r="L749" s="33" t="e">
        <v>#N/A</v>
      </c>
      <c r="M749" s="46"/>
      <c r="N749" s="22"/>
      <c r="Q749" s="1">
        <v>0</v>
      </c>
      <c r="W749" s="33"/>
    </row>
    <row r="750" spans="1:23" ht="15" customHeight="1" x14ac:dyDescent="0.25">
      <c r="A750" s="28" t="s">
        <v>1677</v>
      </c>
      <c r="B750" s="29" t="s">
        <v>8</v>
      </c>
      <c r="C750" s="70" t="s">
        <v>1670</v>
      </c>
      <c r="D750" s="70">
        <v>72410600280</v>
      </c>
      <c r="E750" s="30" t="s">
        <v>1684</v>
      </c>
      <c r="F750" s="30" t="s">
        <v>1684</v>
      </c>
      <c r="G750" s="31" t="s">
        <v>1685</v>
      </c>
      <c r="H750" s="29" t="s">
        <v>18</v>
      </c>
      <c r="I750" s="63">
        <v>0</v>
      </c>
      <c r="J750" s="63"/>
      <c r="K750" s="63">
        <v>0</v>
      </c>
      <c r="L750" s="33"/>
      <c r="M750" s="46"/>
      <c r="N750" s="22"/>
      <c r="Q750" s="1">
        <v>0</v>
      </c>
      <c r="W750" s="33"/>
    </row>
    <row r="751" spans="1:23" ht="15" customHeight="1" x14ac:dyDescent="0.25">
      <c r="A751" s="28" t="s">
        <v>1677</v>
      </c>
      <c r="B751" s="29" t="s">
        <v>8</v>
      </c>
      <c r="C751" s="70" t="s">
        <v>1670</v>
      </c>
      <c r="D751" s="70"/>
      <c r="E751" s="30" t="s">
        <v>1686</v>
      </c>
      <c r="F751" s="30" t="s">
        <v>1686</v>
      </c>
      <c r="G751" s="31" t="s">
        <v>1687</v>
      </c>
      <c r="H751" s="29" t="s">
        <v>18</v>
      </c>
      <c r="I751" s="63">
        <v>0</v>
      </c>
      <c r="J751" s="63"/>
      <c r="K751" s="63">
        <v>0</v>
      </c>
      <c r="L751" s="33" t="e">
        <v>#N/A</v>
      </c>
      <c r="M751" s="40"/>
      <c r="N751" s="22"/>
      <c r="Q751" s="1">
        <v>0</v>
      </c>
      <c r="W751" s="33"/>
    </row>
    <row r="752" spans="1:23" ht="15" customHeight="1" x14ac:dyDescent="0.25">
      <c r="A752" s="28" t="s">
        <v>1677</v>
      </c>
      <c r="B752" s="29" t="s">
        <v>8</v>
      </c>
      <c r="C752" s="70" t="s">
        <v>1670</v>
      </c>
      <c r="D752" s="70"/>
      <c r="E752" s="30" t="s">
        <v>1688</v>
      </c>
      <c r="F752" s="30" t="s">
        <v>1688</v>
      </c>
      <c r="G752" s="31" t="s">
        <v>1689</v>
      </c>
      <c r="H752" s="29" t="s">
        <v>18</v>
      </c>
      <c r="I752" s="63">
        <v>0</v>
      </c>
      <c r="J752" s="63"/>
      <c r="K752" s="63">
        <v>0</v>
      </c>
      <c r="L752" s="33" t="e">
        <v>#N/A</v>
      </c>
      <c r="M752" s="46"/>
      <c r="N752" s="22"/>
      <c r="Q752" s="1">
        <v>0</v>
      </c>
      <c r="W752" s="33"/>
    </row>
    <row r="753" spans="1:23" ht="15" customHeight="1" x14ac:dyDescent="0.25">
      <c r="A753" s="28" t="s">
        <v>1677</v>
      </c>
      <c r="B753" s="23" t="s">
        <v>8</v>
      </c>
      <c r="C753" s="24"/>
      <c r="D753" s="24">
        <v>724107</v>
      </c>
      <c r="E753" s="25" t="s">
        <v>1690</v>
      </c>
      <c r="F753" s="25"/>
      <c r="G753" s="26" t="s">
        <v>1691</v>
      </c>
      <c r="H753" s="26" t="s">
        <v>11</v>
      </c>
      <c r="I753" s="27">
        <v>0</v>
      </c>
      <c r="J753" s="27"/>
      <c r="K753" s="27">
        <v>0</v>
      </c>
      <c r="L753" s="33" t="e">
        <v>#N/A</v>
      </c>
      <c r="M753" s="46"/>
      <c r="N753" s="22"/>
      <c r="Q753" s="1">
        <v>0</v>
      </c>
      <c r="W753" s="33"/>
    </row>
    <row r="754" spans="1:23" ht="15" customHeight="1" x14ac:dyDescent="0.25">
      <c r="A754" s="28" t="s">
        <v>1677</v>
      </c>
      <c r="B754" s="29" t="s">
        <v>8</v>
      </c>
      <c r="C754" s="70" t="s">
        <v>1692</v>
      </c>
      <c r="D754" s="70">
        <v>72410700110</v>
      </c>
      <c r="E754" s="30" t="s">
        <v>1693</v>
      </c>
      <c r="F754" s="30" t="s">
        <v>1693</v>
      </c>
      <c r="G754" s="31" t="s">
        <v>1694</v>
      </c>
      <c r="H754" s="29" t="s">
        <v>18</v>
      </c>
      <c r="I754" s="63">
        <v>0</v>
      </c>
      <c r="J754" s="63"/>
      <c r="K754" s="63">
        <v>0</v>
      </c>
      <c r="L754" s="33" t="e">
        <v>#N/A</v>
      </c>
      <c r="M754" s="46"/>
      <c r="N754" s="22"/>
      <c r="Q754" s="1">
        <v>0</v>
      </c>
      <c r="W754" s="33"/>
    </row>
    <row r="755" spans="1:23" ht="15" customHeight="1" x14ac:dyDescent="0.25">
      <c r="A755" s="16"/>
      <c r="B755" s="29" t="s">
        <v>8</v>
      </c>
      <c r="C755" s="70" t="s">
        <v>1692</v>
      </c>
      <c r="D755" s="70">
        <v>72410700120</v>
      </c>
      <c r="E755" s="30" t="s">
        <v>1695</v>
      </c>
      <c r="F755" s="30" t="s">
        <v>1695</v>
      </c>
      <c r="G755" s="31" t="s">
        <v>1696</v>
      </c>
      <c r="H755" s="29" t="s">
        <v>18</v>
      </c>
      <c r="I755" s="63">
        <v>0</v>
      </c>
      <c r="J755" s="63">
        <v>0</v>
      </c>
      <c r="K755" s="63">
        <v>0</v>
      </c>
      <c r="L755" s="33" t="e">
        <v>#N/A</v>
      </c>
      <c r="M755" s="46"/>
      <c r="N755" s="22"/>
      <c r="Q755" s="1">
        <v>0</v>
      </c>
      <c r="W755" s="33"/>
    </row>
    <row r="756" spans="1:23" ht="15" customHeight="1" x14ac:dyDescent="0.25">
      <c r="A756" s="16"/>
      <c r="B756" s="29" t="s">
        <v>8</v>
      </c>
      <c r="C756" s="70" t="s">
        <v>1692</v>
      </c>
      <c r="D756" s="70">
        <v>72410700130</v>
      </c>
      <c r="E756" s="30" t="s">
        <v>1697</v>
      </c>
      <c r="F756" s="30" t="s">
        <v>1697</v>
      </c>
      <c r="G756" s="31" t="s">
        <v>1698</v>
      </c>
      <c r="H756" s="29" t="s">
        <v>18</v>
      </c>
      <c r="I756" s="63">
        <v>0</v>
      </c>
      <c r="J756" s="63">
        <v>0</v>
      </c>
      <c r="K756" s="63">
        <v>0</v>
      </c>
      <c r="L756" s="33" t="e">
        <v>#N/A</v>
      </c>
      <c r="M756" s="46"/>
      <c r="N756" s="22"/>
      <c r="Q756" s="1">
        <v>0</v>
      </c>
      <c r="W756" s="33"/>
    </row>
    <row r="757" spans="1:23" ht="15" customHeight="1" x14ac:dyDescent="0.25">
      <c r="A757" s="28" t="s">
        <v>1699</v>
      </c>
      <c r="B757" s="29" t="s">
        <v>8</v>
      </c>
      <c r="C757" s="70" t="s">
        <v>1692</v>
      </c>
      <c r="D757" s="70">
        <v>72410700140</v>
      </c>
      <c r="E757" s="30" t="s">
        <v>1700</v>
      </c>
      <c r="F757" s="30" t="s">
        <v>1700</v>
      </c>
      <c r="G757" s="31" t="s">
        <v>1701</v>
      </c>
      <c r="H757" s="29" t="s">
        <v>18</v>
      </c>
      <c r="I757" s="63">
        <v>0</v>
      </c>
      <c r="J757" s="63"/>
      <c r="K757" s="63">
        <v>0</v>
      </c>
      <c r="L757" s="33" t="e">
        <v>#N/A</v>
      </c>
      <c r="M757" s="40"/>
      <c r="N757" s="22"/>
      <c r="Q757" s="1">
        <v>0</v>
      </c>
      <c r="W757" s="33"/>
    </row>
    <row r="758" spans="1:23" ht="15" customHeight="1" x14ac:dyDescent="0.25">
      <c r="A758" s="28" t="s">
        <v>1699</v>
      </c>
      <c r="B758" s="29" t="s">
        <v>8</v>
      </c>
      <c r="C758" s="70" t="s">
        <v>1692</v>
      </c>
      <c r="D758" s="70">
        <v>72410700150</v>
      </c>
      <c r="E758" s="30" t="s">
        <v>1702</v>
      </c>
      <c r="F758" s="30" t="s">
        <v>1702</v>
      </c>
      <c r="G758" s="31" t="s">
        <v>1703</v>
      </c>
      <c r="H758" s="29" t="s">
        <v>18</v>
      </c>
      <c r="I758" s="63">
        <v>0</v>
      </c>
      <c r="J758" s="63"/>
      <c r="K758" s="63">
        <v>0</v>
      </c>
      <c r="L758" s="33" t="e">
        <v>#N/A</v>
      </c>
      <c r="M758" s="46"/>
      <c r="N758" s="22"/>
      <c r="Q758" s="1">
        <v>0</v>
      </c>
      <c r="W758" s="33"/>
    </row>
    <row r="759" spans="1:23" ht="15" customHeight="1" x14ac:dyDescent="0.25">
      <c r="A759" s="28" t="s">
        <v>1704</v>
      </c>
      <c r="B759" s="29" t="s">
        <v>8</v>
      </c>
      <c r="C759" s="70" t="s">
        <v>1692</v>
      </c>
      <c r="D759" s="70">
        <v>72410700160</v>
      </c>
      <c r="E759" s="30" t="s">
        <v>1705</v>
      </c>
      <c r="F759" s="30" t="s">
        <v>1705</v>
      </c>
      <c r="G759" s="31" t="s">
        <v>1706</v>
      </c>
      <c r="H759" s="29" t="s">
        <v>18</v>
      </c>
      <c r="I759" s="63">
        <v>0</v>
      </c>
      <c r="J759" s="63"/>
      <c r="K759" s="63">
        <v>0</v>
      </c>
      <c r="L759" s="33" t="e">
        <v>#N/A</v>
      </c>
      <c r="M759" s="46"/>
      <c r="N759" s="22"/>
      <c r="Q759" s="1">
        <v>0</v>
      </c>
      <c r="W759" s="33"/>
    </row>
    <row r="760" spans="1:23" ht="15" customHeight="1" x14ac:dyDescent="0.25">
      <c r="A760" s="28" t="s">
        <v>1704</v>
      </c>
      <c r="B760" s="29" t="s">
        <v>8</v>
      </c>
      <c r="C760" s="70" t="s">
        <v>1692</v>
      </c>
      <c r="D760" s="70">
        <v>72410700170</v>
      </c>
      <c r="E760" s="30" t="s">
        <v>1707</v>
      </c>
      <c r="F760" s="30" t="s">
        <v>1707</v>
      </c>
      <c r="G760" s="31" t="s">
        <v>1708</v>
      </c>
      <c r="H760" s="29" t="s">
        <v>18</v>
      </c>
      <c r="I760" s="63">
        <v>0</v>
      </c>
      <c r="J760" s="63"/>
      <c r="K760" s="63">
        <v>0</v>
      </c>
      <c r="L760" s="33" t="e">
        <v>#N/A</v>
      </c>
      <c r="M760" s="40"/>
      <c r="N760" s="22"/>
      <c r="Q760" s="1">
        <v>0</v>
      </c>
      <c r="W760" s="33"/>
    </row>
    <row r="761" spans="1:23" ht="15" customHeight="1" x14ac:dyDescent="0.25">
      <c r="A761" s="28" t="s">
        <v>1704</v>
      </c>
      <c r="B761" s="29" t="s">
        <v>8</v>
      </c>
      <c r="C761" s="70" t="s">
        <v>1692</v>
      </c>
      <c r="D761" s="70">
        <v>72410700180</v>
      </c>
      <c r="E761" s="30" t="s">
        <v>1709</v>
      </c>
      <c r="F761" s="30" t="s">
        <v>1709</v>
      </c>
      <c r="G761" s="31" t="s">
        <v>1710</v>
      </c>
      <c r="H761" s="29" t="s">
        <v>18</v>
      </c>
      <c r="I761" s="63">
        <v>0</v>
      </c>
      <c r="J761" s="63"/>
      <c r="K761" s="63">
        <v>0</v>
      </c>
      <c r="L761" s="33" t="e">
        <v>#N/A</v>
      </c>
      <c r="M761" s="40"/>
      <c r="N761" s="22"/>
      <c r="Q761" s="1">
        <v>0</v>
      </c>
      <c r="W761" s="33"/>
    </row>
    <row r="762" spans="1:23" ht="15" customHeight="1" x14ac:dyDescent="0.25">
      <c r="A762" s="28" t="s">
        <v>1704</v>
      </c>
      <c r="B762" s="29" t="s">
        <v>8</v>
      </c>
      <c r="C762" s="70" t="s">
        <v>1711</v>
      </c>
      <c r="D762" s="70">
        <v>72410700210</v>
      </c>
      <c r="E762" s="30" t="s">
        <v>1712</v>
      </c>
      <c r="F762" s="30" t="s">
        <v>1712</v>
      </c>
      <c r="G762" s="31" t="s">
        <v>1713</v>
      </c>
      <c r="H762" s="29" t="s">
        <v>18</v>
      </c>
      <c r="I762" s="63">
        <v>0</v>
      </c>
      <c r="J762" s="63"/>
      <c r="K762" s="63">
        <v>0</v>
      </c>
      <c r="L762" s="33"/>
      <c r="M762" s="46"/>
      <c r="N762" s="22"/>
      <c r="Q762" s="1">
        <v>0</v>
      </c>
      <c r="W762" s="33"/>
    </row>
    <row r="763" spans="1:23" ht="15" customHeight="1" x14ac:dyDescent="0.25">
      <c r="A763" s="28" t="s">
        <v>1704</v>
      </c>
      <c r="B763" s="29" t="s">
        <v>8</v>
      </c>
      <c r="C763" s="70" t="s">
        <v>1711</v>
      </c>
      <c r="D763" s="70">
        <v>72410700235</v>
      </c>
      <c r="E763" s="30" t="s">
        <v>1714</v>
      </c>
      <c r="F763" s="30"/>
      <c r="G763" s="31" t="s">
        <v>1715</v>
      </c>
      <c r="H763" s="29" t="s">
        <v>18</v>
      </c>
      <c r="I763" s="63">
        <v>0</v>
      </c>
      <c r="J763" s="63"/>
      <c r="K763" s="63">
        <v>0</v>
      </c>
      <c r="L763" s="33" t="e">
        <v>#N/A</v>
      </c>
      <c r="M763" s="40"/>
      <c r="N763" s="22"/>
      <c r="Q763" s="1">
        <v>0</v>
      </c>
      <c r="W763" s="33"/>
    </row>
    <row r="764" spans="1:23" ht="15" customHeight="1" x14ac:dyDescent="0.25">
      <c r="A764" s="28" t="s">
        <v>1704</v>
      </c>
      <c r="B764" s="29" t="s">
        <v>8</v>
      </c>
      <c r="C764" s="70" t="s">
        <v>1711</v>
      </c>
      <c r="D764" s="70">
        <v>72410700245</v>
      </c>
      <c r="E764" s="30" t="s">
        <v>1716</v>
      </c>
      <c r="F764" s="30"/>
      <c r="G764" s="31" t="s">
        <v>1717</v>
      </c>
      <c r="H764" s="29" t="s">
        <v>18</v>
      </c>
      <c r="I764" s="63">
        <v>0</v>
      </c>
      <c r="J764" s="63"/>
      <c r="K764" s="63">
        <v>0</v>
      </c>
      <c r="L764" s="33" t="e">
        <v>#N/A</v>
      </c>
      <c r="M764" s="40"/>
      <c r="N764" s="22"/>
      <c r="Q764" s="1">
        <v>0</v>
      </c>
      <c r="W764" s="33"/>
    </row>
    <row r="765" spans="1:23" ht="15" customHeight="1" x14ac:dyDescent="0.25">
      <c r="A765" s="28" t="s">
        <v>1704</v>
      </c>
      <c r="B765" s="29" t="s">
        <v>8</v>
      </c>
      <c r="C765" s="70" t="s">
        <v>1711</v>
      </c>
      <c r="D765" s="70">
        <v>72410700250</v>
      </c>
      <c r="E765" s="30" t="s">
        <v>1718</v>
      </c>
      <c r="F765" s="30" t="s">
        <v>1718</v>
      </c>
      <c r="G765" s="31" t="s">
        <v>1719</v>
      </c>
      <c r="H765" s="29" t="s">
        <v>18</v>
      </c>
      <c r="I765" s="63">
        <v>0</v>
      </c>
      <c r="J765" s="63"/>
      <c r="K765" s="63">
        <v>0</v>
      </c>
      <c r="L765" s="33" t="e">
        <v>#N/A</v>
      </c>
      <c r="M765" s="40"/>
      <c r="N765" s="22"/>
      <c r="Q765" s="1">
        <v>0</v>
      </c>
      <c r="W765" s="33"/>
    </row>
    <row r="766" spans="1:23" ht="15" customHeight="1" x14ac:dyDescent="0.25">
      <c r="A766" s="28" t="s">
        <v>1704</v>
      </c>
      <c r="B766" s="29" t="s">
        <v>8</v>
      </c>
      <c r="C766" s="70" t="s">
        <v>1711</v>
      </c>
      <c r="D766" s="70">
        <v>72410700260</v>
      </c>
      <c r="E766" s="30" t="s">
        <v>1720</v>
      </c>
      <c r="F766" s="30" t="s">
        <v>1720</v>
      </c>
      <c r="G766" s="31" t="s">
        <v>1721</v>
      </c>
      <c r="H766" s="29" t="s">
        <v>18</v>
      </c>
      <c r="I766" s="63">
        <v>0</v>
      </c>
      <c r="J766" s="63"/>
      <c r="K766" s="63">
        <v>0</v>
      </c>
      <c r="L766" s="33" t="e">
        <v>#N/A</v>
      </c>
      <c r="M766" s="40"/>
      <c r="N766" s="22"/>
      <c r="Q766" s="1">
        <v>0</v>
      </c>
      <c r="W766" s="33"/>
    </row>
    <row r="767" spans="1:23" ht="15" customHeight="1" x14ac:dyDescent="0.25">
      <c r="A767" s="28" t="s">
        <v>1704</v>
      </c>
      <c r="B767" s="29" t="s">
        <v>8</v>
      </c>
      <c r="C767" s="70" t="s">
        <v>1711</v>
      </c>
      <c r="D767" s="70">
        <v>72410700270</v>
      </c>
      <c r="E767" s="30" t="s">
        <v>1722</v>
      </c>
      <c r="F767" s="30" t="s">
        <v>1722</v>
      </c>
      <c r="G767" s="31" t="s">
        <v>1723</v>
      </c>
      <c r="H767" s="29" t="s">
        <v>18</v>
      </c>
      <c r="I767" s="63">
        <v>0</v>
      </c>
      <c r="J767" s="63"/>
      <c r="K767" s="63">
        <v>0</v>
      </c>
      <c r="L767" s="33" t="e">
        <v>#N/A</v>
      </c>
      <c r="M767" s="40"/>
      <c r="N767" s="22"/>
      <c r="Q767" s="1">
        <v>0</v>
      </c>
      <c r="W767" s="33"/>
    </row>
    <row r="768" spans="1:23" ht="15" customHeight="1" x14ac:dyDescent="0.25">
      <c r="A768" s="28" t="s">
        <v>1704</v>
      </c>
      <c r="B768" s="29" t="s">
        <v>8</v>
      </c>
      <c r="C768" s="70" t="s">
        <v>1711</v>
      </c>
      <c r="D768" s="70">
        <v>72410700280</v>
      </c>
      <c r="E768" s="30" t="s">
        <v>1724</v>
      </c>
      <c r="F768" s="30" t="s">
        <v>1724</v>
      </c>
      <c r="G768" s="31" t="s">
        <v>1725</v>
      </c>
      <c r="H768" s="29" t="s">
        <v>18</v>
      </c>
      <c r="I768" s="63">
        <v>0</v>
      </c>
      <c r="J768" s="63"/>
      <c r="K768" s="63">
        <v>0</v>
      </c>
      <c r="L768" s="33" t="e">
        <v>#N/A</v>
      </c>
      <c r="M768" s="46"/>
      <c r="N768" s="22"/>
      <c r="Q768" s="1">
        <v>0</v>
      </c>
      <c r="W768" s="33"/>
    </row>
    <row r="769" spans="1:23" ht="15" customHeight="1" x14ac:dyDescent="0.25">
      <c r="A769" s="28" t="s">
        <v>1704</v>
      </c>
      <c r="B769" s="29" t="s">
        <v>8</v>
      </c>
      <c r="C769" s="70" t="s">
        <v>1711</v>
      </c>
      <c r="D769" s="70"/>
      <c r="E769" s="30" t="s">
        <v>1726</v>
      </c>
      <c r="F769" s="30" t="s">
        <v>1726</v>
      </c>
      <c r="G769" s="31" t="s">
        <v>1727</v>
      </c>
      <c r="H769" s="29" t="s">
        <v>18</v>
      </c>
      <c r="I769" s="63">
        <v>0</v>
      </c>
      <c r="J769" s="63"/>
      <c r="K769" s="63">
        <v>0</v>
      </c>
      <c r="L769" s="33" t="e">
        <v>#N/A</v>
      </c>
      <c r="M769" s="46"/>
      <c r="N769" s="22"/>
      <c r="Q769" s="1">
        <v>0</v>
      </c>
      <c r="W769" s="33"/>
    </row>
    <row r="770" spans="1:23" ht="15" customHeight="1" x14ac:dyDescent="0.25">
      <c r="A770" s="28" t="s">
        <v>1704</v>
      </c>
      <c r="B770" s="29" t="s">
        <v>8</v>
      </c>
      <c r="C770" s="70" t="s">
        <v>1711</v>
      </c>
      <c r="D770" s="70"/>
      <c r="E770" s="30" t="s">
        <v>1728</v>
      </c>
      <c r="F770" s="30" t="s">
        <v>1728</v>
      </c>
      <c r="G770" s="31" t="s">
        <v>1729</v>
      </c>
      <c r="H770" s="29" t="s">
        <v>18</v>
      </c>
      <c r="I770" s="63">
        <v>0</v>
      </c>
      <c r="J770" s="63"/>
      <c r="K770" s="63">
        <v>0</v>
      </c>
      <c r="L770" s="33" t="e">
        <v>#N/A</v>
      </c>
      <c r="M770" s="40"/>
      <c r="N770" s="22"/>
      <c r="Q770" s="1">
        <v>0</v>
      </c>
      <c r="W770" s="33"/>
    </row>
    <row r="771" spans="1:23" s="77" customFormat="1" ht="15" customHeight="1" x14ac:dyDescent="0.25">
      <c r="A771" s="34" t="s">
        <v>1704</v>
      </c>
      <c r="B771" s="64" t="s">
        <v>8</v>
      </c>
      <c r="C771" s="65"/>
      <c r="D771" s="65">
        <v>727</v>
      </c>
      <c r="E771" s="66" t="s">
        <v>1730</v>
      </c>
      <c r="F771" s="66"/>
      <c r="G771" s="67" t="s">
        <v>1731</v>
      </c>
      <c r="H771" s="67" t="s">
        <v>11</v>
      </c>
      <c r="I771" s="68">
        <v>0</v>
      </c>
      <c r="J771" s="68"/>
      <c r="K771" s="68">
        <v>0</v>
      </c>
      <c r="L771" s="33"/>
      <c r="M771" s="46"/>
      <c r="N771" s="22"/>
      <c r="Q771" s="1">
        <v>0</v>
      </c>
      <c r="T771" s="1"/>
      <c r="V771" s="7"/>
      <c r="W771" s="33"/>
    </row>
    <row r="772" spans="1:23" ht="15" customHeight="1" x14ac:dyDescent="0.25">
      <c r="A772" s="16"/>
      <c r="B772" s="23" t="s">
        <v>8</v>
      </c>
      <c r="C772" s="24"/>
      <c r="D772" s="24">
        <v>727105</v>
      </c>
      <c r="E772" s="25" t="s">
        <v>1732</v>
      </c>
      <c r="F772" s="25"/>
      <c r="G772" s="26" t="s">
        <v>1733</v>
      </c>
      <c r="H772" s="26" t="s">
        <v>11</v>
      </c>
      <c r="I772" s="27">
        <v>0</v>
      </c>
      <c r="J772" s="27">
        <v>0</v>
      </c>
      <c r="K772" s="27">
        <v>0</v>
      </c>
      <c r="L772" s="33" t="e">
        <v>#N/A</v>
      </c>
      <c r="M772" s="46"/>
      <c r="N772" s="22"/>
      <c r="Q772" s="1">
        <v>0</v>
      </c>
      <c r="W772" s="33"/>
    </row>
    <row r="773" spans="1:23" ht="15" customHeight="1" x14ac:dyDescent="0.25">
      <c r="A773" s="16"/>
      <c r="B773" s="29" t="s">
        <v>8</v>
      </c>
      <c r="C773" s="70" t="s">
        <v>1734</v>
      </c>
      <c r="D773" s="70">
        <v>72710500110</v>
      </c>
      <c r="E773" s="30" t="s">
        <v>1735</v>
      </c>
      <c r="F773" s="30" t="s">
        <v>1735</v>
      </c>
      <c r="G773" s="31" t="s">
        <v>1736</v>
      </c>
      <c r="H773" s="29" t="s">
        <v>18</v>
      </c>
      <c r="I773" s="63">
        <v>71495.740000000005</v>
      </c>
      <c r="J773" s="63">
        <v>0</v>
      </c>
      <c r="K773" s="63">
        <v>71495.740000000005</v>
      </c>
      <c r="L773" s="33" t="e">
        <v>#N/A</v>
      </c>
      <c r="M773" s="46"/>
      <c r="N773" s="22"/>
      <c r="Q773" s="1">
        <v>0</v>
      </c>
      <c r="W773" s="33"/>
    </row>
    <row r="774" spans="1:23" ht="15" customHeight="1" x14ac:dyDescent="0.25">
      <c r="A774" s="28" t="s">
        <v>1737</v>
      </c>
      <c r="B774" s="29" t="s">
        <v>8</v>
      </c>
      <c r="C774" s="70" t="s">
        <v>1734</v>
      </c>
      <c r="D774" s="70">
        <v>72710500120</v>
      </c>
      <c r="E774" s="30" t="s">
        <v>1738</v>
      </c>
      <c r="F774" s="30" t="s">
        <v>1738</v>
      </c>
      <c r="G774" s="31" t="s">
        <v>1739</v>
      </c>
      <c r="H774" s="29" t="s">
        <v>18</v>
      </c>
      <c r="I774" s="63">
        <v>25373.4</v>
      </c>
      <c r="J774" s="63"/>
      <c r="K774" s="63">
        <v>25373.4</v>
      </c>
      <c r="L774" s="33" t="e">
        <v>#N/A</v>
      </c>
      <c r="M774" s="46"/>
      <c r="N774" s="22"/>
      <c r="Q774" s="1">
        <v>0</v>
      </c>
      <c r="W774" s="33"/>
    </row>
    <row r="775" spans="1:23" ht="15" customHeight="1" x14ac:dyDescent="0.25">
      <c r="A775" s="28" t="s">
        <v>1737</v>
      </c>
      <c r="B775" s="29" t="s">
        <v>8</v>
      </c>
      <c r="C775" s="70" t="s">
        <v>1734</v>
      </c>
      <c r="D775" s="70">
        <v>72710500130</v>
      </c>
      <c r="E775" s="30" t="s">
        <v>1740</v>
      </c>
      <c r="F775" s="30" t="s">
        <v>1740</v>
      </c>
      <c r="G775" s="31" t="s">
        <v>1741</v>
      </c>
      <c r="H775" s="29" t="s">
        <v>18</v>
      </c>
      <c r="I775" s="63">
        <v>94.45</v>
      </c>
      <c r="J775" s="63"/>
      <c r="K775" s="63">
        <v>94.45</v>
      </c>
      <c r="L775" s="33" t="e">
        <v>#N/A</v>
      </c>
      <c r="M775" s="46"/>
      <c r="N775" s="22"/>
      <c r="Q775" s="1">
        <v>0</v>
      </c>
      <c r="W775" s="33"/>
    </row>
    <row r="776" spans="1:23" ht="15" customHeight="1" x14ac:dyDescent="0.25">
      <c r="A776" s="28" t="s">
        <v>1737</v>
      </c>
      <c r="B776" s="29" t="s">
        <v>8</v>
      </c>
      <c r="C776" s="70" t="s">
        <v>1734</v>
      </c>
      <c r="D776" s="70">
        <v>72710500140</v>
      </c>
      <c r="E776" s="30" t="s">
        <v>1742</v>
      </c>
      <c r="F776" s="30" t="s">
        <v>1742</v>
      </c>
      <c r="G776" s="31" t="s">
        <v>1743</v>
      </c>
      <c r="H776" s="29" t="s">
        <v>18</v>
      </c>
      <c r="I776" s="63">
        <v>3869.44</v>
      </c>
      <c r="J776" s="63"/>
      <c r="K776" s="63">
        <v>3869.44</v>
      </c>
      <c r="L776" s="33" t="e">
        <v>#N/A</v>
      </c>
      <c r="M776" s="46"/>
      <c r="N776" s="22"/>
      <c r="Q776" s="1">
        <v>0</v>
      </c>
      <c r="W776" s="33"/>
    </row>
    <row r="777" spans="1:23" ht="15" customHeight="1" x14ac:dyDescent="0.25">
      <c r="A777" s="28" t="s">
        <v>1737</v>
      </c>
      <c r="B777" s="29" t="s">
        <v>8</v>
      </c>
      <c r="C777" s="70" t="s">
        <v>1734</v>
      </c>
      <c r="D777" s="70">
        <v>72710500150</v>
      </c>
      <c r="E777" s="30" t="s">
        <v>1744</v>
      </c>
      <c r="F777" s="30" t="s">
        <v>1744</v>
      </c>
      <c r="G777" s="31" t="s">
        <v>1745</v>
      </c>
      <c r="H777" s="29" t="s">
        <v>18</v>
      </c>
      <c r="I777" s="63">
        <v>0</v>
      </c>
      <c r="J777" s="63"/>
      <c r="K777" s="63">
        <v>0</v>
      </c>
      <c r="L777" s="33" t="e">
        <v>#N/A</v>
      </c>
      <c r="M777" s="46"/>
      <c r="N777" s="22"/>
      <c r="Q777" s="1">
        <v>0</v>
      </c>
      <c r="W777" s="33"/>
    </row>
    <row r="778" spans="1:23" ht="15" customHeight="1" x14ac:dyDescent="0.25">
      <c r="A778" s="28" t="s">
        <v>1737</v>
      </c>
      <c r="B778" s="29" t="s">
        <v>8</v>
      </c>
      <c r="C778" s="70" t="s">
        <v>1734</v>
      </c>
      <c r="D778" s="70">
        <v>72710500160</v>
      </c>
      <c r="E778" s="30" t="s">
        <v>1746</v>
      </c>
      <c r="F778" s="30" t="s">
        <v>1746</v>
      </c>
      <c r="G778" s="31" t="s">
        <v>1747</v>
      </c>
      <c r="H778" s="29" t="s">
        <v>18</v>
      </c>
      <c r="I778" s="63">
        <v>0</v>
      </c>
      <c r="J778" s="63"/>
      <c r="K778" s="63">
        <v>0</v>
      </c>
      <c r="L778" s="33" t="e">
        <v>#N/A</v>
      </c>
      <c r="M778" s="46"/>
      <c r="N778" s="22"/>
      <c r="Q778" s="1">
        <v>0</v>
      </c>
      <c r="W778" s="33"/>
    </row>
    <row r="779" spans="1:23" ht="15" customHeight="1" x14ac:dyDescent="0.25">
      <c r="A779" s="28" t="s">
        <v>1737</v>
      </c>
      <c r="B779" s="29" t="s">
        <v>8</v>
      </c>
      <c r="C779" s="70" t="s">
        <v>1734</v>
      </c>
      <c r="D779" s="70">
        <v>72710500170</v>
      </c>
      <c r="E779" s="30" t="s">
        <v>1748</v>
      </c>
      <c r="F779" s="30" t="s">
        <v>1748</v>
      </c>
      <c r="G779" s="31" t="s">
        <v>1749</v>
      </c>
      <c r="H779" s="29" t="s">
        <v>18</v>
      </c>
      <c r="I779" s="63">
        <v>0</v>
      </c>
      <c r="J779" s="63"/>
      <c r="K779" s="63">
        <v>0</v>
      </c>
      <c r="L779" s="33" t="e">
        <v>#N/A</v>
      </c>
      <c r="M779" s="46"/>
      <c r="N779" s="22"/>
      <c r="Q779" s="1">
        <v>0</v>
      </c>
      <c r="W779" s="33"/>
    </row>
    <row r="780" spans="1:23" ht="15" customHeight="1" x14ac:dyDescent="0.25">
      <c r="A780" s="28" t="s">
        <v>1737</v>
      </c>
      <c r="B780" s="29" t="s">
        <v>8</v>
      </c>
      <c r="C780" s="70" t="s">
        <v>1734</v>
      </c>
      <c r="D780" s="70">
        <v>72710500180</v>
      </c>
      <c r="E780" s="30" t="s">
        <v>1750</v>
      </c>
      <c r="F780" s="30" t="s">
        <v>1750</v>
      </c>
      <c r="G780" s="31" t="s">
        <v>1751</v>
      </c>
      <c r="H780" s="29" t="s">
        <v>18</v>
      </c>
      <c r="I780" s="63">
        <v>19695.55</v>
      </c>
      <c r="J780" s="63"/>
      <c r="K780" s="63">
        <v>19695.55</v>
      </c>
      <c r="L780" s="33" t="e">
        <v>#N/A</v>
      </c>
      <c r="M780" s="46"/>
      <c r="N780" s="22"/>
      <c r="Q780" s="1">
        <v>0</v>
      </c>
      <c r="W780" s="33"/>
    </row>
    <row r="781" spans="1:23" ht="15" customHeight="1" x14ac:dyDescent="0.25">
      <c r="A781" s="28" t="s">
        <v>1737</v>
      </c>
      <c r="B781" s="29" t="s">
        <v>8</v>
      </c>
      <c r="C781" s="70" t="s">
        <v>1561</v>
      </c>
      <c r="D781" s="70">
        <v>72710500210</v>
      </c>
      <c r="E781" s="30" t="s">
        <v>1752</v>
      </c>
      <c r="F781" s="30" t="s">
        <v>1752</v>
      </c>
      <c r="G781" s="31" t="s">
        <v>1753</v>
      </c>
      <c r="H781" s="29" t="s">
        <v>18</v>
      </c>
      <c r="I781" s="63">
        <v>3891213.41</v>
      </c>
      <c r="J781" s="63"/>
      <c r="K781" s="63">
        <v>3891213.41</v>
      </c>
      <c r="L781" s="33" t="e">
        <v>#N/A</v>
      </c>
      <c r="M781" s="46"/>
      <c r="N781" s="22"/>
      <c r="Q781" s="1">
        <v>0</v>
      </c>
      <c r="W781" s="33"/>
    </row>
    <row r="782" spans="1:23" ht="15" customHeight="1" x14ac:dyDescent="0.25">
      <c r="A782" s="28" t="s">
        <v>1737</v>
      </c>
      <c r="B782" s="29" t="s">
        <v>8</v>
      </c>
      <c r="C782" s="70" t="s">
        <v>1561</v>
      </c>
      <c r="D782" s="70">
        <v>72710500235</v>
      </c>
      <c r="E782" s="30" t="s">
        <v>1754</v>
      </c>
      <c r="F782" s="30"/>
      <c r="G782" s="31" t="s">
        <v>1755</v>
      </c>
      <c r="H782" s="29" t="s">
        <v>18</v>
      </c>
      <c r="I782" s="63">
        <v>0</v>
      </c>
      <c r="J782" s="63"/>
      <c r="K782" s="63">
        <v>0</v>
      </c>
      <c r="L782" s="33" t="e">
        <v>#N/A</v>
      </c>
      <c r="M782" s="46"/>
      <c r="N782" s="22"/>
      <c r="Q782" s="1">
        <v>0</v>
      </c>
      <c r="W782" s="33"/>
    </row>
    <row r="783" spans="1:23" ht="15" customHeight="1" x14ac:dyDescent="0.25">
      <c r="A783" s="28" t="s">
        <v>1737</v>
      </c>
      <c r="B783" s="29" t="s">
        <v>8</v>
      </c>
      <c r="C783" s="70" t="s">
        <v>1561</v>
      </c>
      <c r="D783" s="70">
        <v>72710500245</v>
      </c>
      <c r="E783" s="30" t="s">
        <v>1756</v>
      </c>
      <c r="F783" s="30"/>
      <c r="G783" s="31" t="s">
        <v>1757</v>
      </c>
      <c r="H783" s="29" t="s">
        <v>18</v>
      </c>
      <c r="I783" s="63">
        <v>0</v>
      </c>
      <c r="J783" s="63"/>
      <c r="K783" s="63">
        <v>0</v>
      </c>
      <c r="L783" s="33" t="e">
        <v>#N/A</v>
      </c>
      <c r="M783" s="46"/>
      <c r="N783" s="22"/>
      <c r="Q783" s="1">
        <v>0</v>
      </c>
      <c r="W783" s="33"/>
    </row>
    <row r="784" spans="1:23" ht="15" customHeight="1" x14ac:dyDescent="0.25">
      <c r="A784" s="28" t="s">
        <v>1737</v>
      </c>
      <c r="B784" s="29" t="s">
        <v>8</v>
      </c>
      <c r="C784" s="70" t="s">
        <v>1561</v>
      </c>
      <c r="D784" s="70">
        <v>72710500250</v>
      </c>
      <c r="E784" s="30" t="s">
        <v>1758</v>
      </c>
      <c r="F784" s="30" t="s">
        <v>1758</v>
      </c>
      <c r="G784" s="31" t="s">
        <v>1759</v>
      </c>
      <c r="H784" s="29" t="s">
        <v>18</v>
      </c>
      <c r="I784" s="63">
        <v>109.65</v>
      </c>
      <c r="J784" s="63"/>
      <c r="K784" s="63">
        <v>109.65</v>
      </c>
      <c r="L784" s="33" t="e">
        <v>#N/A</v>
      </c>
      <c r="M784" s="46"/>
      <c r="N784" s="22"/>
      <c r="Q784" s="1">
        <v>0</v>
      </c>
      <c r="W784" s="33"/>
    </row>
    <row r="785" spans="1:23" ht="15" customHeight="1" x14ac:dyDescent="0.25">
      <c r="A785" s="28" t="s">
        <v>1737</v>
      </c>
      <c r="B785" s="29" t="s">
        <v>8</v>
      </c>
      <c r="C785" s="70" t="s">
        <v>1561</v>
      </c>
      <c r="D785" s="70">
        <v>72710500260</v>
      </c>
      <c r="E785" s="30" t="s">
        <v>1760</v>
      </c>
      <c r="F785" s="30" t="s">
        <v>1760</v>
      </c>
      <c r="G785" s="31" t="s">
        <v>1761</v>
      </c>
      <c r="H785" s="29" t="s">
        <v>18</v>
      </c>
      <c r="I785" s="63">
        <v>846.8</v>
      </c>
      <c r="J785" s="63"/>
      <c r="K785" s="63">
        <v>846.8</v>
      </c>
      <c r="L785" s="33" t="e">
        <v>#N/A</v>
      </c>
      <c r="M785" s="46"/>
      <c r="N785" s="22"/>
      <c r="Q785" s="1">
        <v>0</v>
      </c>
      <c r="W785" s="33"/>
    </row>
    <row r="786" spans="1:23" ht="15" customHeight="1" x14ac:dyDescent="0.25">
      <c r="A786" s="16"/>
      <c r="B786" s="29" t="s">
        <v>8</v>
      </c>
      <c r="C786" s="70" t="s">
        <v>1561</v>
      </c>
      <c r="D786" s="70">
        <v>72710500270</v>
      </c>
      <c r="E786" s="30" t="s">
        <v>1762</v>
      </c>
      <c r="F786" s="30" t="s">
        <v>1762</v>
      </c>
      <c r="G786" s="31" t="s">
        <v>1763</v>
      </c>
      <c r="H786" s="29" t="s">
        <v>18</v>
      </c>
      <c r="I786" s="63">
        <v>0</v>
      </c>
      <c r="J786" s="63">
        <v>0</v>
      </c>
      <c r="K786" s="63">
        <v>0</v>
      </c>
      <c r="L786" s="33" t="e">
        <v>#N/A</v>
      </c>
      <c r="M786" s="46"/>
      <c r="N786" s="22"/>
      <c r="Q786" s="1">
        <v>0</v>
      </c>
      <c r="W786" s="33"/>
    </row>
    <row r="787" spans="1:23" ht="15" customHeight="1" x14ac:dyDescent="0.25">
      <c r="A787" s="89"/>
      <c r="B787" s="29" t="s">
        <v>8</v>
      </c>
      <c r="C787" s="70" t="s">
        <v>1561</v>
      </c>
      <c r="D787" s="70">
        <v>72710500280</v>
      </c>
      <c r="E787" s="30" t="s">
        <v>1764</v>
      </c>
      <c r="F787" s="30" t="s">
        <v>1764</v>
      </c>
      <c r="G787" s="31" t="s">
        <v>1765</v>
      </c>
      <c r="H787" s="29" t="s">
        <v>18</v>
      </c>
      <c r="I787" s="63">
        <v>1422725.89</v>
      </c>
      <c r="J787" s="63">
        <v>0</v>
      </c>
      <c r="K787" s="63">
        <v>1422725.89</v>
      </c>
      <c r="L787" s="33" t="e">
        <v>#N/A</v>
      </c>
      <c r="M787" s="46"/>
      <c r="N787" s="22"/>
      <c r="Q787" s="1">
        <v>0</v>
      </c>
      <c r="W787" s="33"/>
    </row>
    <row r="788" spans="1:23" ht="15" customHeight="1" x14ac:dyDescent="0.25">
      <c r="A788" s="28" t="s">
        <v>1737</v>
      </c>
      <c r="B788" s="29" t="s">
        <v>8</v>
      </c>
      <c r="C788" s="70" t="s">
        <v>1561</v>
      </c>
      <c r="D788" s="70"/>
      <c r="E788" s="30" t="s">
        <v>1766</v>
      </c>
      <c r="F788" s="30" t="s">
        <v>1766</v>
      </c>
      <c r="G788" s="31" t="s">
        <v>1767</v>
      </c>
      <c r="H788" s="29" t="s">
        <v>18</v>
      </c>
      <c r="I788" s="63">
        <v>427152.78</v>
      </c>
      <c r="J788" s="63"/>
      <c r="K788" s="63">
        <v>427152.78</v>
      </c>
      <c r="L788" s="33" t="e">
        <v>#N/A</v>
      </c>
      <c r="M788" s="46"/>
      <c r="N788" s="22"/>
      <c r="Q788" s="1">
        <v>0</v>
      </c>
      <c r="W788" s="33"/>
    </row>
    <row r="789" spans="1:23" ht="15" customHeight="1" x14ac:dyDescent="0.25">
      <c r="A789" s="28" t="s">
        <v>1737</v>
      </c>
      <c r="B789" s="29" t="s">
        <v>8</v>
      </c>
      <c r="C789" s="70" t="s">
        <v>1561</v>
      </c>
      <c r="D789" s="70"/>
      <c r="E789" s="30" t="s">
        <v>1768</v>
      </c>
      <c r="F789" s="30" t="s">
        <v>1768</v>
      </c>
      <c r="G789" s="31" t="s">
        <v>1769</v>
      </c>
      <c r="H789" s="29" t="s">
        <v>18</v>
      </c>
      <c r="I789" s="63">
        <v>559627.38</v>
      </c>
      <c r="J789" s="63"/>
      <c r="K789" s="63">
        <v>559627.38</v>
      </c>
      <c r="L789" s="33" t="e">
        <v>#N/A</v>
      </c>
      <c r="M789" s="40"/>
      <c r="N789" s="22"/>
      <c r="Q789" s="1">
        <v>0</v>
      </c>
      <c r="W789" s="33"/>
    </row>
    <row r="790" spans="1:23" ht="15" customHeight="1" x14ac:dyDescent="0.25">
      <c r="A790" s="28" t="s">
        <v>1737</v>
      </c>
      <c r="B790" s="23" t="s">
        <v>8</v>
      </c>
      <c r="C790" s="24"/>
      <c r="D790" s="24">
        <v>727106</v>
      </c>
      <c r="E790" s="25" t="s">
        <v>1770</v>
      </c>
      <c r="F790" s="25"/>
      <c r="G790" s="26" t="s">
        <v>1771</v>
      </c>
      <c r="H790" s="26" t="s">
        <v>11</v>
      </c>
      <c r="I790" s="27">
        <v>0</v>
      </c>
      <c r="J790" s="27"/>
      <c r="K790" s="27">
        <v>0</v>
      </c>
      <c r="L790" s="33" t="e">
        <v>#N/A</v>
      </c>
      <c r="M790" s="46"/>
      <c r="N790" s="22"/>
      <c r="Q790" s="1">
        <v>0</v>
      </c>
      <c r="W790" s="33"/>
    </row>
    <row r="791" spans="1:23" ht="15" customHeight="1" x14ac:dyDescent="0.25">
      <c r="A791" s="28" t="s">
        <v>1737</v>
      </c>
      <c r="B791" s="29" t="s">
        <v>8</v>
      </c>
      <c r="C791" s="70" t="s">
        <v>1772</v>
      </c>
      <c r="D791" s="70">
        <v>72710600110</v>
      </c>
      <c r="E791" s="30" t="s">
        <v>1773</v>
      </c>
      <c r="F791" s="30" t="s">
        <v>1773</v>
      </c>
      <c r="G791" s="31" t="s">
        <v>1774</v>
      </c>
      <c r="H791" s="29" t="s">
        <v>18</v>
      </c>
      <c r="I791" s="63">
        <v>0</v>
      </c>
      <c r="J791" s="63"/>
      <c r="K791" s="63">
        <v>0</v>
      </c>
      <c r="L791" s="33" t="e">
        <v>#N/A</v>
      </c>
      <c r="M791" s="46"/>
      <c r="N791" s="22"/>
      <c r="Q791" s="1">
        <v>0</v>
      </c>
      <c r="W791" s="33"/>
    </row>
    <row r="792" spans="1:23" ht="15" customHeight="1" x14ac:dyDescent="0.25">
      <c r="A792" s="28" t="s">
        <v>1737</v>
      </c>
      <c r="B792" s="29" t="s">
        <v>8</v>
      </c>
      <c r="C792" s="70" t="s">
        <v>1772</v>
      </c>
      <c r="D792" s="70">
        <v>72710600120</v>
      </c>
      <c r="E792" s="30" t="s">
        <v>1775</v>
      </c>
      <c r="F792" s="30" t="s">
        <v>1775</v>
      </c>
      <c r="G792" s="31" t="s">
        <v>1776</v>
      </c>
      <c r="H792" s="29" t="s">
        <v>18</v>
      </c>
      <c r="I792" s="63">
        <v>0</v>
      </c>
      <c r="J792" s="63"/>
      <c r="K792" s="63">
        <v>0</v>
      </c>
      <c r="L792" s="33" t="e">
        <v>#N/A</v>
      </c>
      <c r="M792" s="46"/>
      <c r="N792" s="22"/>
      <c r="Q792" s="1">
        <v>0</v>
      </c>
      <c r="W792" s="33"/>
    </row>
    <row r="793" spans="1:23" ht="15" customHeight="1" x14ac:dyDescent="0.25">
      <c r="A793" s="28" t="s">
        <v>1737</v>
      </c>
      <c r="B793" s="29" t="s">
        <v>8</v>
      </c>
      <c r="C793" s="70" t="s">
        <v>1772</v>
      </c>
      <c r="D793" s="70">
        <v>72710600130</v>
      </c>
      <c r="E793" s="30" t="s">
        <v>1777</v>
      </c>
      <c r="F793" s="30" t="s">
        <v>1777</v>
      </c>
      <c r="G793" s="31" t="s">
        <v>1778</v>
      </c>
      <c r="H793" s="29" t="s">
        <v>18</v>
      </c>
      <c r="I793" s="63">
        <v>0</v>
      </c>
      <c r="J793" s="63"/>
      <c r="K793" s="63">
        <v>0</v>
      </c>
      <c r="L793" s="33"/>
      <c r="M793" s="46"/>
      <c r="N793" s="22"/>
      <c r="Q793" s="1">
        <v>0</v>
      </c>
      <c r="W793" s="33"/>
    </row>
    <row r="794" spans="1:23" ht="15" customHeight="1" x14ac:dyDescent="0.25">
      <c r="A794" s="28" t="s">
        <v>1737</v>
      </c>
      <c r="B794" s="29" t="s">
        <v>8</v>
      </c>
      <c r="C794" s="70" t="s">
        <v>1772</v>
      </c>
      <c r="D794" s="70">
        <v>72710600140</v>
      </c>
      <c r="E794" s="30" t="s">
        <v>1779</v>
      </c>
      <c r="F794" s="30" t="s">
        <v>1779</v>
      </c>
      <c r="G794" s="31" t="s">
        <v>1780</v>
      </c>
      <c r="H794" s="29" t="s">
        <v>18</v>
      </c>
      <c r="I794" s="63">
        <v>0</v>
      </c>
      <c r="J794" s="63"/>
      <c r="K794" s="63">
        <v>0</v>
      </c>
      <c r="L794" s="33"/>
      <c r="M794" s="46"/>
      <c r="N794" s="22"/>
      <c r="Q794" s="1">
        <v>0</v>
      </c>
      <c r="W794" s="33"/>
    </row>
    <row r="795" spans="1:23" ht="15" customHeight="1" x14ac:dyDescent="0.25">
      <c r="A795" s="28" t="s">
        <v>1737</v>
      </c>
      <c r="B795" s="29" t="s">
        <v>8</v>
      </c>
      <c r="C795" s="70" t="s">
        <v>1772</v>
      </c>
      <c r="D795" s="70">
        <v>72710600150</v>
      </c>
      <c r="E795" s="30" t="s">
        <v>1781</v>
      </c>
      <c r="F795" s="30" t="s">
        <v>1781</v>
      </c>
      <c r="G795" s="31" t="s">
        <v>1782</v>
      </c>
      <c r="H795" s="29" t="s">
        <v>18</v>
      </c>
      <c r="I795" s="63">
        <v>0</v>
      </c>
      <c r="J795" s="63"/>
      <c r="K795" s="63">
        <v>0</v>
      </c>
      <c r="L795" s="33"/>
      <c r="M795" s="46"/>
      <c r="N795" s="22"/>
      <c r="Q795" s="1">
        <v>0</v>
      </c>
      <c r="W795" s="33"/>
    </row>
    <row r="796" spans="1:23" ht="15" customHeight="1" x14ac:dyDescent="0.25">
      <c r="A796" s="28" t="s">
        <v>1737</v>
      </c>
      <c r="B796" s="29" t="s">
        <v>8</v>
      </c>
      <c r="C796" s="70" t="s">
        <v>1772</v>
      </c>
      <c r="D796" s="70">
        <v>72710600160</v>
      </c>
      <c r="E796" s="30" t="s">
        <v>1783</v>
      </c>
      <c r="F796" s="30" t="s">
        <v>1783</v>
      </c>
      <c r="G796" s="31" t="s">
        <v>1784</v>
      </c>
      <c r="H796" s="29" t="s">
        <v>18</v>
      </c>
      <c r="I796" s="63">
        <v>0</v>
      </c>
      <c r="J796" s="63"/>
      <c r="K796" s="63">
        <v>0</v>
      </c>
      <c r="L796" s="33"/>
      <c r="M796" s="46"/>
      <c r="N796" s="22"/>
      <c r="Q796" s="1">
        <v>0</v>
      </c>
      <c r="W796" s="33"/>
    </row>
    <row r="797" spans="1:23" ht="15" customHeight="1" x14ac:dyDescent="0.25">
      <c r="A797" s="28" t="s">
        <v>1737</v>
      </c>
      <c r="B797" s="29" t="s">
        <v>8</v>
      </c>
      <c r="C797" s="70" t="s">
        <v>1772</v>
      </c>
      <c r="D797" s="70">
        <v>72710600170</v>
      </c>
      <c r="E797" s="30" t="s">
        <v>1785</v>
      </c>
      <c r="F797" s="30" t="s">
        <v>1785</v>
      </c>
      <c r="G797" s="31" t="s">
        <v>1786</v>
      </c>
      <c r="H797" s="29" t="s">
        <v>18</v>
      </c>
      <c r="I797" s="63">
        <v>0</v>
      </c>
      <c r="J797" s="63"/>
      <c r="K797" s="63">
        <v>0</v>
      </c>
      <c r="L797" s="33" t="e">
        <v>#N/A</v>
      </c>
      <c r="M797" s="46"/>
      <c r="N797" s="22"/>
      <c r="Q797" s="1">
        <v>0</v>
      </c>
      <c r="W797" s="33"/>
    </row>
    <row r="798" spans="1:23" ht="15" customHeight="1" x14ac:dyDescent="0.25">
      <c r="A798" s="28" t="s">
        <v>1737</v>
      </c>
      <c r="B798" s="29" t="s">
        <v>8</v>
      </c>
      <c r="C798" s="70" t="s">
        <v>1772</v>
      </c>
      <c r="D798" s="70">
        <v>72710600180</v>
      </c>
      <c r="E798" s="30" t="s">
        <v>1787</v>
      </c>
      <c r="F798" s="30" t="s">
        <v>1787</v>
      </c>
      <c r="G798" s="31" t="s">
        <v>1788</v>
      </c>
      <c r="H798" s="29" t="s">
        <v>18</v>
      </c>
      <c r="I798" s="63">
        <v>10224.58</v>
      </c>
      <c r="J798" s="63"/>
      <c r="K798" s="63">
        <v>10224.58</v>
      </c>
      <c r="L798" s="33" t="e">
        <v>#N/A</v>
      </c>
      <c r="M798" s="46"/>
      <c r="N798" s="22"/>
      <c r="Q798" s="1">
        <v>0</v>
      </c>
      <c r="W798" s="33"/>
    </row>
    <row r="799" spans="1:23" ht="15" customHeight="1" x14ac:dyDescent="0.25">
      <c r="A799" s="28" t="s">
        <v>1737</v>
      </c>
      <c r="B799" s="29" t="s">
        <v>8</v>
      </c>
      <c r="C799" s="70" t="s">
        <v>1578</v>
      </c>
      <c r="D799" s="70">
        <v>72710600210</v>
      </c>
      <c r="E799" s="30" t="s">
        <v>1789</v>
      </c>
      <c r="F799" s="30" t="s">
        <v>1789</v>
      </c>
      <c r="G799" s="31" t="s">
        <v>1790</v>
      </c>
      <c r="H799" s="29" t="s">
        <v>18</v>
      </c>
      <c r="I799" s="63">
        <v>19278.77</v>
      </c>
      <c r="J799" s="63"/>
      <c r="K799" s="63">
        <v>19278.77</v>
      </c>
      <c r="L799" s="33" t="e">
        <v>#N/A</v>
      </c>
      <c r="M799" s="46"/>
      <c r="N799" s="22"/>
      <c r="Q799" s="1">
        <v>0</v>
      </c>
      <c r="W799" s="33"/>
    </row>
    <row r="800" spans="1:23" ht="15" customHeight="1" x14ac:dyDescent="0.25">
      <c r="A800" s="28" t="s">
        <v>1737</v>
      </c>
      <c r="B800" s="29" t="s">
        <v>8</v>
      </c>
      <c r="C800" s="70" t="s">
        <v>1578</v>
      </c>
      <c r="D800" s="70">
        <v>72710600235</v>
      </c>
      <c r="E800" s="30" t="s">
        <v>1791</v>
      </c>
      <c r="F800" s="30"/>
      <c r="G800" s="31" t="s">
        <v>1792</v>
      </c>
      <c r="H800" s="29" t="s">
        <v>18</v>
      </c>
      <c r="I800" s="63">
        <v>0</v>
      </c>
      <c r="J800" s="63"/>
      <c r="K800" s="63">
        <v>0</v>
      </c>
      <c r="L800" s="33" t="e">
        <v>#N/A</v>
      </c>
      <c r="M800" s="46"/>
      <c r="N800" s="22"/>
      <c r="Q800" s="1">
        <v>0</v>
      </c>
      <c r="W800" s="33"/>
    </row>
    <row r="801" spans="1:23" ht="15" customHeight="1" x14ac:dyDescent="0.25">
      <c r="A801" s="28" t="s">
        <v>1737</v>
      </c>
      <c r="B801" s="29" t="s">
        <v>8</v>
      </c>
      <c r="C801" s="70" t="s">
        <v>1578</v>
      </c>
      <c r="D801" s="70">
        <v>72710600245</v>
      </c>
      <c r="E801" s="30" t="s">
        <v>1793</v>
      </c>
      <c r="F801" s="30"/>
      <c r="G801" s="31" t="s">
        <v>1794</v>
      </c>
      <c r="H801" s="29" t="s">
        <v>18</v>
      </c>
      <c r="I801" s="63">
        <v>0</v>
      </c>
      <c r="J801" s="63"/>
      <c r="K801" s="63">
        <v>0</v>
      </c>
      <c r="L801" s="33" t="e">
        <v>#N/A</v>
      </c>
      <c r="M801" s="46"/>
      <c r="N801" s="22"/>
      <c r="Q801" s="1">
        <v>0</v>
      </c>
      <c r="W801" s="33"/>
    </row>
    <row r="802" spans="1:23" ht="15" customHeight="1" x14ac:dyDescent="0.25">
      <c r="A802" s="28" t="s">
        <v>1737</v>
      </c>
      <c r="B802" s="29" t="s">
        <v>8</v>
      </c>
      <c r="C802" s="70" t="s">
        <v>1578</v>
      </c>
      <c r="D802" s="70">
        <v>72710600250</v>
      </c>
      <c r="E802" s="30" t="s">
        <v>1795</v>
      </c>
      <c r="F802" s="30" t="s">
        <v>1795</v>
      </c>
      <c r="G802" s="31" t="s">
        <v>1796</v>
      </c>
      <c r="H802" s="29" t="s">
        <v>18</v>
      </c>
      <c r="I802" s="63">
        <v>0</v>
      </c>
      <c r="J802" s="63"/>
      <c r="K802" s="63">
        <v>0</v>
      </c>
      <c r="L802" s="33" t="e">
        <v>#N/A</v>
      </c>
      <c r="M802" s="46"/>
      <c r="N802" s="22"/>
      <c r="Q802" s="1">
        <v>0</v>
      </c>
      <c r="W802" s="33"/>
    </row>
    <row r="803" spans="1:23" ht="15" customHeight="1" x14ac:dyDescent="0.25">
      <c r="A803" s="28" t="s">
        <v>1737</v>
      </c>
      <c r="B803" s="29" t="s">
        <v>8</v>
      </c>
      <c r="C803" s="70" t="s">
        <v>1578</v>
      </c>
      <c r="D803" s="70">
        <v>72710600260</v>
      </c>
      <c r="E803" s="30" t="s">
        <v>1797</v>
      </c>
      <c r="F803" s="30" t="s">
        <v>1797</v>
      </c>
      <c r="G803" s="31" t="s">
        <v>1798</v>
      </c>
      <c r="H803" s="29" t="s">
        <v>18</v>
      </c>
      <c r="I803" s="63">
        <v>0</v>
      </c>
      <c r="J803" s="63"/>
      <c r="K803" s="63">
        <v>0</v>
      </c>
      <c r="L803" s="33" t="e">
        <v>#N/A</v>
      </c>
      <c r="M803" s="46"/>
      <c r="N803" s="22"/>
      <c r="Q803" s="1">
        <v>0</v>
      </c>
      <c r="W803" s="33"/>
    </row>
    <row r="804" spans="1:23" ht="15" customHeight="1" x14ac:dyDescent="0.25">
      <c r="A804" s="28" t="s">
        <v>1737</v>
      </c>
      <c r="B804" s="29" t="s">
        <v>8</v>
      </c>
      <c r="C804" s="70" t="s">
        <v>1578</v>
      </c>
      <c r="D804" s="70">
        <v>72710600270</v>
      </c>
      <c r="E804" s="30" t="s">
        <v>1799</v>
      </c>
      <c r="F804" s="30" t="s">
        <v>1799</v>
      </c>
      <c r="G804" s="31" t="s">
        <v>1800</v>
      </c>
      <c r="H804" s="29" t="s">
        <v>18</v>
      </c>
      <c r="I804" s="63">
        <v>0</v>
      </c>
      <c r="J804" s="63"/>
      <c r="K804" s="63">
        <v>0</v>
      </c>
      <c r="L804" s="33" t="e">
        <v>#N/A</v>
      </c>
      <c r="M804" s="46"/>
      <c r="N804" s="22"/>
      <c r="Q804" s="1">
        <v>0</v>
      </c>
      <c r="W804" s="33"/>
    </row>
    <row r="805" spans="1:23" ht="15" customHeight="1" x14ac:dyDescent="0.25">
      <c r="A805" s="28" t="s">
        <v>1737</v>
      </c>
      <c r="B805" s="29" t="s">
        <v>8</v>
      </c>
      <c r="C805" s="70" t="s">
        <v>1578</v>
      </c>
      <c r="D805" s="70">
        <v>72710600280</v>
      </c>
      <c r="E805" s="30" t="s">
        <v>1801</v>
      </c>
      <c r="F805" s="30" t="s">
        <v>1801</v>
      </c>
      <c r="G805" s="31" t="s">
        <v>1802</v>
      </c>
      <c r="H805" s="29" t="s">
        <v>18</v>
      </c>
      <c r="I805" s="63">
        <v>6444.01</v>
      </c>
      <c r="J805" s="63"/>
      <c r="K805" s="63">
        <v>6444.01</v>
      </c>
      <c r="L805" s="33"/>
      <c r="M805" s="46"/>
      <c r="N805" s="22"/>
      <c r="Q805" s="1">
        <v>0</v>
      </c>
      <c r="W805" s="33"/>
    </row>
    <row r="806" spans="1:23" ht="15" customHeight="1" x14ac:dyDescent="0.25">
      <c r="A806" s="28" t="s">
        <v>1737</v>
      </c>
      <c r="B806" s="29" t="s">
        <v>8</v>
      </c>
      <c r="C806" s="70" t="s">
        <v>1578</v>
      </c>
      <c r="D806" s="70"/>
      <c r="E806" s="30" t="s">
        <v>1803</v>
      </c>
      <c r="F806" s="30" t="s">
        <v>1803</v>
      </c>
      <c r="G806" s="31" t="s">
        <v>1804</v>
      </c>
      <c r="H806" s="29" t="s">
        <v>18</v>
      </c>
      <c r="I806" s="63">
        <v>928.96</v>
      </c>
      <c r="J806" s="63"/>
      <c r="K806" s="63">
        <v>928.96</v>
      </c>
      <c r="L806" s="33" t="e">
        <v>#N/A</v>
      </c>
      <c r="M806" s="46"/>
      <c r="N806" s="22"/>
      <c r="Q806" s="1">
        <v>0</v>
      </c>
      <c r="W806" s="33"/>
    </row>
    <row r="807" spans="1:23" ht="15" customHeight="1" x14ac:dyDescent="0.25">
      <c r="A807" s="28" t="s">
        <v>1737</v>
      </c>
      <c r="B807" s="29" t="s">
        <v>8</v>
      </c>
      <c r="C807" s="70" t="s">
        <v>1578</v>
      </c>
      <c r="D807" s="70"/>
      <c r="E807" s="30" t="s">
        <v>1805</v>
      </c>
      <c r="F807" s="30" t="s">
        <v>1805</v>
      </c>
      <c r="G807" s="31" t="s">
        <v>1806</v>
      </c>
      <c r="H807" s="29" t="s">
        <v>18</v>
      </c>
      <c r="I807" s="63">
        <v>0</v>
      </c>
      <c r="J807" s="63"/>
      <c r="K807" s="63">
        <v>0</v>
      </c>
      <c r="L807" s="33" t="e">
        <v>#N/A</v>
      </c>
      <c r="M807" s="46"/>
      <c r="N807" s="22"/>
      <c r="Q807" s="1">
        <v>0</v>
      </c>
      <c r="W807" s="33"/>
    </row>
    <row r="808" spans="1:23" ht="15" customHeight="1" x14ac:dyDescent="0.25">
      <c r="A808" s="28" t="s">
        <v>1737</v>
      </c>
      <c r="B808" s="23" t="s">
        <v>8</v>
      </c>
      <c r="C808" s="24"/>
      <c r="D808" s="24">
        <v>727107</v>
      </c>
      <c r="E808" s="25" t="s">
        <v>1807</v>
      </c>
      <c r="F808" s="25"/>
      <c r="G808" s="26" t="s">
        <v>1808</v>
      </c>
      <c r="H808" s="26" t="s">
        <v>11</v>
      </c>
      <c r="I808" s="27">
        <v>0</v>
      </c>
      <c r="J808" s="27"/>
      <c r="K808" s="27">
        <v>0</v>
      </c>
      <c r="L808" s="33" t="e">
        <v>#N/A</v>
      </c>
      <c r="M808" s="46"/>
      <c r="N808" s="22"/>
      <c r="Q808" s="1">
        <v>0</v>
      </c>
      <c r="W808" s="33"/>
    </row>
    <row r="809" spans="1:23" ht="15" customHeight="1" x14ac:dyDescent="0.25">
      <c r="A809" s="28" t="s">
        <v>1737</v>
      </c>
      <c r="B809" s="29" t="s">
        <v>8</v>
      </c>
      <c r="C809" s="70" t="s">
        <v>1809</v>
      </c>
      <c r="D809" s="70">
        <v>72710700110</v>
      </c>
      <c r="E809" s="30" t="s">
        <v>1810</v>
      </c>
      <c r="F809" s="30" t="s">
        <v>1810</v>
      </c>
      <c r="G809" s="31" t="s">
        <v>1811</v>
      </c>
      <c r="H809" s="29" t="s">
        <v>18</v>
      </c>
      <c r="I809" s="63">
        <v>0</v>
      </c>
      <c r="J809" s="63"/>
      <c r="K809" s="63">
        <v>0</v>
      </c>
      <c r="L809" s="33" t="e">
        <v>#N/A</v>
      </c>
      <c r="M809" s="46"/>
      <c r="N809" s="22"/>
      <c r="Q809" s="1">
        <v>0</v>
      </c>
      <c r="W809" s="33"/>
    </row>
    <row r="810" spans="1:23" ht="15" customHeight="1" x14ac:dyDescent="0.25">
      <c r="A810" s="28" t="s">
        <v>1737</v>
      </c>
      <c r="B810" s="29" t="s">
        <v>8</v>
      </c>
      <c r="C810" s="70" t="s">
        <v>1809</v>
      </c>
      <c r="D810" s="70">
        <v>72710700120</v>
      </c>
      <c r="E810" s="30" t="s">
        <v>1812</v>
      </c>
      <c r="F810" s="30" t="s">
        <v>1812</v>
      </c>
      <c r="G810" s="31" t="s">
        <v>1813</v>
      </c>
      <c r="H810" s="29" t="s">
        <v>18</v>
      </c>
      <c r="I810" s="63">
        <v>0</v>
      </c>
      <c r="J810" s="63"/>
      <c r="K810" s="63">
        <v>0</v>
      </c>
      <c r="L810" s="33" t="e">
        <v>#N/A</v>
      </c>
      <c r="M810" s="46"/>
      <c r="N810" s="22"/>
      <c r="Q810" s="1">
        <v>0</v>
      </c>
      <c r="W810" s="33"/>
    </row>
    <row r="811" spans="1:23" ht="15" customHeight="1" x14ac:dyDescent="0.25">
      <c r="A811" s="28" t="s">
        <v>1737</v>
      </c>
      <c r="B811" s="29" t="s">
        <v>8</v>
      </c>
      <c r="C811" s="70" t="s">
        <v>1809</v>
      </c>
      <c r="D811" s="70">
        <v>72710700130</v>
      </c>
      <c r="E811" s="30" t="s">
        <v>1814</v>
      </c>
      <c r="F811" s="30" t="s">
        <v>1814</v>
      </c>
      <c r="G811" s="31" t="s">
        <v>1815</v>
      </c>
      <c r="H811" s="29" t="s">
        <v>18</v>
      </c>
      <c r="I811" s="63">
        <v>0</v>
      </c>
      <c r="J811" s="63"/>
      <c r="K811" s="63">
        <v>0</v>
      </c>
      <c r="L811" s="33" t="e">
        <v>#N/A</v>
      </c>
      <c r="M811" s="46"/>
      <c r="N811" s="22"/>
      <c r="Q811" s="1">
        <v>0</v>
      </c>
      <c r="W811" s="33"/>
    </row>
    <row r="812" spans="1:23" ht="15" customHeight="1" x14ac:dyDescent="0.25">
      <c r="A812" s="28" t="s">
        <v>1737</v>
      </c>
      <c r="B812" s="29" t="s">
        <v>8</v>
      </c>
      <c r="C812" s="70" t="s">
        <v>1809</v>
      </c>
      <c r="D812" s="70">
        <v>72710700140</v>
      </c>
      <c r="E812" s="30" t="s">
        <v>1816</v>
      </c>
      <c r="F812" s="30" t="s">
        <v>1816</v>
      </c>
      <c r="G812" s="31" t="s">
        <v>1817</v>
      </c>
      <c r="H812" s="29" t="s">
        <v>18</v>
      </c>
      <c r="I812" s="63">
        <v>0</v>
      </c>
      <c r="J812" s="63"/>
      <c r="K812" s="63">
        <v>0</v>
      </c>
      <c r="L812" s="33" t="e">
        <v>#N/A</v>
      </c>
      <c r="M812" s="46"/>
      <c r="N812" s="22"/>
      <c r="Q812" s="1">
        <v>0</v>
      </c>
      <c r="W812" s="33"/>
    </row>
    <row r="813" spans="1:23" ht="15" customHeight="1" x14ac:dyDescent="0.25">
      <c r="A813" s="28" t="s">
        <v>1737</v>
      </c>
      <c r="B813" s="29" t="s">
        <v>8</v>
      </c>
      <c r="C813" s="70" t="s">
        <v>1809</v>
      </c>
      <c r="D813" s="70">
        <v>72710700150</v>
      </c>
      <c r="E813" s="30" t="s">
        <v>1818</v>
      </c>
      <c r="F813" s="30" t="s">
        <v>1818</v>
      </c>
      <c r="G813" s="31" t="s">
        <v>1819</v>
      </c>
      <c r="H813" s="29" t="s">
        <v>18</v>
      </c>
      <c r="I813" s="63">
        <v>0</v>
      </c>
      <c r="J813" s="63"/>
      <c r="K813" s="63">
        <v>0</v>
      </c>
      <c r="L813" s="33" t="e">
        <v>#N/A</v>
      </c>
      <c r="M813" s="46"/>
      <c r="N813" s="22"/>
      <c r="Q813" s="1">
        <v>0</v>
      </c>
      <c r="W813" s="33"/>
    </row>
    <row r="814" spans="1:23" ht="15" customHeight="1" x14ac:dyDescent="0.25">
      <c r="A814" s="28" t="s">
        <v>1737</v>
      </c>
      <c r="B814" s="29" t="s">
        <v>8</v>
      </c>
      <c r="C814" s="70" t="s">
        <v>1809</v>
      </c>
      <c r="D814" s="70">
        <v>72710700160</v>
      </c>
      <c r="E814" s="30" t="s">
        <v>1820</v>
      </c>
      <c r="F814" s="30" t="s">
        <v>1820</v>
      </c>
      <c r="G814" s="31" t="s">
        <v>1821</v>
      </c>
      <c r="H814" s="29" t="s">
        <v>18</v>
      </c>
      <c r="I814" s="63">
        <v>0</v>
      </c>
      <c r="J814" s="63"/>
      <c r="K814" s="63">
        <v>0</v>
      </c>
      <c r="L814" s="33" t="e">
        <v>#N/A</v>
      </c>
      <c r="M814" s="46"/>
      <c r="N814" s="22"/>
      <c r="Q814" s="1">
        <v>0</v>
      </c>
      <c r="W814" s="33"/>
    </row>
    <row r="815" spans="1:23" ht="15" customHeight="1" x14ac:dyDescent="0.25">
      <c r="A815" s="28" t="s">
        <v>1737</v>
      </c>
      <c r="B815" s="29" t="s">
        <v>8</v>
      </c>
      <c r="C815" s="70" t="s">
        <v>1809</v>
      </c>
      <c r="D815" s="70">
        <v>72710700170</v>
      </c>
      <c r="E815" s="30" t="s">
        <v>1822</v>
      </c>
      <c r="F815" s="30" t="s">
        <v>1822</v>
      </c>
      <c r="G815" s="31" t="s">
        <v>1823</v>
      </c>
      <c r="H815" s="29" t="s">
        <v>18</v>
      </c>
      <c r="I815" s="63">
        <v>0</v>
      </c>
      <c r="J815" s="63"/>
      <c r="K815" s="63">
        <v>0</v>
      </c>
      <c r="L815" s="33" t="e">
        <v>#N/A</v>
      </c>
      <c r="M815" s="46"/>
      <c r="N815" s="22"/>
      <c r="Q815" s="1">
        <v>0</v>
      </c>
      <c r="W815" s="33"/>
    </row>
    <row r="816" spans="1:23" ht="15" customHeight="1" x14ac:dyDescent="0.25">
      <c r="A816" s="28" t="s">
        <v>1737</v>
      </c>
      <c r="B816" s="29" t="s">
        <v>8</v>
      </c>
      <c r="C816" s="70" t="s">
        <v>1809</v>
      </c>
      <c r="D816" s="70">
        <v>72710700180</v>
      </c>
      <c r="E816" s="30" t="s">
        <v>1824</v>
      </c>
      <c r="F816" s="30" t="s">
        <v>1824</v>
      </c>
      <c r="G816" s="31" t="s">
        <v>1825</v>
      </c>
      <c r="H816" s="29" t="s">
        <v>18</v>
      </c>
      <c r="I816" s="63">
        <v>0</v>
      </c>
      <c r="J816" s="63"/>
      <c r="K816" s="63">
        <v>0</v>
      </c>
      <c r="L816" s="33" t="e">
        <v>#N/A</v>
      </c>
      <c r="M816" s="46"/>
      <c r="N816" s="22"/>
      <c r="Q816" s="1">
        <v>0</v>
      </c>
      <c r="W816" s="33"/>
    </row>
    <row r="817" spans="1:23" ht="15" customHeight="1" x14ac:dyDescent="0.25">
      <c r="A817" s="28" t="s">
        <v>1737</v>
      </c>
      <c r="B817" s="29" t="s">
        <v>8</v>
      </c>
      <c r="C817" s="70" t="s">
        <v>1595</v>
      </c>
      <c r="D817" s="70">
        <v>72710700210</v>
      </c>
      <c r="E817" s="30" t="s">
        <v>1826</v>
      </c>
      <c r="F817" s="30" t="s">
        <v>1826</v>
      </c>
      <c r="G817" s="31" t="s">
        <v>1827</v>
      </c>
      <c r="H817" s="29" t="s">
        <v>18</v>
      </c>
      <c r="I817" s="63">
        <v>0</v>
      </c>
      <c r="J817" s="63"/>
      <c r="K817" s="63">
        <v>0</v>
      </c>
      <c r="L817" s="33" t="e">
        <v>#N/A</v>
      </c>
      <c r="M817" s="46"/>
      <c r="N817" s="22"/>
      <c r="Q817" s="1">
        <v>0</v>
      </c>
      <c r="W817" s="33"/>
    </row>
    <row r="818" spans="1:23" ht="15" customHeight="1" x14ac:dyDescent="0.25">
      <c r="A818" s="28" t="s">
        <v>1737</v>
      </c>
      <c r="B818" s="29" t="s">
        <v>8</v>
      </c>
      <c r="C818" s="70" t="s">
        <v>1595</v>
      </c>
      <c r="D818" s="70">
        <v>72710700235</v>
      </c>
      <c r="E818" s="30" t="s">
        <v>1828</v>
      </c>
      <c r="F818" s="30"/>
      <c r="G818" s="31" t="s">
        <v>1829</v>
      </c>
      <c r="H818" s="29" t="s">
        <v>18</v>
      </c>
      <c r="I818" s="63">
        <v>0</v>
      </c>
      <c r="J818" s="63"/>
      <c r="K818" s="63">
        <v>0</v>
      </c>
      <c r="L818" s="33" t="e">
        <v>#N/A</v>
      </c>
      <c r="M818" s="46"/>
      <c r="N818" s="22"/>
      <c r="Q818" s="1">
        <v>0</v>
      </c>
      <c r="W818" s="33"/>
    </row>
    <row r="819" spans="1:23" ht="15" customHeight="1" x14ac:dyDescent="0.25">
      <c r="A819" s="28" t="s">
        <v>1737</v>
      </c>
      <c r="B819" s="29" t="s">
        <v>8</v>
      </c>
      <c r="C819" s="70" t="s">
        <v>1595</v>
      </c>
      <c r="D819" s="70">
        <v>72710700245</v>
      </c>
      <c r="E819" s="30" t="s">
        <v>1830</v>
      </c>
      <c r="F819" s="30"/>
      <c r="G819" s="31" t="s">
        <v>1831</v>
      </c>
      <c r="H819" s="29" t="s">
        <v>18</v>
      </c>
      <c r="I819" s="63">
        <v>0</v>
      </c>
      <c r="J819" s="63"/>
      <c r="K819" s="63">
        <v>0</v>
      </c>
      <c r="L819" s="33" t="e">
        <v>#N/A</v>
      </c>
      <c r="M819" s="46"/>
      <c r="N819" s="22"/>
      <c r="Q819" s="1">
        <v>0</v>
      </c>
      <c r="W819" s="33"/>
    </row>
    <row r="820" spans="1:23" ht="15" customHeight="1" x14ac:dyDescent="0.25">
      <c r="A820" s="28" t="s">
        <v>1737</v>
      </c>
      <c r="B820" s="29" t="s">
        <v>8</v>
      </c>
      <c r="C820" s="70" t="s">
        <v>1595</v>
      </c>
      <c r="D820" s="70">
        <v>72710700250</v>
      </c>
      <c r="E820" s="30" t="s">
        <v>1832</v>
      </c>
      <c r="F820" s="30" t="s">
        <v>1832</v>
      </c>
      <c r="G820" s="31" t="s">
        <v>1833</v>
      </c>
      <c r="H820" s="29" t="s">
        <v>18</v>
      </c>
      <c r="I820" s="63">
        <v>0</v>
      </c>
      <c r="J820" s="63"/>
      <c r="K820" s="63">
        <v>0</v>
      </c>
      <c r="L820" s="33" t="e">
        <v>#N/A</v>
      </c>
      <c r="M820" s="46"/>
      <c r="N820" s="22"/>
      <c r="Q820" s="1">
        <v>0</v>
      </c>
      <c r="W820" s="33"/>
    </row>
    <row r="821" spans="1:23" ht="15" customHeight="1" x14ac:dyDescent="0.25">
      <c r="A821" s="28" t="s">
        <v>1737</v>
      </c>
      <c r="B821" s="29" t="s">
        <v>8</v>
      </c>
      <c r="C821" s="70" t="s">
        <v>1595</v>
      </c>
      <c r="D821" s="70">
        <v>72710700260</v>
      </c>
      <c r="E821" s="30" t="s">
        <v>1834</v>
      </c>
      <c r="F821" s="30" t="s">
        <v>1834</v>
      </c>
      <c r="G821" s="31" t="s">
        <v>1835</v>
      </c>
      <c r="H821" s="29" t="s">
        <v>18</v>
      </c>
      <c r="I821" s="63">
        <v>0</v>
      </c>
      <c r="J821" s="63"/>
      <c r="K821" s="63">
        <v>0</v>
      </c>
      <c r="L821" s="33"/>
      <c r="M821" s="46"/>
      <c r="N821" s="22"/>
      <c r="Q821" s="1">
        <v>0</v>
      </c>
      <c r="W821" s="33"/>
    </row>
    <row r="822" spans="1:23" ht="15" customHeight="1" x14ac:dyDescent="0.25">
      <c r="A822" s="28" t="s">
        <v>1737</v>
      </c>
      <c r="B822" s="29" t="s">
        <v>8</v>
      </c>
      <c r="C822" s="70" t="s">
        <v>1595</v>
      </c>
      <c r="D822" s="70">
        <v>72710700270</v>
      </c>
      <c r="E822" s="30" t="s">
        <v>1836</v>
      </c>
      <c r="F822" s="30" t="s">
        <v>1836</v>
      </c>
      <c r="G822" s="31" t="s">
        <v>1837</v>
      </c>
      <c r="H822" s="29" t="s">
        <v>18</v>
      </c>
      <c r="I822" s="63">
        <v>0</v>
      </c>
      <c r="J822" s="63"/>
      <c r="K822" s="63">
        <v>0</v>
      </c>
      <c r="L822" s="33" t="e">
        <v>#N/A</v>
      </c>
      <c r="M822" s="46"/>
      <c r="N822" s="22"/>
      <c r="Q822" s="1">
        <v>0</v>
      </c>
      <c r="W822" s="33"/>
    </row>
    <row r="823" spans="1:23" ht="15" customHeight="1" x14ac:dyDescent="0.25">
      <c r="A823" s="16"/>
      <c r="B823" s="29" t="s">
        <v>8</v>
      </c>
      <c r="C823" s="70" t="s">
        <v>1595</v>
      </c>
      <c r="D823" s="70">
        <v>72710700280</v>
      </c>
      <c r="E823" s="30" t="s">
        <v>1838</v>
      </c>
      <c r="F823" s="30" t="s">
        <v>1838</v>
      </c>
      <c r="G823" s="31" t="s">
        <v>1839</v>
      </c>
      <c r="H823" s="29" t="s">
        <v>18</v>
      </c>
      <c r="I823" s="63">
        <v>0</v>
      </c>
      <c r="J823" s="63">
        <v>0</v>
      </c>
      <c r="K823" s="63">
        <v>0</v>
      </c>
      <c r="L823" s="33" t="e">
        <v>#N/A</v>
      </c>
      <c r="M823" s="46"/>
      <c r="N823" s="22"/>
      <c r="Q823" s="1">
        <v>0</v>
      </c>
      <c r="W823" s="33"/>
    </row>
    <row r="824" spans="1:23" ht="15" customHeight="1" x14ac:dyDescent="0.25">
      <c r="A824" s="16"/>
      <c r="B824" s="29" t="s">
        <v>8</v>
      </c>
      <c r="C824" s="70" t="s">
        <v>1595</v>
      </c>
      <c r="D824" s="70">
        <v>72710700290</v>
      </c>
      <c r="E824" s="30" t="s">
        <v>1840</v>
      </c>
      <c r="F824" s="30"/>
      <c r="G824" s="31" t="s">
        <v>1841</v>
      </c>
      <c r="H824" s="29" t="s">
        <v>18</v>
      </c>
      <c r="I824" s="63">
        <v>0</v>
      </c>
      <c r="J824" s="63">
        <v>0</v>
      </c>
      <c r="K824" s="63">
        <v>0</v>
      </c>
      <c r="L824" s="33" t="e">
        <v>#N/A</v>
      </c>
      <c r="M824" s="46"/>
      <c r="N824" s="22"/>
      <c r="Q824" s="1">
        <v>0</v>
      </c>
      <c r="W824" s="33"/>
    </row>
    <row r="825" spans="1:23" ht="15" customHeight="1" x14ac:dyDescent="0.25">
      <c r="A825" s="28" t="s">
        <v>1842</v>
      </c>
      <c r="B825" s="29" t="s">
        <v>8</v>
      </c>
      <c r="C825" s="70" t="s">
        <v>1595</v>
      </c>
      <c r="D825" s="70">
        <v>72710700300</v>
      </c>
      <c r="E825" s="30" t="s">
        <v>1843</v>
      </c>
      <c r="F825" s="30"/>
      <c r="G825" s="31" t="s">
        <v>1844</v>
      </c>
      <c r="H825" s="29" t="s">
        <v>18</v>
      </c>
      <c r="I825" s="63">
        <v>0</v>
      </c>
      <c r="J825" s="63"/>
      <c r="K825" s="63">
        <v>0</v>
      </c>
      <c r="L825" s="33" t="e">
        <v>#N/A</v>
      </c>
      <c r="M825" s="40"/>
      <c r="N825" s="22"/>
      <c r="Q825" s="1">
        <v>0</v>
      </c>
      <c r="W825" s="33"/>
    </row>
    <row r="826" spans="1:23" ht="15" customHeight="1" x14ac:dyDescent="0.25">
      <c r="A826" s="28" t="s">
        <v>1842</v>
      </c>
      <c r="B826" s="29" t="s">
        <v>8</v>
      </c>
      <c r="C826" s="70" t="s">
        <v>1595</v>
      </c>
      <c r="D826" s="70">
        <v>72710700310</v>
      </c>
      <c r="E826" s="30" t="s">
        <v>1845</v>
      </c>
      <c r="F826" s="30"/>
      <c r="G826" s="31" t="s">
        <v>1846</v>
      </c>
      <c r="H826" s="29" t="s">
        <v>18</v>
      </c>
      <c r="I826" s="63">
        <v>0</v>
      </c>
      <c r="J826" s="63"/>
      <c r="K826" s="63">
        <v>0</v>
      </c>
      <c r="L826" s="33" t="e">
        <v>#N/A</v>
      </c>
      <c r="M826" s="40"/>
      <c r="N826" s="22"/>
      <c r="Q826" s="1">
        <v>0</v>
      </c>
      <c r="W826" s="33"/>
    </row>
    <row r="827" spans="1:23" ht="15" customHeight="1" x14ac:dyDescent="0.25">
      <c r="A827" s="28" t="s">
        <v>1842</v>
      </c>
      <c r="B827" s="29" t="s">
        <v>8</v>
      </c>
      <c r="C827" s="70" t="s">
        <v>1595</v>
      </c>
      <c r="D827" s="70">
        <v>72710700320</v>
      </c>
      <c r="E827" s="30" t="s">
        <v>1847</v>
      </c>
      <c r="F827" s="30"/>
      <c r="G827" s="31" t="s">
        <v>1848</v>
      </c>
      <c r="H827" s="29" t="s">
        <v>18</v>
      </c>
      <c r="I827" s="63">
        <v>0</v>
      </c>
      <c r="J827" s="63"/>
      <c r="K827" s="63">
        <v>0</v>
      </c>
      <c r="L827" s="33" t="e">
        <v>#N/A</v>
      </c>
      <c r="M827" s="40"/>
      <c r="N827" s="22"/>
      <c r="Q827" s="1">
        <v>0</v>
      </c>
      <c r="W827" s="33"/>
    </row>
    <row r="828" spans="1:23" ht="15" customHeight="1" x14ac:dyDescent="0.25">
      <c r="A828" s="28" t="s">
        <v>1842</v>
      </c>
      <c r="B828" s="29" t="s">
        <v>8</v>
      </c>
      <c r="C828" s="70" t="s">
        <v>1595</v>
      </c>
      <c r="D828" s="70">
        <v>72710700330</v>
      </c>
      <c r="E828" s="30" t="s">
        <v>1849</v>
      </c>
      <c r="F828" s="30"/>
      <c r="G828" s="31" t="s">
        <v>1850</v>
      </c>
      <c r="H828" s="29" t="s">
        <v>18</v>
      </c>
      <c r="I828" s="63">
        <v>0</v>
      </c>
      <c r="J828" s="63"/>
      <c r="K828" s="63">
        <v>0</v>
      </c>
      <c r="L828" s="33" t="e">
        <v>#N/A</v>
      </c>
      <c r="M828" s="40"/>
      <c r="N828" s="22"/>
      <c r="Q828" s="1">
        <v>0</v>
      </c>
      <c r="W828" s="33"/>
    </row>
    <row r="829" spans="1:23" ht="15" customHeight="1" x14ac:dyDescent="0.25">
      <c r="A829" s="34" t="s">
        <v>1842</v>
      </c>
      <c r="B829" s="29" t="s">
        <v>8</v>
      </c>
      <c r="C829" s="70" t="s">
        <v>1595</v>
      </c>
      <c r="D829" s="70">
        <v>72710700340</v>
      </c>
      <c r="E829" s="30" t="s">
        <v>1851</v>
      </c>
      <c r="F829" s="30"/>
      <c r="G829" s="31" t="s">
        <v>1852</v>
      </c>
      <c r="H829" s="29" t="s">
        <v>18</v>
      </c>
      <c r="I829" s="63">
        <v>0</v>
      </c>
      <c r="J829" s="63"/>
      <c r="K829" s="63">
        <v>0</v>
      </c>
      <c r="L829" s="33" t="e">
        <v>#N/A</v>
      </c>
      <c r="M829" s="46"/>
      <c r="N829" s="22"/>
      <c r="Q829" s="1">
        <v>0</v>
      </c>
      <c r="W829" s="33"/>
    </row>
    <row r="830" spans="1:23" ht="15" customHeight="1" x14ac:dyDescent="0.25">
      <c r="A830" s="34" t="s">
        <v>1842</v>
      </c>
      <c r="B830" s="29" t="s">
        <v>8</v>
      </c>
      <c r="C830" s="70" t="s">
        <v>1595</v>
      </c>
      <c r="D830" s="70">
        <v>72710700350</v>
      </c>
      <c r="E830" s="30" t="s">
        <v>1853</v>
      </c>
      <c r="F830" s="30"/>
      <c r="G830" s="31" t="s">
        <v>1854</v>
      </c>
      <c r="H830" s="29" t="s">
        <v>18</v>
      </c>
      <c r="I830" s="63">
        <v>0</v>
      </c>
      <c r="J830" s="63"/>
      <c r="K830" s="63">
        <v>0</v>
      </c>
      <c r="L830" s="33" t="e">
        <v>#N/A</v>
      </c>
      <c r="M830" s="46"/>
      <c r="N830" s="22"/>
      <c r="Q830" s="1">
        <v>0</v>
      </c>
      <c r="W830" s="33"/>
    </row>
    <row r="831" spans="1:23" ht="15" customHeight="1" x14ac:dyDescent="0.25">
      <c r="A831" s="34" t="s">
        <v>1842</v>
      </c>
      <c r="B831" s="29" t="s">
        <v>8</v>
      </c>
      <c r="C831" s="70" t="s">
        <v>1595</v>
      </c>
      <c r="D831" s="70"/>
      <c r="E831" s="30" t="s">
        <v>1855</v>
      </c>
      <c r="F831" s="30" t="s">
        <v>1855</v>
      </c>
      <c r="G831" s="31" t="s">
        <v>1856</v>
      </c>
      <c r="H831" s="29" t="s">
        <v>18</v>
      </c>
      <c r="I831" s="63">
        <v>0</v>
      </c>
      <c r="J831" s="63"/>
      <c r="K831" s="63">
        <v>0</v>
      </c>
      <c r="L831" s="33" t="e">
        <v>#N/A</v>
      </c>
      <c r="M831" s="40"/>
      <c r="N831" s="22"/>
      <c r="Q831" s="1">
        <v>0</v>
      </c>
      <c r="W831" s="33"/>
    </row>
    <row r="832" spans="1:23" ht="15" customHeight="1" x14ac:dyDescent="0.25">
      <c r="A832" s="34" t="s">
        <v>1842</v>
      </c>
      <c r="B832" s="29" t="s">
        <v>8</v>
      </c>
      <c r="C832" s="70" t="s">
        <v>1595</v>
      </c>
      <c r="D832" s="70"/>
      <c r="E832" s="30" t="s">
        <v>1857</v>
      </c>
      <c r="F832" s="30" t="s">
        <v>1857</v>
      </c>
      <c r="G832" s="31" t="s">
        <v>1858</v>
      </c>
      <c r="H832" s="29" t="s">
        <v>18</v>
      </c>
      <c r="I832" s="63">
        <v>0</v>
      </c>
      <c r="J832" s="63"/>
      <c r="K832" s="63">
        <v>0</v>
      </c>
      <c r="L832" s="33" t="e">
        <v>#N/A</v>
      </c>
      <c r="M832" s="40"/>
      <c r="N832" s="22"/>
      <c r="Q832" s="1">
        <v>0</v>
      </c>
      <c r="W832" s="33"/>
    </row>
    <row r="833" spans="1:25" ht="15" customHeight="1" x14ac:dyDescent="0.25">
      <c r="A833" s="34" t="s">
        <v>1842</v>
      </c>
      <c r="B833" s="64" t="s">
        <v>8</v>
      </c>
      <c r="C833" s="65"/>
      <c r="D833" s="65">
        <v>730</v>
      </c>
      <c r="E833" s="65">
        <v>730</v>
      </c>
      <c r="F833" s="66"/>
      <c r="G833" s="67" t="s">
        <v>1859</v>
      </c>
      <c r="H833" s="67" t="s">
        <v>11</v>
      </c>
      <c r="I833" s="68">
        <v>0</v>
      </c>
      <c r="J833" s="68"/>
      <c r="K833" s="68">
        <v>0</v>
      </c>
      <c r="L833" s="33" t="e">
        <v>#N/A</v>
      </c>
      <c r="M833" s="46"/>
      <c r="N833" s="22"/>
      <c r="Q833" s="1">
        <v>0</v>
      </c>
      <c r="W833" s="33"/>
    </row>
    <row r="834" spans="1:25" ht="15" customHeight="1" x14ac:dyDescent="0.25">
      <c r="A834" s="34" t="s">
        <v>1842</v>
      </c>
      <c r="B834" s="23" t="s">
        <v>8</v>
      </c>
      <c r="C834" s="24"/>
      <c r="D834" s="24">
        <v>730105</v>
      </c>
      <c r="E834" s="25" t="s">
        <v>1860</v>
      </c>
      <c r="F834" s="25"/>
      <c r="G834" s="26" t="s">
        <v>1861</v>
      </c>
      <c r="H834" s="26" t="s">
        <v>11</v>
      </c>
      <c r="I834" s="27">
        <v>0</v>
      </c>
      <c r="J834" s="27"/>
      <c r="K834" s="27">
        <v>0</v>
      </c>
      <c r="L834" s="33" t="e">
        <v>#N/A</v>
      </c>
      <c r="M834" s="40"/>
      <c r="N834" s="22"/>
      <c r="Q834" s="1">
        <v>0</v>
      </c>
      <c r="W834" s="33"/>
    </row>
    <row r="835" spans="1:25" ht="15" customHeight="1" x14ac:dyDescent="0.25">
      <c r="A835" s="34" t="s">
        <v>1842</v>
      </c>
      <c r="B835" s="29" t="s">
        <v>8</v>
      </c>
      <c r="C835" s="70" t="s">
        <v>1862</v>
      </c>
      <c r="D835" s="70">
        <v>73010500110</v>
      </c>
      <c r="E835" s="30" t="s">
        <v>1863</v>
      </c>
      <c r="F835" s="30" t="s">
        <v>1863</v>
      </c>
      <c r="G835" s="31" t="s">
        <v>1864</v>
      </c>
      <c r="H835" s="29" t="s">
        <v>18</v>
      </c>
      <c r="I835" s="63">
        <v>786963.22</v>
      </c>
      <c r="J835" s="63"/>
      <c r="K835" s="63">
        <v>786963.22</v>
      </c>
      <c r="L835" s="33" t="e">
        <v>#N/A</v>
      </c>
      <c r="M835" s="40"/>
      <c r="N835" s="22"/>
      <c r="Q835" s="1">
        <v>0</v>
      </c>
      <c r="W835" s="33"/>
      <c r="Y835" s="1">
        <v>7153114.5999999996</v>
      </c>
    </row>
    <row r="836" spans="1:25" ht="15" customHeight="1" x14ac:dyDescent="0.25">
      <c r="A836" s="34" t="s">
        <v>1842</v>
      </c>
      <c r="B836" s="29" t="s">
        <v>8</v>
      </c>
      <c r="C836" s="70" t="s">
        <v>1862</v>
      </c>
      <c r="D836" s="70">
        <v>73010500120</v>
      </c>
      <c r="E836" s="30" t="s">
        <v>1865</v>
      </c>
      <c r="F836" s="30" t="s">
        <v>1865</v>
      </c>
      <c r="G836" s="31" t="s">
        <v>1866</v>
      </c>
      <c r="H836" s="29" t="s">
        <v>18</v>
      </c>
      <c r="I836" s="63">
        <v>535179.72</v>
      </c>
      <c r="J836" s="63"/>
      <c r="K836" s="63">
        <v>535179.72</v>
      </c>
      <c r="L836" s="33" t="e">
        <v>#N/A</v>
      </c>
      <c r="M836" s="46"/>
      <c r="N836" s="22"/>
      <c r="Q836" s="1">
        <v>0</v>
      </c>
      <c r="W836" s="33"/>
      <c r="Y836" s="1">
        <v>5908333.1299999999</v>
      </c>
    </row>
    <row r="837" spans="1:25" ht="15" customHeight="1" x14ac:dyDescent="0.25">
      <c r="A837" s="34" t="s">
        <v>1842</v>
      </c>
      <c r="B837" s="29" t="s">
        <v>8</v>
      </c>
      <c r="C837" s="70" t="s">
        <v>1862</v>
      </c>
      <c r="D837" s="70">
        <v>73010500130</v>
      </c>
      <c r="E837" s="30" t="s">
        <v>1867</v>
      </c>
      <c r="F837" s="30" t="s">
        <v>1867</v>
      </c>
      <c r="G837" s="31" t="s">
        <v>1868</v>
      </c>
      <c r="H837" s="29" t="s">
        <v>18</v>
      </c>
      <c r="I837" s="63">
        <v>0</v>
      </c>
      <c r="J837" s="63"/>
      <c r="K837" s="63">
        <v>0</v>
      </c>
      <c r="L837" s="33" t="e">
        <v>#N/A</v>
      </c>
      <c r="M837" s="40"/>
      <c r="N837" s="22"/>
      <c r="Q837" s="1">
        <v>0</v>
      </c>
      <c r="W837" s="33"/>
      <c r="Y837" s="1">
        <v>211669.44</v>
      </c>
    </row>
    <row r="838" spans="1:25" ht="15" customHeight="1" x14ac:dyDescent="0.25">
      <c r="A838" s="34" t="s">
        <v>1842</v>
      </c>
      <c r="B838" s="29" t="s">
        <v>8</v>
      </c>
      <c r="C838" s="70" t="s">
        <v>1862</v>
      </c>
      <c r="D838" s="70">
        <v>73010500140</v>
      </c>
      <c r="E838" s="30" t="s">
        <v>1869</v>
      </c>
      <c r="F838" s="30" t="s">
        <v>1869</v>
      </c>
      <c r="G838" s="31" t="s">
        <v>1870</v>
      </c>
      <c r="H838" s="29" t="s">
        <v>18</v>
      </c>
      <c r="I838" s="63">
        <v>42591.45</v>
      </c>
      <c r="J838" s="63"/>
      <c r="K838" s="63">
        <v>42591.45</v>
      </c>
      <c r="L838" s="33" t="e">
        <v>#N/A</v>
      </c>
      <c r="M838" s="40"/>
      <c r="N838" s="22"/>
      <c r="Q838" s="1">
        <v>0</v>
      </c>
      <c r="W838" s="33"/>
      <c r="Y838" s="1">
        <v>614413.06000000006</v>
      </c>
    </row>
    <row r="839" spans="1:25" ht="15" customHeight="1" x14ac:dyDescent="0.25">
      <c r="A839" s="34" t="s">
        <v>1842</v>
      </c>
      <c r="B839" s="29" t="s">
        <v>8</v>
      </c>
      <c r="C839" s="70" t="s">
        <v>1862</v>
      </c>
      <c r="D839" s="70">
        <v>73010500150</v>
      </c>
      <c r="E839" s="30" t="s">
        <v>1871</v>
      </c>
      <c r="F839" s="30" t="s">
        <v>1871</v>
      </c>
      <c r="G839" s="31" t="s">
        <v>1872</v>
      </c>
      <c r="H839" s="29" t="s">
        <v>18</v>
      </c>
      <c r="I839" s="63">
        <v>22500</v>
      </c>
      <c r="J839" s="63"/>
      <c r="K839" s="63">
        <v>22500</v>
      </c>
      <c r="L839" s="33" t="e">
        <v>#N/A</v>
      </c>
      <c r="M839" s="40"/>
      <c r="N839" s="22"/>
      <c r="Q839" s="1">
        <v>0</v>
      </c>
      <c r="W839" s="33"/>
      <c r="Y839" s="1">
        <v>0</v>
      </c>
    </row>
    <row r="840" spans="1:25" ht="15" customHeight="1" x14ac:dyDescent="0.25">
      <c r="A840" s="34" t="s">
        <v>1842</v>
      </c>
      <c r="B840" s="29" t="s">
        <v>8</v>
      </c>
      <c r="C840" s="70" t="s">
        <v>1862</v>
      </c>
      <c r="D840" s="70">
        <v>73010500160</v>
      </c>
      <c r="E840" s="30" t="s">
        <v>1873</v>
      </c>
      <c r="F840" s="30" t="s">
        <v>1873</v>
      </c>
      <c r="G840" s="31" t="s">
        <v>1874</v>
      </c>
      <c r="H840" s="29" t="s">
        <v>18</v>
      </c>
      <c r="I840" s="63">
        <v>0</v>
      </c>
      <c r="J840" s="63"/>
      <c r="K840" s="63">
        <v>0</v>
      </c>
      <c r="L840" s="33" t="e">
        <v>#N/A</v>
      </c>
      <c r="M840" s="40"/>
      <c r="N840" s="22"/>
      <c r="Q840" s="1">
        <v>0</v>
      </c>
      <c r="W840" s="33"/>
      <c r="Y840" s="1">
        <v>6320331.4900000002</v>
      </c>
    </row>
    <row r="841" spans="1:25" ht="15" customHeight="1" x14ac:dyDescent="0.25">
      <c r="A841" s="34" t="s">
        <v>1842</v>
      </c>
      <c r="B841" s="29" t="s">
        <v>8</v>
      </c>
      <c r="C841" s="70" t="s">
        <v>1862</v>
      </c>
      <c r="D841" s="70">
        <v>73010500170</v>
      </c>
      <c r="E841" s="30" t="s">
        <v>1875</v>
      </c>
      <c r="F841" s="30" t="s">
        <v>1875</v>
      </c>
      <c r="G841" s="31" t="s">
        <v>1876</v>
      </c>
      <c r="H841" s="29" t="s">
        <v>18</v>
      </c>
      <c r="I841" s="63">
        <v>0</v>
      </c>
      <c r="J841" s="63"/>
      <c r="K841" s="63">
        <v>0</v>
      </c>
      <c r="L841" s="33" t="e">
        <v>#N/A</v>
      </c>
      <c r="M841" s="46"/>
      <c r="N841" s="22"/>
      <c r="Q841" s="1">
        <v>0</v>
      </c>
      <c r="W841" s="33"/>
      <c r="Y841" s="1">
        <v>0</v>
      </c>
    </row>
    <row r="842" spans="1:25" ht="15" customHeight="1" x14ac:dyDescent="0.25">
      <c r="A842" s="34" t="s">
        <v>1842</v>
      </c>
      <c r="B842" s="29" t="s">
        <v>8</v>
      </c>
      <c r="C842" s="70" t="s">
        <v>1862</v>
      </c>
      <c r="D842" s="70">
        <v>73010500180</v>
      </c>
      <c r="E842" s="30" t="s">
        <v>1877</v>
      </c>
      <c r="F842" s="30" t="s">
        <v>1877</v>
      </c>
      <c r="G842" s="31" t="s">
        <v>1878</v>
      </c>
      <c r="H842" s="29" t="s">
        <v>18</v>
      </c>
      <c r="I842" s="63">
        <v>402305.69</v>
      </c>
      <c r="J842" s="63"/>
      <c r="K842" s="63">
        <v>402305.69</v>
      </c>
      <c r="L842" s="33" t="e">
        <v>#N/A</v>
      </c>
      <c r="M842" s="40"/>
      <c r="N842" s="22"/>
      <c r="Q842" s="1">
        <v>0</v>
      </c>
      <c r="W842" s="33"/>
      <c r="Y842" s="1">
        <v>0</v>
      </c>
    </row>
    <row r="843" spans="1:25" ht="15" customHeight="1" x14ac:dyDescent="0.25">
      <c r="A843" s="34" t="s">
        <v>1842</v>
      </c>
      <c r="B843" s="29" t="s">
        <v>8</v>
      </c>
      <c r="C843" s="70" t="s">
        <v>1879</v>
      </c>
      <c r="D843" s="70">
        <v>73010500210</v>
      </c>
      <c r="E843" s="30" t="s">
        <v>1880</v>
      </c>
      <c r="F843" s="30" t="s">
        <v>1880</v>
      </c>
      <c r="G843" s="31" t="s">
        <v>1881</v>
      </c>
      <c r="H843" s="29" t="s">
        <v>18</v>
      </c>
      <c r="I843" s="63">
        <v>5483466.3799999999</v>
      </c>
      <c r="J843" s="63"/>
      <c r="K843" s="63">
        <v>5483466.3799999999</v>
      </c>
      <c r="L843" s="33" t="e">
        <v>#N/A</v>
      </c>
      <c r="M843" s="40"/>
      <c r="N843" s="22"/>
      <c r="Q843" s="1">
        <v>0</v>
      </c>
      <c r="W843" s="33"/>
      <c r="Y843" s="1">
        <v>0</v>
      </c>
    </row>
    <row r="844" spans="1:25" ht="15" customHeight="1" x14ac:dyDescent="0.25">
      <c r="A844" s="34" t="s">
        <v>1842</v>
      </c>
      <c r="B844" s="29" t="s">
        <v>8</v>
      </c>
      <c r="C844" s="70" t="s">
        <v>1879</v>
      </c>
      <c r="D844" s="70">
        <v>73010500235</v>
      </c>
      <c r="E844" s="30" t="s">
        <v>1882</v>
      </c>
      <c r="F844" s="30"/>
      <c r="G844" s="31" t="s">
        <v>1883</v>
      </c>
      <c r="H844" s="29" t="s">
        <v>18</v>
      </c>
      <c r="I844" s="63">
        <v>0</v>
      </c>
      <c r="J844" s="63"/>
      <c r="K844" s="63">
        <v>0</v>
      </c>
      <c r="L844" s="33" t="e">
        <v>#N/A</v>
      </c>
      <c r="M844" s="46"/>
      <c r="N844" s="22"/>
      <c r="Q844" s="1">
        <v>0</v>
      </c>
      <c r="W844" s="33"/>
      <c r="Y844" s="1">
        <v>2290330.84</v>
      </c>
    </row>
    <row r="845" spans="1:25" ht="15" customHeight="1" x14ac:dyDescent="0.25">
      <c r="A845" s="28" t="s">
        <v>1842</v>
      </c>
      <c r="B845" s="29" t="s">
        <v>8</v>
      </c>
      <c r="C845" s="70" t="s">
        <v>1879</v>
      </c>
      <c r="D845" s="70">
        <v>73010500245</v>
      </c>
      <c r="E845" s="30" t="s">
        <v>1884</v>
      </c>
      <c r="F845" s="30"/>
      <c r="G845" s="31" t="s">
        <v>1885</v>
      </c>
      <c r="H845" s="29" t="s">
        <v>18</v>
      </c>
      <c r="I845" s="63">
        <v>0</v>
      </c>
      <c r="J845" s="63"/>
      <c r="K845" s="63">
        <v>0</v>
      </c>
      <c r="L845" s="33" t="e">
        <v>#N/A</v>
      </c>
      <c r="M845" s="46"/>
      <c r="N845" s="22"/>
      <c r="Q845" s="1">
        <v>0</v>
      </c>
      <c r="W845" s="33"/>
      <c r="Y845" s="1">
        <v>250757.47</v>
      </c>
    </row>
    <row r="846" spans="1:25" ht="15" customHeight="1" x14ac:dyDescent="0.25">
      <c r="A846" s="28" t="s">
        <v>1842</v>
      </c>
      <c r="B846" s="29" t="s">
        <v>8</v>
      </c>
      <c r="C846" s="70" t="s">
        <v>1879</v>
      </c>
      <c r="D846" s="70">
        <v>73010500250</v>
      </c>
      <c r="E846" s="30" t="s">
        <v>1886</v>
      </c>
      <c r="F846" s="30" t="s">
        <v>1886</v>
      </c>
      <c r="G846" s="31" t="s">
        <v>1887</v>
      </c>
      <c r="H846" s="29" t="s">
        <v>18</v>
      </c>
      <c r="I846" s="63">
        <v>2744.79</v>
      </c>
      <c r="J846" s="63"/>
      <c r="K846" s="63">
        <v>2744.79</v>
      </c>
      <c r="L846" s="33"/>
      <c r="M846" s="46"/>
      <c r="N846" s="22"/>
      <c r="Q846" s="1">
        <v>0</v>
      </c>
      <c r="W846" s="33"/>
      <c r="Y846" s="1">
        <v>1154318.3400000001</v>
      </c>
    </row>
    <row r="847" spans="1:25" ht="15" customHeight="1" x14ac:dyDescent="0.25">
      <c r="A847" s="28" t="s">
        <v>1842</v>
      </c>
      <c r="B847" s="29" t="s">
        <v>8</v>
      </c>
      <c r="C847" s="70" t="s">
        <v>1879</v>
      </c>
      <c r="D847" s="70">
        <v>73010500260</v>
      </c>
      <c r="E847" s="30" t="s">
        <v>1888</v>
      </c>
      <c r="F847" s="30" t="s">
        <v>1888</v>
      </c>
      <c r="G847" s="31" t="s">
        <v>1889</v>
      </c>
      <c r="H847" s="29" t="s">
        <v>18</v>
      </c>
      <c r="I847" s="63">
        <v>0</v>
      </c>
      <c r="J847" s="63"/>
      <c r="K847" s="63">
        <v>0</v>
      </c>
      <c r="L847" s="33"/>
      <c r="M847" s="46"/>
      <c r="N847" s="22"/>
      <c r="Q847" s="1">
        <v>0</v>
      </c>
      <c r="W847" s="33"/>
      <c r="Y847" s="1">
        <v>0</v>
      </c>
    </row>
    <row r="848" spans="1:25" ht="15" customHeight="1" x14ac:dyDescent="0.25">
      <c r="A848" s="28" t="s">
        <v>1842</v>
      </c>
      <c r="B848" s="29" t="s">
        <v>8</v>
      </c>
      <c r="C848" s="70" t="s">
        <v>1879</v>
      </c>
      <c r="D848" s="70">
        <v>73010500270</v>
      </c>
      <c r="E848" s="30" t="s">
        <v>1890</v>
      </c>
      <c r="F848" s="30" t="s">
        <v>1890</v>
      </c>
      <c r="G848" s="31" t="s">
        <v>1891</v>
      </c>
      <c r="H848" s="29" t="s">
        <v>18</v>
      </c>
      <c r="I848" s="63">
        <v>0</v>
      </c>
      <c r="J848" s="63"/>
      <c r="K848" s="63">
        <v>0</v>
      </c>
      <c r="L848" s="33" t="e">
        <v>#N/A</v>
      </c>
      <c r="M848" s="46"/>
      <c r="N848" s="22"/>
      <c r="Q848" s="1">
        <v>0</v>
      </c>
      <c r="W848" s="33"/>
      <c r="Y848" s="1">
        <v>556690.04</v>
      </c>
    </row>
    <row r="849" spans="1:25" ht="15" customHeight="1" x14ac:dyDescent="0.25">
      <c r="A849" s="28" t="s">
        <v>1842</v>
      </c>
      <c r="B849" s="29" t="s">
        <v>8</v>
      </c>
      <c r="C849" s="70" t="s">
        <v>1879</v>
      </c>
      <c r="D849" s="70">
        <v>73010500280</v>
      </c>
      <c r="E849" s="30" t="s">
        <v>1892</v>
      </c>
      <c r="F849" s="30" t="s">
        <v>1892</v>
      </c>
      <c r="G849" s="31" t="s">
        <v>1893</v>
      </c>
      <c r="H849" s="29" t="s">
        <v>18</v>
      </c>
      <c r="I849" s="63">
        <v>1869683.51</v>
      </c>
      <c r="J849" s="63"/>
      <c r="K849" s="63">
        <v>1869683.51</v>
      </c>
      <c r="L849" s="33" t="e">
        <v>#N/A</v>
      </c>
      <c r="M849" s="40"/>
      <c r="N849" s="22"/>
      <c r="Q849" s="1">
        <v>0</v>
      </c>
      <c r="W849" s="33"/>
      <c r="Y849" s="1">
        <v>0</v>
      </c>
    </row>
    <row r="850" spans="1:25" ht="15" customHeight="1" x14ac:dyDescent="0.25">
      <c r="A850" s="28" t="s">
        <v>1842</v>
      </c>
      <c r="B850" s="29" t="s">
        <v>8</v>
      </c>
      <c r="C850" s="70" t="s">
        <v>1879</v>
      </c>
      <c r="D850" s="70"/>
      <c r="E850" s="30" t="s">
        <v>1894</v>
      </c>
      <c r="F850" s="30" t="s">
        <v>1894</v>
      </c>
      <c r="G850" s="31" t="s">
        <v>1895</v>
      </c>
      <c r="H850" s="29" t="s">
        <v>18</v>
      </c>
      <c r="I850" s="63">
        <v>668530.87</v>
      </c>
      <c r="J850" s="63"/>
      <c r="K850" s="63">
        <v>668530.87</v>
      </c>
      <c r="L850" s="33"/>
      <c r="M850" s="46"/>
      <c r="N850" s="22"/>
      <c r="Q850" s="1">
        <v>0</v>
      </c>
      <c r="W850" s="33"/>
    </row>
    <row r="851" spans="1:25" ht="15" customHeight="1" x14ac:dyDescent="0.25">
      <c r="A851" s="16"/>
      <c r="B851" s="29" t="s">
        <v>8</v>
      </c>
      <c r="C851" s="70" t="s">
        <v>1879</v>
      </c>
      <c r="D851" s="70"/>
      <c r="E851" s="30" t="s">
        <v>1896</v>
      </c>
      <c r="F851" s="30" t="s">
        <v>1896</v>
      </c>
      <c r="G851" s="31" t="s">
        <v>1897</v>
      </c>
      <c r="H851" s="29" t="s">
        <v>18</v>
      </c>
      <c r="I851" s="63">
        <v>67108.73</v>
      </c>
      <c r="J851" s="63">
        <v>0</v>
      </c>
      <c r="K851" s="63">
        <v>67108.73</v>
      </c>
      <c r="L851" s="33" t="e">
        <v>#N/A</v>
      </c>
      <c r="M851" s="46"/>
      <c r="N851" s="22"/>
      <c r="Q851" s="1">
        <v>0</v>
      </c>
      <c r="W851" s="33"/>
    </row>
    <row r="852" spans="1:25" ht="15" customHeight="1" x14ac:dyDescent="0.25">
      <c r="A852" s="28" t="s">
        <v>1898</v>
      </c>
      <c r="B852" s="23" t="s">
        <v>8</v>
      </c>
      <c r="C852" s="24"/>
      <c r="D852" s="24">
        <v>730106</v>
      </c>
      <c r="E852" s="25" t="s">
        <v>1899</v>
      </c>
      <c r="F852" s="25"/>
      <c r="G852" s="26" t="s">
        <v>1900</v>
      </c>
      <c r="H852" s="26" t="s">
        <v>11</v>
      </c>
      <c r="I852" s="27">
        <v>0</v>
      </c>
      <c r="J852" s="27"/>
      <c r="K852" s="27">
        <v>0</v>
      </c>
      <c r="L852" s="33" t="e">
        <v>#N/A</v>
      </c>
      <c r="M852" s="40"/>
      <c r="N852" s="22"/>
      <c r="Q852" s="1">
        <v>0</v>
      </c>
      <c r="W852" s="33"/>
      <c r="Y852" s="1">
        <v>211149.87</v>
      </c>
    </row>
    <row r="853" spans="1:25" ht="15" customHeight="1" x14ac:dyDescent="0.25">
      <c r="A853" s="28" t="s">
        <v>1898</v>
      </c>
      <c r="B853" s="29" t="s">
        <v>8</v>
      </c>
      <c r="C853" s="70" t="s">
        <v>1901</v>
      </c>
      <c r="D853" s="70">
        <v>73010600110</v>
      </c>
      <c r="E853" s="30" t="s">
        <v>1902</v>
      </c>
      <c r="F853" s="30" t="s">
        <v>1902</v>
      </c>
      <c r="G853" s="31" t="s">
        <v>1903</v>
      </c>
      <c r="H853" s="29" t="s">
        <v>18</v>
      </c>
      <c r="I853" s="63">
        <v>0</v>
      </c>
      <c r="J853" s="63"/>
      <c r="K853" s="63">
        <v>0</v>
      </c>
      <c r="L853" s="33" t="e">
        <v>#N/A</v>
      </c>
      <c r="M853" s="40"/>
      <c r="N853" s="22"/>
      <c r="Q853" s="1">
        <v>0</v>
      </c>
      <c r="W853" s="33"/>
      <c r="Y853" s="1">
        <v>4362.79</v>
      </c>
    </row>
    <row r="854" spans="1:25" ht="15" customHeight="1" x14ac:dyDescent="0.25">
      <c r="A854" s="28" t="s">
        <v>1898</v>
      </c>
      <c r="B854" s="29" t="s">
        <v>8</v>
      </c>
      <c r="C854" s="70" t="s">
        <v>1901</v>
      </c>
      <c r="D854" s="70">
        <v>73010600120</v>
      </c>
      <c r="E854" s="30" t="s">
        <v>1904</v>
      </c>
      <c r="F854" s="30" t="s">
        <v>1904</v>
      </c>
      <c r="G854" s="31" t="s">
        <v>1905</v>
      </c>
      <c r="H854" s="29" t="s">
        <v>18</v>
      </c>
      <c r="I854" s="63">
        <v>0</v>
      </c>
      <c r="J854" s="63"/>
      <c r="K854" s="63">
        <v>0</v>
      </c>
      <c r="L854" s="33" t="e">
        <v>#N/A</v>
      </c>
      <c r="M854" s="40"/>
      <c r="N854" s="22"/>
      <c r="Q854" s="1">
        <v>0</v>
      </c>
      <c r="W854" s="33"/>
      <c r="Y854" s="1">
        <v>118246.62</v>
      </c>
    </row>
    <row r="855" spans="1:25" ht="15" customHeight="1" x14ac:dyDescent="0.25">
      <c r="A855" s="28" t="s">
        <v>1898</v>
      </c>
      <c r="B855" s="29" t="s">
        <v>8</v>
      </c>
      <c r="C855" s="70" t="s">
        <v>1901</v>
      </c>
      <c r="D855" s="70">
        <v>73010600130</v>
      </c>
      <c r="E855" s="30" t="s">
        <v>1906</v>
      </c>
      <c r="F855" s="30" t="s">
        <v>1906</v>
      </c>
      <c r="G855" s="31" t="s">
        <v>1907</v>
      </c>
      <c r="H855" s="29" t="s">
        <v>18</v>
      </c>
      <c r="I855" s="63">
        <v>0</v>
      </c>
      <c r="J855" s="63"/>
      <c r="K855" s="63">
        <v>0</v>
      </c>
      <c r="L855" s="33" t="e">
        <v>#N/A</v>
      </c>
      <c r="M855" s="40"/>
      <c r="N855" s="22"/>
      <c r="Q855" s="1">
        <v>0</v>
      </c>
      <c r="W855" s="33"/>
      <c r="Y855" s="1">
        <v>433526.32</v>
      </c>
    </row>
    <row r="856" spans="1:25" ht="15" customHeight="1" x14ac:dyDescent="0.25">
      <c r="A856" s="28" t="s">
        <v>1898</v>
      </c>
      <c r="B856" s="29" t="s">
        <v>8</v>
      </c>
      <c r="C856" s="70" t="s">
        <v>1901</v>
      </c>
      <c r="D856" s="70">
        <v>73010600140</v>
      </c>
      <c r="E856" s="30" t="s">
        <v>1908</v>
      </c>
      <c r="F856" s="30" t="s">
        <v>1908</v>
      </c>
      <c r="G856" s="31" t="s">
        <v>1909</v>
      </c>
      <c r="H856" s="29" t="s">
        <v>18</v>
      </c>
      <c r="I856" s="63">
        <v>0</v>
      </c>
      <c r="J856" s="63"/>
      <c r="K856" s="63">
        <v>0</v>
      </c>
      <c r="L856" s="33" t="e">
        <v>#N/A</v>
      </c>
      <c r="M856" s="40"/>
      <c r="N856" s="22"/>
      <c r="Q856" s="1">
        <v>0</v>
      </c>
      <c r="W856" s="33"/>
      <c r="Y856" s="1">
        <v>592901.88</v>
      </c>
    </row>
    <row r="857" spans="1:25" ht="15" customHeight="1" x14ac:dyDescent="0.25">
      <c r="A857" s="28" t="s">
        <v>1898</v>
      </c>
      <c r="B857" s="29" t="s">
        <v>8</v>
      </c>
      <c r="C857" s="70" t="s">
        <v>1901</v>
      </c>
      <c r="D857" s="70">
        <v>73010600150</v>
      </c>
      <c r="E857" s="30" t="s">
        <v>1910</v>
      </c>
      <c r="F857" s="30" t="s">
        <v>1910</v>
      </c>
      <c r="G857" s="31" t="s">
        <v>1911</v>
      </c>
      <c r="H857" s="29" t="s">
        <v>18</v>
      </c>
      <c r="I857" s="63">
        <v>0</v>
      </c>
      <c r="J857" s="63"/>
      <c r="K857" s="63">
        <v>0</v>
      </c>
      <c r="L857" s="33" t="e">
        <v>#N/A</v>
      </c>
      <c r="M857" s="40"/>
      <c r="N857" s="22"/>
      <c r="Q857" s="1">
        <v>0</v>
      </c>
      <c r="W857" s="33"/>
      <c r="Y857" s="1">
        <v>8417.64</v>
      </c>
    </row>
    <row r="858" spans="1:25" ht="15" customHeight="1" x14ac:dyDescent="0.25">
      <c r="A858" s="28" t="s">
        <v>1898</v>
      </c>
      <c r="B858" s="29" t="s">
        <v>8</v>
      </c>
      <c r="C858" s="70" t="s">
        <v>1901</v>
      </c>
      <c r="D858" s="70">
        <v>73010600160</v>
      </c>
      <c r="E858" s="30" t="s">
        <v>1912</v>
      </c>
      <c r="F858" s="30" t="s">
        <v>1912</v>
      </c>
      <c r="G858" s="31" t="s">
        <v>1913</v>
      </c>
      <c r="H858" s="29" t="s">
        <v>18</v>
      </c>
      <c r="I858" s="63">
        <v>0</v>
      </c>
      <c r="J858" s="63"/>
      <c r="K858" s="63">
        <v>0</v>
      </c>
      <c r="L858" s="33" t="e">
        <v>#N/A</v>
      </c>
      <c r="M858" s="46"/>
      <c r="N858" s="22"/>
      <c r="Q858" s="1">
        <v>0</v>
      </c>
      <c r="W858" s="33"/>
      <c r="Y858" s="1">
        <v>7898.96</v>
      </c>
    </row>
    <row r="859" spans="1:25" ht="15" customHeight="1" x14ac:dyDescent="0.25">
      <c r="A859" s="28" t="s">
        <v>1898</v>
      </c>
      <c r="B859" s="29" t="s">
        <v>8</v>
      </c>
      <c r="C859" s="70" t="s">
        <v>1901</v>
      </c>
      <c r="D859" s="70">
        <v>73010600170</v>
      </c>
      <c r="E859" s="30" t="s">
        <v>1914</v>
      </c>
      <c r="F859" s="30" t="s">
        <v>1914</v>
      </c>
      <c r="G859" s="31" t="s">
        <v>1915</v>
      </c>
      <c r="H859" s="29" t="s">
        <v>18</v>
      </c>
      <c r="I859" s="63">
        <v>0</v>
      </c>
      <c r="J859" s="63"/>
      <c r="K859" s="63">
        <v>0</v>
      </c>
      <c r="L859" s="33" t="e">
        <v>#N/A</v>
      </c>
      <c r="M859" s="46"/>
      <c r="N859" s="22"/>
      <c r="Q859" s="1">
        <v>0</v>
      </c>
      <c r="W859" s="33"/>
      <c r="Y859" s="1">
        <v>412635.01</v>
      </c>
    </row>
    <row r="860" spans="1:25" ht="15" customHeight="1" x14ac:dyDescent="0.25">
      <c r="A860" s="28" t="s">
        <v>1898</v>
      </c>
      <c r="B860" s="29" t="s">
        <v>8</v>
      </c>
      <c r="C860" s="70" t="s">
        <v>1901</v>
      </c>
      <c r="D860" s="70">
        <v>73010600180</v>
      </c>
      <c r="E860" s="30" t="s">
        <v>1916</v>
      </c>
      <c r="F860" s="30" t="s">
        <v>1916</v>
      </c>
      <c r="G860" s="31" t="s">
        <v>1917</v>
      </c>
      <c r="H860" s="29" t="s">
        <v>18</v>
      </c>
      <c r="I860" s="63">
        <v>0</v>
      </c>
      <c r="J860" s="63"/>
      <c r="K860" s="63">
        <v>0</v>
      </c>
      <c r="L860" s="33" t="e">
        <v>#N/A</v>
      </c>
      <c r="M860" s="46"/>
      <c r="N860" s="22"/>
      <c r="Q860" s="1">
        <v>0</v>
      </c>
      <c r="W860" s="33"/>
      <c r="Y860" s="1">
        <v>102269.22</v>
      </c>
    </row>
    <row r="861" spans="1:25" ht="15" customHeight="1" x14ac:dyDescent="0.25">
      <c r="A861" s="28" t="s">
        <v>1898</v>
      </c>
      <c r="B861" s="29" t="s">
        <v>8</v>
      </c>
      <c r="C861" s="70" t="s">
        <v>1918</v>
      </c>
      <c r="D861" s="70">
        <v>73010600210</v>
      </c>
      <c r="E861" s="30" t="s">
        <v>1919</v>
      </c>
      <c r="F861" s="30" t="s">
        <v>1919</v>
      </c>
      <c r="G861" s="31" t="s">
        <v>1920</v>
      </c>
      <c r="H861" s="29" t="s">
        <v>18</v>
      </c>
      <c r="I861" s="63">
        <v>22193.3</v>
      </c>
      <c r="J861" s="63"/>
      <c r="K861" s="63">
        <v>22193.3</v>
      </c>
      <c r="L861" s="33"/>
      <c r="M861" s="46"/>
      <c r="N861" s="22"/>
      <c r="Q861" s="1">
        <v>0</v>
      </c>
      <c r="W861" s="33"/>
      <c r="Y861" s="1">
        <v>9722.94</v>
      </c>
    </row>
    <row r="862" spans="1:25" ht="15" customHeight="1" x14ac:dyDescent="0.25">
      <c r="A862" s="28" t="s">
        <v>1898</v>
      </c>
      <c r="B862" s="29" t="s">
        <v>8</v>
      </c>
      <c r="C862" s="70" t="s">
        <v>1918</v>
      </c>
      <c r="D862" s="70">
        <v>73010600235</v>
      </c>
      <c r="E862" s="30" t="s">
        <v>1921</v>
      </c>
      <c r="F862" s="30"/>
      <c r="G862" s="31" t="s">
        <v>1922</v>
      </c>
      <c r="H862" s="29" t="s">
        <v>18</v>
      </c>
      <c r="I862" s="63">
        <v>0</v>
      </c>
      <c r="J862" s="63"/>
      <c r="K862" s="63">
        <v>0</v>
      </c>
      <c r="L862" s="33" t="e">
        <v>#N/A</v>
      </c>
      <c r="M862" s="46"/>
      <c r="N862" s="22"/>
      <c r="Q862" s="1">
        <v>0</v>
      </c>
      <c r="W862" s="33"/>
      <c r="Y862" s="1">
        <v>14573.47</v>
      </c>
    </row>
    <row r="863" spans="1:25" ht="15" customHeight="1" x14ac:dyDescent="0.25">
      <c r="A863" s="28" t="s">
        <v>1898</v>
      </c>
      <c r="B863" s="29" t="s">
        <v>8</v>
      </c>
      <c r="C863" s="70" t="s">
        <v>1918</v>
      </c>
      <c r="D863" s="70">
        <v>73010600245</v>
      </c>
      <c r="E863" s="30" t="s">
        <v>1923</v>
      </c>
      <c r="F863" s="30"/>
      <c r="G863" s="31" t="s">
        <v>1924</v>
      </c>
      <c r="H863" s="29" t="s">
        <v>18</v>
      </c>
      <c r="I863" s="63">
        <v>0</v>
      </c>
      <c r="J863" s="63"/>
      <c r="K863" s="63">
        <v>0</v>
      </c>
      <c r="L863" s="33" t="e">
        <v>#N/A</v>
      </c>
      <c r="M863" s="40"/>
      <c r="N863" s="22"/>
      <c r="Q863" s="1">
        <v>0</v>
      </c>
      <c r="W863" s="33"/>
    </row>
    <row r="864" spans="1:25" ht="15" customHeight="1" x14ac:dyDescent="0.25">
      <c r="A864" s="28" t="s">
        <v>1898</v>
      </c>
      <c r="B864" s="29" t="s">
        <v>8</v>
      </c>
      <c r="C864" s="70" t="s">
        <v>1918</v>
      </c>
      <c r="D864" s="70">
        <v>73010600250</v>
      </c>
      <c r="E864" s="30" t="s">
        <v>1925</v>
      </c>
      <c r="F864" s="30" t="s">
        <v>1925</v>
      </c>
      <c r="G864" s="31" t="s">
        <v>1926</v>
      </c>
      <c r="H864" s="29" t="s">
        <v>18</v>
      </c>
      <c r="I864" s="63">
        <v>0</v>
      </c>
      <c r="J864" s="63"/>
      <c r="K864" s="63">
        <v>0</v>
      </c>
      <c r="L864" s="33"/>
      <c r="M864" s="46"/>
      <c r="N864" s="22"/>
      <c r="Q864" s="1">
        <v>0</v>
      </c>
      <c r="W864" s="33"/>
    </row>
    <row r="865" spans="1:23" ht="15" customHeight="1" x14ac:dyDescent="0.25">
      <c r="A865" s="16"/>
      <c r="B865" s="29" t="s">
        <v>8</v>
      </c>
      <c r="C865" s="70" t="s">
        <v>1918</v>
      </c>
      <c r="D865" s="70">
        <v>73010600260</v>
      </c>
      <c r="E865" s="30" t="s">
        <v>1927</v>
      </c>
      <c r="F865" s="30" t="s">
        <v>1927</v>
      </c>
      <c r="G865" s="31" t="s">
        <v>1928</v>
      </c>
      <c r="H865" s="29" t="s">
        <v>18</v>
      </c>
      <c r="I865" s="63">
        <v>0</v>
      </c>
      <c r="J865" s="63">
        <v>0</v>
      </c>
      <c r="K865" s="63">
        <v>0</v>
      </c>
      <c r="L865" s="33" t="e">
        <v>#N/A</v>
      </c>
      <c r="M865" s="46"/>
      <c r="N865" s="22"/>
      <c r="Q865" s="1">
        <v>0</v>
      </c>
      <c r="W865" s="33"/>
    </row>
    <row r="866" spans="1:23" ht="15" customHeight="1" x14ac:dyDescent="0.25">
      <c r="A866" s="16"/>
      <c r="B866" s="29" t="s">
        <v>8</v>
      </c>
      <c r="C866" s="70" t="s">
        <v>1918</v>
      </c>
      <c r="D866" s="70">
        <v>73010600270</v>
      </c>
      <c r="E866" s="30" t="s">
        <v>1929</v>
      </c>
      <c r="F866" s="30" t="s">
        <v>1929</v>
      </c>
      <c r="G866" s="31" t="s">
        <v>1930</v>
      </c>
      <c r="H866" s="29" t="s">
        <v>18</v>
      </c>
      <c r="I866" s="63">
        <v>0</v>
      </c>
      <c r="J866" s="63">
        <v>0</v>
      </c>
      <c r="K866" s="63">
        <v>0</v>
      </c>
      <c r="L866" s="33" t="e">
        <v>#N/A</v>
      </c>
      <c r="M866" s="46"/>
      <c r="N866" s="22"/>
      <c r="Q866" s="1">
        <v>0</v>
      </c>
      <c r="W866" s="33"/>
    </row>
    <row r="867" spans="1:23" ht="15" customHeight="1" x14ac:dyDescent="0.25">
      <c r="A867" s="28" t="s">
        <v>1931</v>
      </c>
      <c r="B867" s="29" t="s">
        <v>8</v>
      </c>
      <c r="C867" s="70" t="s">
        <v>1918</v>
      </c>
      <c r="D867" s="70">
        <v>73010600280</v>
      </c>
      <c r="E867" s="30" t="s">
        <v>1932</v>
      </c>
      <c r="F867" s="30" t="s">
        <v>1932</v>
      </c>
      <c r="G867" s="31" t="s">
        <v>1933</v>
      </c>
      <c r="H867" s="29" t="s">
        <v>18</v>
      </c>
      <c r="I867" s="63">
        <v>7640.64</v>
      </c>
      <c r="J867" s="63"/>
      <c r="K867" s="63">
        <v>7640.64</v>
      </c>
      <c r="L867" s="33" t="e">
        <v>#N/A</v>
      </c>
      <c r="M867" s="46"/>
      <c r="N867" s="22"/>
      <c r="Q867" s="1">
        <v>0</v>
      </c>
      <c r="W867" s="33"/>
    </row>
    <row r="868" spans="1:23" ht="15" customHeight="1" x14ac:dyDescent="0.25">
      <c r="A868" s="28" t="s">
        <v>1934</v>
      </c>
      <c r="B868" s="29" t="s">
        <v>8</v>
      </c>
      <c r="C868" s="70" t="s">
        <v>1918</v>
      </c>
      <c r="D868" s="70"/>
      <c r="E868" s="30" t="s">
        <v>1935</v>
      </c>
      <c r="F868" s="30" t="s">
        <v>1935</v>
      </c>
      <c r="G868" s="31" t="s">
        <v>1936</v>
      </c>
      <c r="H868" s="29" t="s">
        <v>18</v>
      </c>
      <c r="I868" s="63">
        <v>1463.68</v>
      </c>
      <c r="J868" s="63"/>
      <c r="K868" s="63">
        <v>1463.68</v>
      </c>
      <c r="L868" s="33" t="e">
        <v>#N/A</v>
      </c>
      <c r="M868" s="40"/>
      <c r="N868" s="22"/>
      <c r="Q868" s="1">
        <v>0</v>
      </c>
      <c r="W868" s="33"/>
    </row>
    <row r="869" spans="1:23" ht="15" customHeight="1" x14ac:dyDescent="0.25">
      <c r="A869" s="28" t="s">
        <v>1931</v>
      </c>
      <c r="B869" s="29" t="s">
        <v>8</v>
      </c>
      <c r="C869" s="70" t="s">
        <v>1918</v>
      </c>
      <c r="D869" s="70"/>
      <c r="E869" s="30" t="s">
        <v>1937</v>
      </c>
      <c r="F869" s="30" t="s">
        <v>1937</v>
      </c>
      <c r="G869" s="31" t="s">
        <v>1938</v>
      </c>
      <c r="H869" s="29" t="s">
        <v>18</v>
      </c>
      <c r="I869" s="63">
        <v>0</v>
      </c>
      <c r="J869" s="63"/>
      <c r="K869" s="63">
        <v>0</v>
      </c>
      <c r="L869" s="33" t="e">
        <v>#N/A</v>
      </c>
      <c r="M869" s="40"/>
      <c r="N869" s="22"/>
      <c r="Q869" s="1">
        <v>0</v>
      </c>
      <c r="W869" s="33"/>
    </row>
    <row r="870" spans="1:23" ht="15" customHeight="1" x14ac:dyDescent="0.25">
      <c r="A870" s="28" t="s">
        <v>1931</v>
      </c>
      <c r="B870" s="23" t="s">
        <v>8</v>
      </c>
      <c r="C870" s="24"/>
      <c r="D870" s="24">
        <v>730107</v>
      </c>
      <c r="E870" s="25" t="s">
        <v>1939</v>
      </c>
      <c r="F870" s="25"/>
      <c r="G870" s="26" t="s">
        <v>1940</v>
      </c>
      <c r="H870" s="26" t="s">
        <v>11</v>
      </c>
      <c r="I870" s="27">
        <v>0</v>
      </c>
      <c r="J870" s="27"/>
      <c r="K870" s="27">
        <v>0</v>
      </c>
      <c r="L870" s="33" t="e">
        <v>#N/A</v>
      </c>
      <c r="M870" s="40"/>
      <c r="N870" s="22"/>
      <c r="Q870" s="1">
        <v>0</v>
      </c>
      <c r="W870" s="33"/>
    </row>
    <row r="871" spans="1:23" ht="15" customHeight="1" x14ac:dyDescent="0.25">
      <c r="A871" s="28" t="s">
        <v>1931</v>
      </c>
      <c r="B871" s="29" t="s">
        <v>8</v>
      </c>
      <c r="C871" s="70" t="s">
        <v>1941</v>
      </c>
      <c r="D871" s="70">
        <v>73010700110</v>
      </c>
      <c r="E871" s="30" t="s">
        <v>1942</v>
      </c>
      <c r="F871" s="30" t="s">
        <v>1942</v>
      </c>
      <c r="G871" s="31" t="s">
        <v>1943</v>
      </c>
      <c r="H871" s="29" t="s">
        <v>18</v>
      </c>
      <c r="I871" s="63">
        <v>0</v>
      </c>
      <c r="J871" s="63"/>
      <c r="K871" s="63">
        <v>0</v>
      </c>
      <c r="L871" s="33" t="e">
        <v>#N/A</v>
      </c>
      <c r="M871" s="40"/>
      <c r="N871" s="22"/>
      <c r="Q871" s="1">
        <v>0</v>
      </c>
      <c r="W871" s="33"/>
    </row>
    <row r="872" spans="1:23" ht="15" customHeight="1" x14ac:dyDescent="0.25">
      <c r="A872" s="28" t="s">
        <v>1931</v>
      </c>
      <c r="B872" s="29" t="s">
        <v>8</v>
      </c>
      <c r="C872" s="70" t="s">
        <v>1941</v>
      </c>
      <c r="D872" s="70">
        <v>73010700120</v>
      </c>
      <c r="E872" s="30" t="s">
        <v>1944</v>
      </c>
      <c r="F872" s="30" t="s">
        <v>1944</v>
      </c>
      <c r="G872" s="31" t="s">
        <v>1945</v>
      </c>
      <c r="H872" s="29" t="s">
        <v>18</v>
      </c>
      <c r="I872" s="63">
        <v>0</v>
      </c>
      <c r="J872" s="63"/>
      <c r="K872" s="63">
        <v>0</v>
      </c>
      <c r="L872" s="33" t="e">
        <v>#N/A</v>
      </c>
      <c r="M872" s="52"/>
      <c r="N872" s="22"/>
      <c r="Q872" s="1">
        <v>0</v>
      </c>
      <c r="W872" s="33"/>
    </row>
    <row r="873" spans="1:23" ht="15" customHeight="1" x14ac:dyDescent="0.25">
      <c r="A873" s="34" t="s">
        <v>1931</v>
      </c>
      <c r="B873" s="29" t="s">
        <v>8</v>
      </c>
      <c r="C873" s="70" t="s">
        <v>1941</v>
      </c>
      <c r="D873" s="70">
        <v>73010700130</v>
      </c>
      <c r="E873" s="30" t="s">
        <v>1946</v>
      </c>
      <c r="F873" s="30" t="s">
        <v>1946</v>
      </c>
      <c r="G873" s="31" t="s">
        <v>1947</v>
      </c>
      <c r="H873" s="29" t="s">
        <v>18</v>
      </c>
      <c r="I873" s="63">
        <v>0</v>
      </c>
      <c r="J873" s="63"/>
      <c r="K873" s="63">
        <v>0</v>
      </c>
      <c r="L873" s="33" t="e">
        <v>#N/A</v>
      </c>
      <c r="M873" s="40"/>
      <c r="N873" s="22"/>
      <c r="Q873" s="1">
        <v>0</v>
      </c>
      <c r="W873" s="33"/>
    </row>
    <row r="874" spans="1:23" ht="15" customHeight="1" x14ac:dyDescent="0.25">
      <c r="A874" s="34" t="s">
        <v>1931</v>
      </c>
      <c r="B874" s="29" t="s">
        <v>8</v>
      </c>
      <c r="C874" s="70" t="s">
        <v>1941</v>
      </c>
      <c r="D874" s="70">
        <v>73010700140</v>
      </c>
      <c r="E874" s="30" t="s">
        <v>1948</v>
      </c>
      <c r="F874" s="30" t="s">
        <v>1948</v>
      </c>
      <c r="G874" s="31" t="s">
        <v>1949</v>
      </c>
      <c r="H874" s="29" t="s">
        <v>18</v>
      </c>
      <c r="I874" s="63">
        <v>0</v>
      </c>
      <c r="J874" s="63"/>
      <c r="K874" s="63">
        <v>0</v>
      </c>
      <c r="L874" s="33" t="e">
        <v>#N/A</v>
      </c>
      <c r="M874" s="40"/>
      <c r="N874" s="22"/>
      <c r="Q874" s="1">
        <v>0</v>
      </c>
      <c r="W874" s="33"/>
    </row>
    <row r="875" spans="1:23" ht="15" customHeight="1" x14ac:dyDescent="0.25">
      <c r="A875" s="34" t="s">
        <v>1931</v>
      </c>
      <c r="B875" s="29" t="s">
        <v>8</v>
      </c>
      <c r="C875" s="70" t="s">
        <v>1941</v>
      </c>
      <c r="D875" s="70">
        <v>73010700150</v>
      </c>
      <c r="E875" s="30" t="s">
        <v>1950</v>
      </c>
      <c r="F875" s="30" t="s">
        <v>1950</v>
      </c>
      <c r="G875" s="31" t="s">
        <v>1951</v>
      </c>
      <c r="H875" s="29" t="s">
        <v>18</v>
      </c>
      <c r="I875" s="63">
        <v>0</v>
      </c>
      <c r="J875" s="63"/>
      <c r="K875" s="63">
        <v>0</v>
      </c>
      <c r="L875" s="33" t="e">
        <v>#N/A</v>
      </c>
      <c r="M875" s="40"/>
      <c r="N875" s="22"/>
      <c r="Q875" s="1">
        <v>0</v>
      </c>
      <c r="W875" s="33"/>
    </row>
    <row r="876" spans="1:23" ht="15" customHeight="1" x14ac:dyDescent="0.25">
      <c r="A876" s="28" t="s">
        <v>1931</v>
      </c>
      <c r="B876" s="29" t="s">
        <v>8</v>
      </c>
      <c r="C876" s="70" t="s">
        <v>1941</v>
      </c>
      <c r="D876" s="70">
        <v>73010700160</v>
      </c>
      <c r="E876" s="30" t="s">
        <v>1952</v>
      </c>
      <c r="F876" s="30" t="s">
        <v>1952</v>
      </c>
      <c r="G876" s="31" t="s">
        <v>1953</v>
      </c>
      <c r="H876" s="29" t="s">
        <v>18</v>
      </c>
      <c r="I876" s="63">
        <v>0</v>
      </c>
      <c r="J876" s="63"/>
      <c r="K876" s="63">
        <v>0</v>
      </c>
      <c r="L876" s="33" t="e">
        <v>#N/A</v>
      </c>
      <c r="M876" s="40"/>
      <c r="N876" s="22"/>
      <c r="Q876" s="1">
        <v>0</v>
      </c>
      <c r="W876" s="33"/>
    </row>
    <row r="877" spans="1:23" ht="15" customHeight="1" x14ac:dyDescent="0.25">
      <c r="A877" s="28" t="s">
        <v>1931</v>
      </c>
      <c r="B877" s="29" t="s">
        <v>8</v>
      </c>
      <c r="C877" s="70" t="s">
        <v>1941</v>
      </c>
      <c r="D877" s="70">
        <v>73010700170</v>
      </c>
      <c r="E877" s="30" t="s">
        <v>1954</v>
      </c>
      <c r="F877" s="30" t="s">
        <v>1954</v>
      </c>
      <c r="G877" s="31" t="s">
        <v>1955</v>
      </c>
      <c r="H877" s="29" t="s">
        <v>18</v>
      </c>
      <c r="I877" s="63">
        <v>0</v>
      </c>
      <c r="J877" s="63"/>
      <c r="K877" s="63">
        <v>0</v>
      </c>
      <c r="L877" s="33" t="e">
        <v>#N/A</v>
      </c>
      <c r="M877" s="46"/>
      <c r="N877" s="22"/>
      <c r="Q877" s="1">
        <v>0</v>
      </c>
      <c r="W877" s="33"/>
    </row>
    <row r="878" spans="1:23" ht="15" customHeight="1" x14ac:dyDescent="0.25">
      <c r="A878" s="28" t="s">
        <v>1931</v>
      </c>
      <c r="B878" s="29" t="s">
        <v>8</v>
      </c>
      <c r="C878" s="70" t="s">
        <v>1941</v>
      </c>
      <c r="D878" s="70">
        <v>73010700180</v>
      </c>
      <c r="E878" s="30" t="s">
        <v>1956</v>
      </c>
      <c r="F878" s="30" t="s">
        <v>1956</v>
      </c>
      <c r="G878" s="31" t="s">
        <v>1957</v>
      </c>
      <c r="H878" s="29" t="s">
        <v>18</v>
      </c>
      <c r="I878" s="63">
        <v>0</v>
      </c>
      <c r="J878" s="63"/>
      <c r="K878" s="63">
        <v>0</v>
      </c>
      <c r="L878" s="33" t="e">
        <v>#N/A</v>
      </c>
      <c r="M878" s="46"/>
      <c r="N878" s="22"/>
      <c r="Q878" s="1">
        <v>0</v>
      </c>
      <c r="W878" s="33"/>
    </row>
    <row r="879" spans="1:23" ht="15" customHeight="1" x14ac:dyDescent="0.25">
      <c r="A879" s="28" t="s">
        <v>1931</v>
      </c>
      <c r="B879" s="29" t="s">
        <v>8</v>
      </c>
      <c r="C879" s="70" t="s">
        <v>1958</v>
      </c>
      <c r="D879" s="70">
        <v>73010700210</v>
      </c>
      <c r="E879" s="30" t="s">
        <v>1959</v>
      </c>
      <c r="F879" s="30" t="s">
        <v>1959</v>
      </c>
      <c r="G879" s="31" t="s">
        <v>1960</v>
      </c>
      <c r="H879" s="29" t="s">
        <v>18</v>
      </c>
      <c r="I879" s="63">
        <v>0</v>
      </c>
      <c r="J879" s="63"/>
      <c r="K879" s="63">
        <v>0</v>
      </c>
      <c r="L879" s="33" t="e">
        <v>#N/A</v>
      </c>
      <c r="M879" s="46"/>
      <c r="N879" s="22"/>
      <c r="Q879" s="1">
        <v>0</v>
      </c>
      <c r="W879" s="33"/>
    </row>
    <row r="880" spans="1:23" ht="15" customHeight="1" x14ac:dyDescent="0.25">
      <c r="A880" s="28" t="s">
        <v>1931</v>
      </c>
      <c r="B880" s="29" t="s">
        <v>8</v>
      </c>
      <c r="C880" s="70" t="s">
        <v>1958</v>
      </c>
      <c r="D880" s="70">
        <v>73010700235</v>
      </c>
      <c r="E880" s="30" t="s">
        <v>1961</v>
      </c>
      <c r="F880" s="30"/>
      <c r="G880" s="31" t="s">
        <v>1962</v>
      </c>
      <c r="H880" s="29" t="s">
        <v>18</v>
      </c>
      <c r="I880" s="63">
        <v>0</v>
      </c>
      <c r="J880" s="63"/>
      <c r="K880" s="63">
        <v>0</v>
      </c>
      <c r="L880" s="33" t="e">
        <v>#N/A</v>
      </c>
      <c r="M880" s="46"/>
      <c r="N880" s="22"/>
      <c r="Q880" s="1">
        <v>0</v>
      </c>
      <c r="W880" s="33"/>
    </row>
    <row r="881" spans="1:23" ht="15" customHeight="1" x14ac:dyDescent="0.25">
      <c r="A881" s="16"/>
      <c r="B881" s="29" t="s">
        <v>8</v>
      </c>
      <c r="C881" s="70" t="s">
        <v>1958</v>
      </c>
      <c r="D881" s="70">
        <v>73010700245</v>
      </c>
      <c r="E881" s="30" t="s">
        <v>1963</v>
      </c>
      <c r="F881" s="30"/>
      <c r="G881" s="31" t="s">
        <v>1964</v>
      </c>
      <c r="H881" s="29" t="s">
        <v>18</v>
      </c>
      <c r="I881" s="63">
        <v>0</v>
      </c>
      <c r="J881" s="63">
        <v>0</v>
      </c>
      <c r="K881" s="63">
        <v>0</v>
      </c>
      <c r="L881" s="33" t="e">
        <v>#N/A</v>
      </c>
      <c r="M881" s="46"/>
      <c r="N881" s="22"/>
      <c r="Q881" s="1">
        <v>0</v>
      </c>
      <c r="W881" s="33"/>
    </row>
    <row r="882" spans="1:23" ht="15" customHeight="1" x14ac:dyDescent="0.25">
      <c r="A882" s="28" t="s">
        <v>1965</v>
      </c>
      <c r="B882" s="29" t="s">
        <v>8</v>
      </c>
      <c r="C882" s="70" t="s">
        <v>1958</v>
      </c>
      <c r="D882" s="70">
        <v>73010700250</v>
      </c>
      <c r="E882" s="30" t="s">
        <v>1966</v>
      </c>
      <c r="F882" s="30" t="s">
        <v>1966</v>
      </c>
      <c r="G882" s="31" t="s">
        <v>1967</v>
      </c>
      <c r="H882" s="29" t="s">
        <v>18</v>
      </c>
      <c r="I882" s="63">
        <v>0</v>
      </c>
      <c r="J882" s="63"/>
      <c r="K882" s="63">
        <v>0</v>
      </c>
      <c r="L882" s="33" t="e">
        <v>#N/A</v>
      </c>
      <c r="M882" s="40"/>
      <c r="N882" s="22"/>
      <c r="Q882" s="1">
        <v>0</v>
      </c>
      <c r="W882" s="33"/>
    </row>
    <row r="883" spans="1:23" ht="15" customHeight="1" x14ac:dyDescent="0.25">
      <c r="A883" s="34" t="s">
        <v>1965</v>
      </c>
      <c r="B883" s="29" t="s">
        <v>8</v>
      </c>
      <c r="C883" s="70" t="s">
        <v>1958</v>
      </c>
      <c r="D883" s="70">
        <v>73010700260</v>
      </c>
      <c r="E883" s="30" t="s">
        <v>1968</v>
      </c>
      <c r="F883" s="30" t="s">
        <v>1968</v>
      </c>
      <c r="G883" s="31" t="s">
        <v>1969</v>
      </c>
      <c r="H883" s="29" t="s">
        <v>18</v>
      </c>
      <c r="I883" s="63">
        <v>0</v>
      </c>
      <c r="J883" s="63"/>
      <c r="K883" s="63">
        <v>0</v>
      </c>
      <c r="L883" s="33" t="e">
        <v>#N/A</v>
      </c>
      <c r="M883" s="40"/>
      <c r="N883" s="22"/>
      <c r="Q883" s="1">
        <v>0</v>
      </c>
      <c r="W883" s="33"/>
    </row>
    <row r="884" spans="1:23" ht="15" customHeight="1" x14ac:dyDescent="0.25">
      <c r="A884" s="34" t="s">
        <v>1965</v>
      </c>
      <c r="B884" s="29" t="s">
        <v>8</v>
      </c>
      <c r="C884" s="70" t="s">
        <v>1958</v>
      </c>
      <c r="D884" s="70">
        <v>73010700270</v>
      </c>
      <c r="E884" s="30" t="s">
        <v>1970</v>
      </c>
      <c r="F884" s="30" t="s">
        <v>1970</v>
      </c>
      <c r="G884" s="31" t="s">
        <v>1971</v>
      </c>
      <c r="H884" s="29" t="s">
        <v>18</v>
      </c>
      <c r="I884" s="63">
        <v>0</v>
      </c>
      <c r="J884" s="63"/>
      <c r="K884" s="63">
        <v>0</v>
      </c>
      <c r="L884" s="33" t="e">
        <v>#N/A</v>
      </c>
      <c r="M884" s="46"/>
      <c r="N884" s="22"/>
      <c r="Q884" s="1">
        <v>0</v>
      </c>
      <c r="W884" s="33"/>
    </row>
    <row r="885" spans="1:23" ht="15" customHeight="1" x14ac:dyDescent="0.25">
      <c r="A885" s="34" t="s">
        <v>1965</v>
      </c>
      <c r="B885" s="29" t="s">
        <v>8</v>
      </c>
      <c r="C885" s="70" t="s">
        <v>1958</v>
      </c>
      <c r="D885" s="70">
        <v>73010700280</v>
      </c>
      <c r="E885" s="30" t="s">
        <v>1972</v>
      </c>
      <c r="F885" s="30" t="s">
        <v>1972</v>
      </c>
      <c r="G885" s="31" t="s">
        <v>1973</v>
      </c>
      <c r="H885" s="29" t="s">
        <v>18</v>
      </c>
      <c r="I885" s="63">
        <v>0</v>
      </c>
      <c r="J885" s="63"/>
      <c r="K885" s="63">
        <v>0</v>
      </c>
      <c r="L885" s="33" t="e">
        <v>#N/A</v>
      </c>
      <c r="M885" s="40"/>
      <c r="N885" s="22"/>
      <c r="Q885" s="1">
        <v>0</v>
      </c>
      <c r="W885" s="33"/>
    </row>
    <row r="886" spans="1:23" ht="15" customHeight="1" x14ac:dyDescent="0.25">
      <c r="A886" s="34" t="s">
        <v>1931</v>
      </c>
      <c r="B886" s="29" t="s">
        <v>8</v>
      </c>
      <c r="C886" s="70" t="s">
        <v>1958</v>
      </c>
      <c r="D886" s="70">
        <v>73010700290</v>
      </c>
      <c r="E886" s="30" t="s">
        <v>1974</v>
      </c>
      <c r="F886" s="30"/>
      <c r="G886" s="31" t="s">
        <v>1975</v>
      </c>
      <c r="H886" s="29" t="s">
        <v>18</v>
      </c>
      <c r="I886" s="63">
        <v>0</v>
      </c>
      <c r="J886" s="63"/>
      <c r="K886" s="63">
        <v>0</v>
      </c>
      <c r="L886" s="33" t="e">
        <v>#N/A</v>
      </c>
      <c r="M886" s="40"/>
      <c r="N886" s="22"/>
      <c r="Q886" s="1">
        <v>0</v>
      </c>
      <c r="W886" s="33"/>
    </row>
    <row r="887" spans="1:23" ht="15" customHeight="1" x14ac:dyDescent="0.25">
      <c r="A887" s="34" t="s">
        <v>1965</v>
      </c>
      <c r="B887" s="29" t="s">
        <v>8</v>
      </c>
      <c r="C887" s="70" t="s">
        <v>1958</v>
      </c>
      <c r="D887" s="70">
        <v>73010700300</v>
      </c>
      <c r="E887" s="30" t="s">
        <v>1976</v>
      </c>
      <c r="F887" s="30"/>
      <c r="G887" s="31" t="s">
        <v>1977</v>
      </c>
      <c r="H887" s="29" t="s">
        <v>18</v>
      </c>
      <c r="I887" s="63">
        <v>0</v>
      </c>
      <c r="J887" s="63"/>
      <c r="K887" s="63">
        <v>0</v>
      </c>
      <c r="L887" s="33" t="e">
        <v>#N/A</v>
      </c>
      <c r="M887" s="46"/>
      <c r="N887" s="22"/>
      <c r="Q887" s="1">
        <v>0</v>
      </c>
      <c r="W887" s="33"/>
    </row>
    <row r="888" spans="1:23" ht="15" customHeight="1" x14ac:dyDescent="0.25">
      <c r="A888" s="28" t="s">
        <v>1965</v>
      </c>
      <c r="B888" s="29" t="s">
        <v>8</v>
      </c>
      <c r="C888" s="70" t="s">
        <v>1958</v>
      </c>
      <c r="D888" s="70">
        <v>73010700310</v>
      </c>
      <c r="E888" s="30" t="s">
        <v>1978</v>
      </c>
      <c r="F888" s="30"/>
      <c r="G888" s="31" t="s">
        <v>1979</v>
      </c>
      <c r="H888" s="29" t="s">
        <v>18</v>
      </c>
      <c r="I888" s="63">
        <v>0</v>
      </c>
      <c r="J888" s="63"/>
      <c r="K888" s="63">
        <v>0</v>
      </c>
      <c r="L888" s="33" t="e">
        <v>#N/A</v>
      </c>
      <c r="M888" s="40"/>
      <c r="N888" s="22"/>
      <c r="Q888" s="1">
        <v>0</v>
      </c>
      <c r="W888" s="33"/>
    </row>
    <row r="889" spans="1:23" ht="15" customHeight="1" x14ac:dyDescent="0.25">
      <c r="A889" s="16"/>
      <c r="B889" s="29" t="s">
        <v>8</v>
      </c>
      <c r="C889" s="70" t="s">
        <v>1958</v>
      </c>
      <c r="D889" s="70">
        <v>73010700320</v>
      </c>
      <c r="E889" s="30" t="s">
        <v>1980</v>
      </c>
      <c r="F889" s="30"/>
      <c r="G889" s="31" t="s">
        <v>1981</v>
      </c>
      <c r="H889" s="29" t="s">
        <v>18</v>
      </c>
      <c r="I889" s="63">
        <v>0</v>
      </c>
      <c r="J889" s="63">
        <v>0</v>
      </c>
      <c r="K889" s="63">
        <v>0</v>
      </c>
      <c r="L889" s="33" t="e">
        <v>#N/A</v>
      </c>
      <c r="M889" s="46"/>
      <c r="N889" s="22"/>
      <c r="Q889" s="1">
        <v>0</v>
      </c>
      <c r="W889" s="33"/>
    </row>
    <row r="890" spans="1:23" ht="15" customHeight="1" x14ac:dyDescent="0.25">
      <c r="A890" s="34" t="s">
        <v>1982</v>
      </c>
      <c r="B890" s="29" t="s">
        <v>8</v>
      </c>
      <c r="C890" s="70" t="s">
        <v>1958</v>
      </c>
      <c r="D890" s="70">
        <v>73010700330</v>
      </c>
      <c r="E890" s="30" t="s">
        <v>1983</v>
      </c>
      <c r="F890" s="30"/>
      <c r="G890" s="31" t="s">
        <v>1984</v>
      </c>
      <c r="H890" s="29" t="s">
        <v>18</v>
      </c>
      <c r="I890" s="63">
        <v>0</v>
      </c>
      <c r="J890" s="63"/>
      <c r="K890" s="63">
        <v>0</v>
      </c>
      <c r="L890" s="33" t="e">
        <v>#N/A</v>
      </c>
      <c r="M890" s="46"/>
      <c r="N890" s="22"/>
      <c r="Q890" s="1">
        <v>0</v>
      </c>
      <c r="W890" s="33"/>
    </row>
    <row r="891" spans="1:23" ht="15" customHeight="1" x14ac:dyDescent="0.25">
      <c r="A891" s="34" t="s">
        <v>1982</v>
      </c>
      <c r="B891" s="29" t="s">
        <v>8</v>
      </c>
      <c r="C891" s="70" t="s">
        <v>1958</v>
      </c>
      <c r="D891" s="70">
        <v>73010700340</v>
      </c>
      <c r="E891" s="30" t="s">
        <v>1985</v>
      </c>
      <c r="F891" s="30"/>
      <c r="G891" s="31" t="s">
        <v>1986</v>
      </c>
      <c r="H891" s="29" t="s">
        <v>18</v>
      </c>
      <c r="I891" s="63">
        <v>0</v>
      </c>
      <c r="J891" s="63"/>
      <c r="K891" s="63">
        <v>0</v>
      </c>
      <c r="L891" s="33" t="e">
        <v>#N/A</v>
      </c>
      <c r="M891" s="46"/>
      <c r="N891" s="22"/>
      <c r="Q891" s="1">
        <v>0</v>
      </c>
      <c r="W891" s="33"/>
    </row>
    <row r="892" spans="1:23" ht="15" customHeight="1" x14ac:dyDescent="0.25">
      <c r="A892" s="34" t="s">
        <v>1982</v>
      </c>
      <c r="B892" s="29" t="s">
        <v>8</v>
      </c>
      <c r="C892" s="70" t="s">
        <v>1958</v>
      </c>
      <c r="D892" s="70">
        <v>73010700350</v>
      </c>
      <c r="E892" s="30" t="s">
        <v>1987</v>
      </c>
      <c r="F892" s="30"/>
      <c r="G892" s="31" t="s">
        <v>1988</v>
      </c>
      <c r="H892" s="29" t="s">
        <v>18</v>
      </c>
      <c r="I892" s="63">
        <v>0</v>
      </c>
      <c r="J892" s="63"/>
      <c r="K892" s="63">
        <v>0</v>
      </c>
      <c r="L892" s="33"/>
      <c r="M892" s="46"/>
      <c r="N892" s="22"/>
      <c r="Q892" s="1">
        <v>0</v>
      </c>
      <c r="W892" s="33"/>
    </row>
    <row r="893" spans="1:23" ht="15" customHeight="1" x14ac:dyDescent="0.25">
      <c r="A893" s="34" t="s">
        <v>1982</v>
      </c>
      <c r="B893" s="29" t="s">
        <v>8</v>
      </c>
      <c r="C893" s="70" t="s">
        <v>1958</v>
      </c>
      <c r="D893" s="70"/>
      <c r="E893" s="30" t="s">
        <v>1989</v>
      </c>
      <c r="F893" s="30" t="s">
        <v>1989</v>
      </c>
      <c r="G893" s="31" t="s">
        <v>1990</v>
      </c>
      <c r="H893" s="29" t="s">
        <v>18</v>
      </c>
      <c r="I893" s="63">
        <v>0</v>
      </c>
      <c r="J893" s="63"/>
      <c r="K893" s="63">
        <v>0</v>
      </c>
      <c r="L893" s="33" t="e">
        <v>#N/A</v>
      </c>
      <c r="M893" s="52"/>
      <c r="N893" s="22"/>
      <c r="Q893" s="1">
        <v>0</v>
      </c>
      <c r="W893" s="33"/>
    </row>
    <row r="894" spans="1:23" ht="15" customHeight="1" x14ac:dyDescent="0.25">
      <c r="A894" s="34" t="s">
        <v>1982</v>
      </c>
      <c r="B894" s="29" t="s">
        <v>8</v>
      </c>
      <c r="C894" s="70" t="s">
        <v>1958</v>
      </c>
      <c r="D894" s="70"/>
      <c r="E894" s="30" t="s">
        <v>1991</v>
      </c>
      <c r="F894" s="30" t="s">
        <v>1991</v>
      </c>
      <c r="G894" s="31" t="s">
        <v>1992</v>
      </c>
      <c r="H894" s="29" t="s">
        <v>18</v>
      </c>
      <c r="I894" s="63">
        <v>0</v>
      </c>
      <c r="J894" s="63"/>
      <c r="K894" s="63">
        <v>0</v>
      </c>
      <c r="L894" s="33" t="e">
        <v>#N/A</v>
      </c>
      <c r="M894" s="46"/>
      <c r="N894" s="22"/>
      <c r="Q894" s="1">
        <v>0</v>
      </c>
      <c r="W894" s="33"/>
    </row>
    <row r="895" spans="1:23" ht="15" customHeight="1" x14ac:dyDescent="0.25">
      <c r="A895" s="34" t="s">
        <v>1982</v>
      </c>
      <c r="B895" s="23" t="s">
        <v>8</v>
      </c>
      <c r="C895" s="24"/>
      <c r="D895" s="25" t="s">
        <v>1993</v>
      </c>
      <c r="E895" s="25" t="s">
        <v>1993</v>
      </c>
      <c r="F895" s="25" t="s">
        <v>1993</v>
      </c>
      <c r="G895" s="26" t="s">
        <v>1994</v>
      </c>
      <c r="H895" s="26" t="s">
        <v>11</v>
      </c>
      <c r="I895" s="27">
        <v>0</v>
      </c>
      <c r="J895" s="27"/>
      <c r="K895" s="27">
        <v>0</v>
      </c>
      <c r="L895" s="33" t="e">
        <v>#N/A</v>
      </c>
      <c r="M895" s="46"/>
      <c r="N895" s="22"/>
      <c r="Q895" s="1">
        <v>0</v>
      </c>
      <c r="W895" s="33"/>
    </row>
    <row r="896" spans="1:23" ht="15" customHeight="1" x14ac:dyDescent="0.25">
      <c r="A896" s="16"/>
      <c r="B896" s="23" t="s">
        <v>8</v>
      </c>
      <c r="C896" s="24"/>
      <c r="D896" s="25" t="s">
        <v>1995</v>
      </c>
      <c r="E896" s="25" t="s">
        <v>1995</v>
      </c>
      <c r="F896" s="25" t="s">
        <v>1995</v>
      </c>
      <c r="G896" s="26" t="s">
        <v>1996</v>
      </c>
      <c r="H896" s="26" t="s">
        <v>11</v>
      </c>
      <c r="I896" s="27">
        <v>0</v>
      </c>
      <c r="J896" s="27">
        <v>0</v>
      </c>
      <c r="K896" s="27">
        <v>0</v>
      </c>
      <c r="L896" s="33" t="e">
        <v>#N/A</v>
      </c>
      <c r="M896" s="46"/>
      <c r="N896" s="22"/>
      <c r="Q896" s="1">
        <v>0</v>
      </c>
      <c r="W896" s="33"/>
    </row>
    <row r="897" spans="1:23" ht="15" customHeight="1" x14ac:dyDescent="0.25">
      <c r="A897" s="16"/>
      <c r="B897" s="29" t="s">
        <v>8</v>
      </c>
      <c r="C897" s="70" t="s">
        <v>1538</v>
      </c>
      <c r="D897" s="70">
        <v>73110500110</v>
      </c>
      <c r="E897" s="30" t="s">
        <v>1997</v>
      </c>
      <c r="F897" s="30" t="s">
        <v>1997</v>
      </c>
      <c r="G897" s="31" t="s">
        <v>1998</v>
      </c>
      <c r="H897" s="29" t="s">
        <v>18</v>
      </c>
      <c r="I897" s="63">
        <v>0</v>
      </c>
      <c r="J897" s="63">
        <v>0</v>
      </c>
      <c r="K897" s="63">
        <v>0</v>
      </c>
      <c r="L897" s="33" t="e">
        <v>#N/A</v>
      </c>
      <c r="M897" s="46"/>
      <c r="N897" s="22"/>
      <c r="Q897" s="1">
        <v>0</v>
      </c>
      <c r="W897" s="33"/>
    </row>
    <row r="898" spans="1:23" ht="15" customHeight="1" x14ac:dyDescent="0.25">
      <c r="A898" s="28" t="s">
        <v>1999</v>
      </c>
      <c r="B898" s="29" t="s">
        <v>8</v>
      </c>
      <c r="C898" s="70" t="s">
        <v>1538</v>
      </c>
      <c r="D898" s="70">
        <v>73110500120</v>
      </c>
      <c r="E898" s="30" t="s">
        <v>2000</v>
      </c>
      <c r="F898" s="30" t="s">
        <v>2000</v>
      </c>
      <c r="G898" s="31" t="s">
        <v>2001</v>
      </c>
      <c r="H898" s="29" t="s">
        <v>18</v>
      </c>
      <c r="I898" s="63">
        <v>0</v>
      </c>
      <c r="J898" s="63"/>
      <c r="K898" s="63">
        <v>0</v>
      </c>
      <c r="L898" s="33" t="e">
        <v>#N/A</v>
      </c>
      <c r="M898" s="46"/>
      <c r="N898" s="22"/>
      <c r="Q898" s="1">
        <v>0</v>
      </c>
      <c r="W898" s="33"/>
    </row>
    <row r="899" spans="1:23" ht="15" customHeight="1" x14ac:dyDescent="0.25">
      <c r="A899" s="28" t="s">
        <v>1999</v>
      </c>
      <c r="B899" s="29" t="s">
        <v>8</v>
      </c>
      <c r="C899" s="70" t="s">
        <v>1538</v>
      </c>
      <c r="D899" s="70">
        <v>73110500130</v>
      </c>
      <c r="E899" s="30" t="s">
        <v>2002</v>
      </c>
      <c r="F899" s="30" t="s">
        <v>2002</v>
      </c>
      <c r="G899" s="31" t="s">
        <v>2003</v>
      </c>
      <c r="H899" s="29" t="s">
        <v>18</v>
      </c>
      <c r="I899" s="63">
        <v>0</v>
      </c>
      <c r="J899" s="63"/>
      <c r="K899" s="63">
        <v>0</v>
      </c>
      <c r="L899" s="33" t="e">
        <v>#N/A</v>
      </c>
      <c r="M899" s="46"/>
      <c r="N899" s="22"/>
      <c r="Q899" s="1">
        <v>0</v>
      </c>
      <c r="W899" s="33"/>
    </row>
    <row r="900" spans="1:23" ht="15" customHeight="1" x14ac:dyDescent="0.25">
      <c r="A900" s="34" t="s">
        <v>1999</v>
      </c>
      <c r="B900" s="29" t="s">
        <v>8</v>
      </c>
      <c r="C900" s="70" t="s">
        <v>1538</v>
      </c>
      <c r="D900" s="70">
        <v>73110500140</v>
      </c>
      <c r="E900" s="30" t="s">
        <v>2004</v>
      </c>
      <c r="F900" s="30" t="s">
        <v>2004</v>
      </c>
      <c r="G900" s="31" t="s">
        <v>2005</v>
      </c>
      <c r="H900" s="29" t="s">
        <v>18</v>
      </c>
      <c r="I900" s="63">
        <v>0</v>
      </c>
      <c r="J900" s="63"/>
      <c r="K900" s="63">
        <v>0</v>
      </c>
      <c r="L900" s="33" t="e">
        <v>#N/A</v>
      </c>
      <c r="M900" s="40"/>
      <c r="N900" s="22"/>
      <c r="Q900" s="1">
        <v>0</v>
      </c>
      <c r="W900" s="33"/>
    </row>
    <row r="901" spans="1:23" ht="15" customHeight="1" x14ac:dyDescent="0.25">
      <c r="A901" s="16"/>
      <c r="B901" s="29" t="s">
        <v>8</v>
      </c>
      <c r="C901" s="70" t="s">
        <v>1538</v>
      </c>
      <c r="D901" s="70">
        <v>73110500150</v>
      </c>
      <c r="E901" s="30" t="s">
        <v>2006</v>
      </c>
      <c r="F901" s="30" t="s">
        <v>2006</v>
      </c>
      <c r="G901" s="31" t="s">
        <v>2007</v>
      </c>
      <c r="H901" s="29" t="s">
        <v>18</v>
      </c>
      <c r="I901" s="63">
        <v>0</v>
      </c>
      <c r="J901" s="63">
        <v>0</v>
      </c>
      <c r="K901" s="63">
        <v>0</v>
      </c>
      <c r="L901" s="33" t="e">
        <v>#N/A</v>
      </c>
      <c r="M901" s="46"/>
      <c r="N901" s="22"/>
      <c r="Q901" s="1">
        <v>0</v>
      </c>
      <c r="W901" s="33"/>
    </row>
    <row r="902" spans="1:23" ht="15" customHeight="1" x14ac:dyDescent="0.25">
      <c r="A902" s="28" t="s">
        <v>1999</v>
      </c>
      <c r="B902" s="29" t="s">
        <v>8</v>
      </c>
      <c r="C902" s="70" t="s">
        <v>1538</v>
      </c>
      <c r="D902" s="70">
        <v>73110500160</v>
      </c>
      <c r="E902" s="30" t="s">
        <v>2008</v>
      </c>
      <c r="F902" s="30" t="s">
        <v>2008</v>
      </c>
      <c r="G902" s="31" t="s">
        <v>2009</v>
      </c>
      <c r="H902" s="29" t="s">
        <v>18</v>
      </c>
      <c r="I902" s="63">
        <v>0</v>
      </c>
      <c r="J902" s="63"/>
      <c r="K902" s="63">
        <v>0</v>
      </c>
      <c r="L902" s="33" t="e">
        <v>#N/A</v>
      </c>
      <c r="M902" s="46"/>
      <c r="N902" s="22"/>
      <c r="Q902" s="1">
        <v>0</v>
      </c>
      <c r="W902" s="33"/>
    </row>
    <row r="903" spans="1:23" ht="15" customHeight="1" x14ac:dyDescent="0.25">
      <c r="A903" s="28" t="s">
        <v>1999</v>
      </c>
      <c r="B903" s="29" t="s">
        <v>8</v>
      </c>
      <c r="C903" s="70" t="s">
        <v>1538</v>
      </c>
      <c r="D903" s="70">
        <v>73110500170</v>
      </c>
      <c r="E903" s="30" t="s">
        <v>2010</v>
      </c>
      <c r="F903" s="30" t="s">
        <v>2010</v>
      </c>
      <c r="G903" s="31" t="s">
        <v>2011</v>
      </c>
      <c r="H903" s="29" t="s">
        <v>18</v>
      </c>
      <c r="I903" s="63">
        <v>0</v>
      </c>
      <c r="J903" s="63"/>
      <c r="K903" s="63">
        <v>0</v>
      </c>
      <c r="L903" s="33" t="e">
        <v>#N/A</v>
      </c>
      <c r="M903" s="46"/>
      <c r="N903" s="22"/>
      <c r="Q903" s="1">
        <v>0</v>
      </c>
      <c r="W903" s="33"/>
    </row>
    <row r="904" spans="1:23" ht="15" customHeight="1" x14ac:dyDescent="0.25">
      <c r="A904" s="16"/>
      <c r="B904" s="29" t="s">
        <v>8</v>
      </c>
      <c r="C904" s="70" t="s">
        <v>1711</v>
      </c>
      <c r="D904" s="70">
        <v>73110500180</v>
      </c>
      <c r="E904" s="30" t="s">
        <v>2012</v>
      </c>
      <c r="F904" s="30"/>
      <c r="G904" s="31" t="s">
        <v>2013</v>
      </c>
      <c r="H904" s="29" t="s">
        <v>18</v>
      </c>
      <c r="I904" s="63">
        <v>0</v>
      </c>
      <c r="J904" s="63">
        <v>0</v>
      </c>
      <c r="K904" s="63">
        <v>0</v>
      </c>
      <c r="L904" s="33" t="e">
        <v>#N/A</v>
      </c>
      <c r="M904" s="46"/>
      <c r="N904" s="22"/>
      <c r="Q904" s="1">
        <v>0</v>
      </c>
      <c r="W904" s="33"/>
    </row>
    <row r="905" spans="1:23" ht="15" customHeight="1" x14ac:dyDescent="0.25">
      <c r="A905" s="16"/>
      <c r="B905" s="29" t="s">
        <v>8</v>
      </c>
      <c r="C905" s="70" t="s">
        <v>1711</v>
      </c>
      <c r="D905" s="70">
        <v>73110500190</v>
      </c>
      <c r="E905" s="30" t="s">
        <v>2014</v>
      </c>
      <c r="F905" s="30"/>
      <c r="G905" s="31" t="s">
        <v>2015</v>
      </c>
      <c r="H905" s="29" t="s">
        <v>18</v>
      </c>
      <c r="I905" s="63">
        <v>0</v>
      </c>
      <c r="J905" s="63">
        <v>0</v>
      </c>
      <c r="K905" s="63">
        <v>0</v>
      </c>
      <c r="L905" s="33" t="e">
        <v>#N/A</v>
      </c>
      <c r="M905" s="46"/>
      <c r="N905" s="22"/>
      <c r="Q905" s="1">
        <v>0</v>
      </c>
      <c r="W905" s="33"/>
    </row>
    <row r="906" spans="1:23" ht="15" customHeight="1" x14ac:dyDescent="0.25">
      <c r="A906" s="28" t="s">
        <v>2016</v>
      </c>
      <c r="B906" s="29" t="s">
        <v>8</v>
      </c>
      <c r="C906" s="70" t="s">
        <v>1711</v>
      </c>
      <c r="D906" s="70">
        <v>73110500200</v>
      </c>
      <c r="E906" s="30" t="s">
        <v>2017</v>
      </c>
      <c r="F906" s="30"/>
      <c r="G906" s="31" t="s">
        <v>2018</v>
      </c>
      <c r="H906" s="29" t="s">
        <v>18</v>
      </c>
      <c r="I906" s="63">
        <v>0</v>
      </c>
      <c r="J906" s="63"/>
      <c r="K906" s="63">
        <v>0</v>
      </c>
      <c r="L906" s="33" t="e">
        <v>#N/A</v>
      </c>
      <c r="M906" s="46"/>
      <c r="N906" s="22"/>
      <c r="Q906" s="1">
        <v>0</v>
      </c>
      <c r="W906" s="33"/>
    </row>
    <row r="907" spans="1:23" ht="15" customHeight="1" x14ac:dyDescent="0.25">
      <c r="A907" s="16"/>
      <c r="B907" s="29" t="s">
        <v>8</v>
      </c>
      <c r="C907" s="70" t="s">
        <v>1711</v>
      </c>
      <c r="D907" s="70">
        <v>73110500210</v>
      </c>
      <c r="E907" s="30" t="s">
        <v>2019</v>
      </c>
      <c r="F907" s="30"/>
      <c r="G907" s="31" t="s">
        <v>2020</v>
      </c>
      <c r="H907" s="29" t="s">
        <v>18</v>
      </c>
      <c r="I907" s="63">
        <v>0</v>
      </c>
      <c r="J907" s="63">
        <v>0</v>
      </c>
      <c r="K907" s="63">
        <v>0</v>
      </c>
      <c r="L907" s="33" t="e">
        <v>#N/A</v>
      </c>
      <c r="M907" s="46"/>
      <c r="N907" s="22"/>
      <c r="Q907" s="1">
        <v>0</v>
      </c>
      <c r="W907" s="33"/>
    </row>
    <row r="908" spans="1:23" ht="15" customHeight="1" x14ac:dyDescent="0.25">
      <c r="A908" s="16"/>
      <c r="B908" s="29" t="s">
        <v>8</v>
      </c>
      <c r="C908" s="70" t="s">
        <v>1711</v>
      </c>
      <c r="D908" s="70">
        <v>73110500220</v>
      </c>
      <c r="E908" s="30" t="s">
        <v>2021</v>
      </c>
      <c r="F908" s="30"/>
      <c r="G908" s="31" t="s">
        <v>2022</v>
      </c>
      <c r="H908" s="29" t="s">
        <v>18</v>
      </c>
      <c r="I908" s="63">
        <v>0</v>
      </c>
      <c r="J908" s="63">
        <v>0</v>
      </c>
      <c r="K908" s="63">
        <v>0</v>
      </c>
      <c r="L908" s="33" t="e">
        <v>#N/A</v>
      </c>
      <c r="M908" s="46"/>
      <c r="N908" s="22"/>
      <c r="Q908" s="1">
        <v>0</v>
      </c>
      <c r="W908" s="33"/>
    </row>
    <row r="909" spans="1:23" ht="15" customHeight="1" x14ac:dyDescent="0.25">
      <c r="A909" s="28" t="s">
        <v>2023</v>
      </c>
      <c r="B909" s="29" t="s">
        <v>8</v>
      </c>
      <c r="C909" s="70" t="s">
        <v>1711</v>
      </c>
      <c r="D909" s="70">
        <v>73110500230</v>
      </c>
      <c r="E909" s="30" t="s">
        <v>2024</v>
      </c>
      <c r="F909" s="30"/>
      <c r="G909" s="31" t="s">
        <v>2025</v>
      </c>
      <c r="H909" s="29" t="s">
        <v>18</v>
      </c>
      <c r="I909" s="63">
        <v>0</v>
      </c>
      <c r="J909" s="63"/>
      <c r="K909" s="63">
        <v>0</v>
      </c>
      <c r="L909" s="33" t="e">
        <v>#N/A</v>
      </c>
      <c r="M909" s="46"/>
      <c r="N909" s="22"/>
      <c r="Q909" s="1">
        <v>0</v>
      </c>
      <c r="W909" s="33"/>
    </row>
    <row r="910" spans="1:23" ht="15" customHeight="1" x14ac:dyDescent="0.25">
      <c r="A910" s="28" t="s">
        <v>2023</v>
      </c>
      <c r="B910" s="29" t="s">
        <v>8</v>
      </c>
      <c r="C910" s="70" t="s">
        <v>1711</v>
      </c>
      <c r="D910" s="70">
        <v>73110500240</v>
      </c>
      <c r="E910" s="30" t="s">
        <v>2026</v>
      </c>
      <c r="F910" s="30"/>
      <c r="G910" s="31" t="s">
        <v>2027</v>
      </c>
      <c r="H910" s="29" t="s">
        <v>18</v>
      </c>
      <c r="I910" s="63">
        <v>0</v>
      </c>
      <c r="J910" s="63"/>
      <c r="K910" s="63">
        <v>0</v>
      </c>
      <c r="L910" s="33" t="e">
        <v>#N/A</v>
      </c>
      <c r="M910" s="46"/>
      <c r="N910" s="22"/>
      <c r="Q910" s="1">
        <v>0</v>
      </c>
      <c r="W910" s="33"/>
    </row>
    <row r="911" spans="1:23" ht="15" customHeight="1" x14ac:dyDescent="0.25">
      <c r="A911" s="16"/>
      <c r="B911" s="23" t="s">
        <v>8</v>
      </c>
      <c r="C911" s="70"/>
      <c r="D911" s="24">
        <v>731106</v>
      </c>
      <c r="E911" s="25" t="s">
        <v>2028</v>
      </c>
      <c r="F911" s="26"/>
      <c r="G911" s="26" t="s">
        <v>2029</v>
      </c>
      <c r="H911" s="26" t="s">
        <v>11</v>
      </c>
      <c r="I911" s="27">
        <v>0</v>
      </c>
      <c r="J911" s="27">
        <v>0</v>
      </c>
      <c r="K911" s="27">
        <v>0</v>
      </c>
      <c r="L911" s="33" t="e">
        <v>#N/A</v>
      </c>
      <c r="M911" s="46"/>
      <c r="N911" s="22"/>
      <c r="Q911" s="1">
        <v>0</v>
      </c>
      <c r="W911" s="33"/>
    </row>
    <row r="912" spans="1:23" ht="15" customHeight="1" x14ac:dyDescent="0.25">
      <c r="A912" s="16"/>
      <c r="B912" s="29" t="s">
        <v>8</v>
      </c>
      <c r="C912" s="70" t="s">
        <v>1538</v>
      </c>
      <c r="D912" s="70">
        <v>73110600110</v>
      </c>
      <c r="E912" s="30" t="s">
        <v>2030</v>
      </c>
      <c r="F912" s="30" t="s">
        <v>2030</v>
      </c>
      <c r="G912" s="31" t="s">
        <v>2031</v>
      </c>
      <c r="H912" s="29" t="s">
        <v>18</v>
      </c>
      <c r="I912" s="63">
        <v>0</v>
      </c>
      <c r="J912" s="63">
        <v>0</v>
      </c>
      <c r="K912" s="63">
        <v>0</v>
      </c>
      <c r="L912" s="33"/>
      <c r="M912" s="46"/>
      <c r="N912" s="22"/>
      <c r="Q912" s="1">
        <v>0</v>
      </c>
      <c r="W912" s="33"/>
    </row>
    <row r="913" spans="1:23" ht="15" customHeight="1" x14ac:dyDescent="0.25">
      <c r="A913" s="28" t="s">
        <v>2032</v>
      </c>
      <c r="B913" s="29" t="s">
        <v>8</v>
      </c>
      <c r="C913" s="70" t="s">
        <v>1538</v>
      </c>
      <c r="D913" s="70">
        <v>73110600120</v>
      </c>
      <c r="E913" s="30" t="s">
        <v>2033</v>
      </c>
      <c r="F913" s="30" t="s">
        <v>2033</v>
      </c>
      <c r="G913" s="31" t="s">
        <v>2034</v>
      </c>
      <c r="H913" s="29" t="s">
        <v>18</v>
      </c>
      <c r="I913" s="63">
        <v>0</v>
      </c>
      <c r="J913" s="63"/>
      <c r="K913" s="63">
        <v>0</v>
      </c>
      <c r="L913" s="33" t="e">
        <v>#N/A</v>
      </c>
      <c r="M913" s="40"/>
      <c r="N913" s="22"/>
      <c r="Q913" s="1">
        <v>0</v>
      </c>
      <c r="W913" s="33"/>
    </row>
    <row r="914" spans="1:23" ht="15" customHeight="1" x14ac:dyDescent="0.25">
      <c r="A914" s="28" t="s">
        <v>2032</v>
      </c>
      <c r="B914" s="29" t="s">
        <v>8</v>
      </c>
      <c r="C914" s="70" t="s">
        <v>1538</v>
      </c>
      <c r="D914" s="70">
        <v>73110600130</v>
      </c>
      <c r="E914" s="30" t="s">
        <v>2035</v>
      </c>
      <c r="F914" s="30" t="s">
        <v>2035</v>
      </c>
      <c r="G914" s="31" t="s">
        <v>2036</v>
      </c>
      <c r="H914" s="29" t="s">
        <v>18</v>
      </c>
      <c r="I914" s="63">
        <v>0</v>
      </c>
      <c r="J914" s="63"/>
      <c r="K914" s="63">
        <v>0</v>
      </c>
      <c r="L914" s="33" t="e">
        <v>#N/A</v>
      </c>
      <c r="M914" s="40"/>
      <c r="N914" s="22"/>
      <c r="Q914" s="1">
        <v>0</v>
      </c>
      <c r="W914" s="33"/>
    </row>
    <row r="915" spans="1:23" ht="15" customHeight="1" x14ac:dyDescent="0.25">
      <c r="A915" s="28" t="s">
        <v>2032</v>
      </c>
      <c r="B915" s="29" t="s">
        <v>8</v>
      </c>
      <c r="C915" s="70" t="s">
        <v>1538</v>
      </c>
      <c r="D915" s="70">
        <v>73110600140</v>
      </c>
      <c r="E915" s="30" t="s">
        <v>2037</v>
      </c>
      <c r="F915" s="30" t="s">
        <v>2037</v>
      </c>
      <c r="G915" s="31" t="s">
        <v>2038</v>
      </c>
      <c r="H915" s="29" t="s">
        <v>18</v>
      </c>
      <c r="I915" s="63">
        <v>0</v>
      </c>
      <c r="J915" s="63"/>
      <c r="K915" s="63">
        <v>0</v>
      </c>
      <c r="L915" s="33" t="e">
        <v>#N/A</v>
      </c>
      <c r="M915" s="46"/>
      <c r="N915" s="22"/>
      <c r="Q915" s="1">
        <v>0</v>
      </c>
      <c r="W915" s="33"/>
    </row>
    <row r="916" spans="1:23" ht="15" customHeight="1" x14ac:dyDescent="0.25">
      <c r="A916" s="34" t="s">
        <v>2032</v>
      </c>
      <c r="B916" s="29" t="s">
        <v>8</v>
      </c>
      <c r="C916" s="70" t="s">
        <v>1538</v>
      </c>
      <c r="D916" s="70">
        <v>73110600150</v>
      </c>
      <c r="E916" s="30" t="s">
        <v>2039</v>
      </c>
      <c r="F916" s="30" t="s">
        <v>2039</v>
      </c>
      <c r="G916" s="31" t="s">
        <v>2040</v>
      </c>
      <c r="H916" s="29" t="s">
        <v>18</v>
      </c>
      <c r="I916" s="63">
        <v>0</v>
      </c>
      <c r="J916" s="63"/>
      <c r="K916" s="63">
        <v>0</v>
      </c>
      <c r="L916" s="33" t="e">
        <v>#N/A</v>
      </c>
      <c r="M916" s="46"/>
      <c r="N916" s="22"/>
      <c r="Q916" s="1">
        <v>0</v>
      </c>
      <c r="W916" s="33"/>
    </row>
    <row r="917" spans="1:23" ht="15" customHeight="1" x14ac:dyDescent="0.25">
      <c r="A917" s="28" t="s">
        <v>2032</v>
      </c>
      <c r="B917" s="29" t="s">
        <v>8</v>
      </c>
      <c r="C917" s="70" t="s">
        <v>1538</v>
      </c>
      <c r="D917" s="70">
        <v>73110600160</v>
      </c>
      <c r="E917" s="30" t="s">
        <v>2041</v>
      </c>
      <c r="F917" s="30" t="s">
        <v>2041</v>
      </c>
      <c r="G917" s="31" t="s">
        <v>2042</v>
      </c>
      <c r="H917" s="29" t="s">
        <v>18</v>
      </c>
      <c r="I917" s="63">
        <v>0</v>
      </c>
      <c r="J917" s="63"/>
      <c r="K917" s="63">
        <v>0</v>
      </c>
      <c r="L917" s="33" t="e">
        <v>#N/A</v>
      </c>
      <c r="M917" s="46"/>
      <c r="N917" s="22"/>
      <c r="Q917" s="1">
        <v>0</v>
      </c>
      <c r="W917" s="33"/>
    </row>
    <row r="918" spans="1:23" ht="15" customHeight="1" x14ac:dyDescent="0.25">
      <c r="A918" s="28" t="s">
        <v>2032</v>
      </c>
      <c r="B918" s="29" t="s">
        <v>8</v>
      </c>
      <c r="C918" s="70" t="s">
        <v>1538</v>
      </c>
      <c r="D918" s="70">
        <v>73110600170</v>
      </c>
      <c r="E918" s="30" t="s">
        <v>2043</v>
      </c>
      <c r="F918" s="30" t="s">
        <v>2043</v>
      </c>
      <c r="G918" s="31" t="s">
        <v>2044</v>
      </c>
      <c r="H918" s="29" t="s">
        <v>18</v>
      </c>
      <c r="I918" s="63">
        <v>0</v>
      </c>
      <c r="J918" s="63"/>
      <c r="K918" s="63">
        <v>0</v>
      </c>
      <c r="L918" s="33" t="e">
        <v>#N/A</v>
      </c>
      <c r="M918" s="46"/>
      <c r="N918" s="22"/>
      <c r="Q918" s="1">
        <v>0</v>
      </c>
      <c r="W918" s="33"/>
    </row>
    <row r="919" spans="1:23" ht="15" customHeight="1" x14ac:dyDescent="0.25">
      <c r="A919" s="28" t="s">
        <v>2032</v>
      </c>
      <c r="B919" s="29" t="s">
        <v>8</v>
      </c>
      <c r="C919" s="70" t="s">
        <v>1711</v>
      </c>
      <c r="D919" s="70">
        <v>73110600180</v>
      </c>
      <c r="E919" s="30" t="s">
        <v>2045</v>
      </c>
      <c r="F919" s="30"/>
      <c r="G919" s="31" t="s">
        <v>2046</v>
      </c>
      <c r="H919" s="29" t="s">
        <v>18</v>
      </c>
      <c r="I919" s="63">
        <v>0</v>
      </c>
      <c r="J919" s="63"/>
      <c r="K919" s="63">
        <v>0</v>
      </c>
      <c r="L919" s="33" t="e">
        <v>#N/A</v>
      </c>
      <c r="M919" s="40"/>
      <c r="N919" s="22"/>
      <c r="Q919" s="1">
        <v>0</v>
      </c>
      <c r="W919" s="33"/>
    </row>
    <row r="920" spans="1:23" ht="15" customHeight="1" x14ac:dyDescent="0.25">
      <c r="A920" s="34" t="s">
        <v>2032</v>
      </c>
      <c r="B920" s="29" t="s">
        <v>8</v>
      </c>
      <c r="C920" s="70" t="s">
        <v>1711</v>
      </c>
      <c r="D920" s="70">
        <v>73110600190</v>
      </c>
      <c r="E920" s="30" t="s">
        <v>2047</v>
      </c>
      <c r="F920" s="30"/>
      <c r="G920" s="31" t="s">
        <v>2048</v>
      </c>
      <c r="H920" s="29" t="s">
        <v>18</v>
      </c>
      <c r="I920" s="63">
        <v>0</v>
      </c>
      <c r="J920" s="63"/>
      <c r="K920" s="63">
        <v>0</v>
      </c>
      <c r="L920" s="33" t="e">
        <v>#N/A</v>
      </c>
      <c r="M920" s="40"/>
      <c r="N920" s="22"/>
      <c r="Q920" s="1">
        <v>0</v>
      </c>
      <c r="W920" s="33"/>
    </row>
    <row r="921" spans="1:23" ht="15" customHeight="1" x14ac:dyDescent="0.25">
      <c r="A921" s="28" t="s">
        <v>2032</v>
      </c>
      <c r="B921" s="29" t="s">
        <v>8</v>
      </c>
      <c r="C921" s="70" t="s">
        <v>1711</v>
      </c>
      <c r="D921" s="70">
        <v>73110600200</v>
      </c>
      <c r="E921" s="30" t="s">
        <v>2049</v>
      </c>
      <c r="F921" s="30"/>
      <c r="G921" s="31" t="s">
        <v>2050</v>
      </c>
      <c r="H921" s="29" t="s">
        <v>18</v>
      </c>
      <c r="I921" s="63">
        <v>0</v>
      </c>
      <c r="J921" s="63"/>
      <c r="K921" s="63">
        <v>0</v>
      </c>
      <c r="L921" s="33" t="e">
        <v>#N/A</v>
      </c>
      <c r="M921" s="40"/>
      <c r="N921" s="22"/>
      <c r="Q921" s="1">
        <v>0</v>
      </c>
      <c r="W921" s="33"/>
    </row>
    <row r="922" spans="1:23" ht="15" customHeight="1" x14ac:dyDescent="0.25">
      <c r="A922" s="28" t="s">
        <v>2032</v>
      </c>
      <c r="B922" s="29" t="s">
        <v>8</v>
      </c>
      <c r="C922" s="70" t="s">
        <v>1711</v>
      </c>
      <c r="D922" s="70">
        <v>73110600210</v>
      </c>
      <c r="E922" s="30" t="s">
        <v>2051</v>
      </c>
      <c r="F922" s="30"/>
      <c r="G922" s="31" t="s">
        <v>2052</v>
      </c>
      <c r="H922" s="29" t="s">
        <v>18</v>
      </c>
      <c r="I922" s="63">
        <v>0</v>
      </c>
      <c r="J922" s="63"/>
      <c r="K922" s="63">
        <v>0</v>
      </c>
      <c r="L922" s="33" t="e">
        <v>#N/A</v>
      </c>
      <c r="M922" s="46"/>
      <c r="N922" s="22"/>
      <c r="Q922" s="1">
        <v>0</v>
      </c>
      <c r="W922" s="33"/>
    </row>
    <row r="923" spans="1:23" ht="15" customHeight="1" x14ac:dyDescent="0.25">
      <c r="A923" s="28" t="s">
        <v>2032</v>
      </c>
      <c r="B923" s="29" t="s">
        <v>8</v>
      </c>
      <c r="C923" s="70" t="s">
        <v>1711</v>
      </c>
      <c r="D923" s="70">
        <v>73110600220</v>
      </c>
      <c r="E923" s="30" t="s">
        <v>2053</v>
      </c>
      <c r="F923" s="30"/>
      <c r="G923" s="31" t="s">
        <v>2054</v>
      </c>
      <c r="H923" s="29" t="s">
        <v>18</v>
      </c>
      <c r="I923" s="63">
        <v>0</v>
      </c>
      <c r="J923" s="63"/>
      <c r="K923" s="63">
        <v>0</v>
      </c>
      <c r="L923" s="33" t="e">
        <v>#N/A</v>
      </c>
      <c r="M923" s="46"/>
      <c r="N923" s="22"/>
      <c r="Q923" s="1">
        <v>0</v>
      </c>
      <c r="W923" s="33"/>
    </row>
    <row r="924" spans="1:23" ht="15" customHeight="1" x14ac:dyDescent="0.25">
      <c r="A924" s="34" t="s">
        <v>2032</v>
      </c>
      <c r="B924" s="29" t="s">
        <v>8</v>
      </c>
      <c r="C924" s="70" t="s">
        <v>1711</v>
      </c>
      <c r="D924" s="70">
        <v>73110600230</v>
      </c>
      <c r="E924" s="30" t="s">
        <v>2055</v>
      </c>
      <c r="F924" s="30"/>
      <c r="G924" s="31" t="s">
        <v>2056</v>
      </c>
      <c r="H924" s="29" t="s">
        <v>18</v>
      </c>
      <c r="I924" s="63">
        <v>0</v>
      </c>
      <c r="J924" s="63"/>
      <c r="K924" s="63">
        <v>0</v>
      </c>
      <c r="L924" s="33" t="e">
        <v>#N/A</v>
      </c>
      <c r="M924" s="40"/>
      <c r="N924" s="22"/>
      <c r="Q924" s="1">
        <v>0</v>
      </c>
      <c r="W924" s="33"/>
    </row>
    <row r="925" spans="1:23" ht="15" customHeight="1" x14ac:dyDescent="0.25">
      <c r="A925" s="34" t="s">
        <v>2032</v>
      </c>
      <c r="B925" s="29" t="s">
        <v>8</v>
      </c>
      <c r="C925" s="70" t="s">
        <v>1711</v>
      </c>
      <c r="D925" s="70">
        <v>73110600240</v>
      </c>
      <c r="E925" s="30" t="s">
        <v>2057</v>
      </c>
      <c r="F925" s="30"/>
      <c r="G925" s="31" t="s">
        <v>2058</v>
      </c>
      <c r="H925" s="29" t="s">
        <v>18</v>
      </c>
      <c r="I925" s="63">
        <v>0</v>
      </c>
      <c r="J925" s="63"/>
      <c r="K925" s="63">
        <v>0</v>
      </c>
      <c r="L925" s="33" t="e">
        <v>#N/A</v>
      </c>
      <c r="M925" s="40"/>
      <c r="N925" s="22"/>
      <c r="Q925" s="1">
        <v>0</v>
      </c>
      <c r="W925" s="33"/>
    </row>
    <row r="926" spans="1:23" ht="15" customHeight="1" x14ac:dyDescent="0.25">
      <c r="A926" s="34" t="s">
        <v>2032</v>
      </c>
      <c r="B926" s="23" t="s">
        <v>8</v>
      </c>
      <c r="C926" s="70"/>
      <c r="D926" s="24">
        <v>731107</v>
      </c>
      <c r="E926" s="25" t="s">
        <v>2059</v>
      </c>
      <c r="F926" s="26"/>
      <c r="G926" s="26" t="s">
        <v>2060</v>
      </c>
      <c r="H926" s="26" t="s">
        <v>11</v>
      </c>
      <c r="I926" s="27">
        <v>0</v>
      </c>
      <c r="J926" s="27"/>
      <c r="K926" s="27">
        <v>0</v>
      </c>
      <c r="L926" s="33" t="e">
        <v>#N/A</v>
      </c>
      <c r="M926" s="40"/>
      <c r="N926" s="22"/>
      <c r="Q926" s="1">
        <v>0</v>
      </c>
      <c r="W926" s="33"/>
    </row>
    <row r="927" spans="1:23" ht="15" customHeight="1" x14ac:dyDescent="0.25">
      <c r="A927" s="34" t="s">
        <v>2032</v>
      </c>
      <c r="B927" s="29" t="s">
        <v>8</v>
      </c>
      <c r="C927" s="70" t="s">
        <v>1538</v>
      </c>
      <c r="D927" s="70">
        <v>73110700110</v>
      </c>
      <c r="E927" s="30" t="s">
        <v>2061</v>
      </c>
      <c r="F927" s="30" t="s">
        <v>2061</v>
      </c>
      <c r="G927" s="31" t="s">
        <v>2062</v>
      </c>
      <c r="H927" s="29" t="s">
        <v>18</v>
      </c>
      <c r="I927" s="63">
        <v>0</v>
      </c>
      <c r="J927" s="63"/>
      <c r="K927" s="63">
        <v>0</v>
      </c>
      <c r="L927" s="33" t="e">
        <v>#N/A</v>
      </c>
      <c r="M927" s="46"/>
      <c r="N927" s="22"/>
      <c r="Q927" s="1">
        <v>0</v>
      </c>
      <c r="W927" s="33"/>
    </row>
    <row r="928" spans="1:23" ht="15" customHeight="1" x14ac:dyDescent="0.25">
      <c r="A928" s="28" t="s">
        <v>2032</v>
      </c>
      <c r="B928" s="29" t="s">
        <v>8</v>
      </c>
      <c r="C928" s="70" t="s">
        <v>1538</v>
      </c>
      <c r="D928" s="70">
        <v>73110700120</v>
      </c>
      <c r="E928" s="30" t="s">
        <v>2063</v>
      </c>
      <c r="F928" s="30" t="s">
        <v>2063</v>
      </c>
      <c r="G928" s="31" t="s">
        <v>2064</v>
      </c>
      <c r="H928" s="29" t="s">
        <v>18</v>
      </c>
      <c r="I928" s="63">
        <v>0</v>
      </c>
      <c r="J928" s="63"/>
      <c r="K928" s="63">
        <v>0</v>
      </c>
      <c r="L928" s="33" t="e">
        <v>#N/A</v>
      </c>
      <c r="M928" s="40"/>
      <c r="N928" s="22"/>
      <c r="Q928" s="1">
        <v>0</v>
      </c>
      <c r="W928" s="33"/>
    </row>
    <row r="929" spans="1:23" ht="15" customHeight="1" x14ac:dyDescent="0.25">
      <c r="A929" s="28" t="s">
        <v>2032</v>
      </c>
      <c r="B929" s="29" t="s">
        <v>8</v>
      </c>
      <c r="C929" s="70" t="s">
        <v>1538</v>
      </c>
      <c r="D929" s="70">
        <v>73110700130</v>
      </c>
      <c r="E929" s="30" t="s">
        <v>2065</v>
      </c>
      <c r="F929" s="30" t="s">
        <v>2065</v>
      </c>
      <c r="G929" s="31" t="s">
        <v>2066</v>
      </c>
      <c r="H929" s="29" t="s">
        <v>18</v>
      </c>
      <c r="I929" s="63">
        <v>0</v>
      </c>
      <c r="J929" s="63"/>
      <c r="K929" s="63">
        <v>0</v>
      </c>
      <c r="L929" s="33" t="e">
        <v>#N/A</v>
      </c>
      <c r="M929" s="46"/>
      <c r="N929" s="22"/>
      <c r="Q929" s="1">
        <v>0</v>
      </c>
      <c r="W929" s="33"/>
    </row>
    <row r="930" spans="1:23" ht="15" customHeight="1" x14ac:dyDescent="0.25">
      <c r="A930" s="28" t="s">
        <v>2032</v>
      </c>
      <c r="B930" s="29" t="s">
        <v>8</v>
      </c>
      <c r="C930" s="70" t="s">
        <v>1538</v>
      </c>
      <c r="D930" s="70">
        <v>73110700140</v>
      </c>
      <c r="E930" s="30" t="s">
        <v>2067</v>
      </c>
      <c r="F930" s="30" t="s">
        <v>2067</v>
      </c>
      <c r="G930" s="31" t="s">
        <v>2068</v>
      </c>
      <c r="H930" s="29" t="s">
        <v>18</v>
      </c>
      <c r="I930" s="63">
        <v>0</v>
      </c>
      <c r="J930" s="63"/>
      <c r="K930" s="63">
        <v>0</v>
      </c>
      <c r="L930" s="33" t="e">
        <v>#N/A</v>
      </c>
      <c r="M930" s="46"/>
      <c r="N930" s="22"/>
      <c r="Q930" s="1">
        <v>0</v>
      </c>
      <c r="W930" s="33"/>
    </row>
    <row r="931" spans="1:23" ht="15" customHeight="1" x14ac:dyDescent="0.25">
      <c r="A931" s="28" t="s">
        <v>2032</v>
      </c>
      <c r="B931" s="29" t="s">
        <v>8</v>
      </c>
      <c r="C931" s="70" t="s">
        <v>1538</v>
      </c>
      <c r="D931" s="70">
        <v>73110700150</v>
      </c>
      <c r="E931" s="30" t="s">
        <v>2069</v>
      </c>
      <c r="F931" s="30" t="s">
        <v>2069</v>
      </c>
      <c r="G931" s="31" t="s">
        <v>2070</v>
      </c>
      <c r="H931" s="29" t="s">
        <v>18</v>
      </c>
      <c r="I931" s="63">
        <v>0</v>
      </c>
      <c r="J931" s="63"/>
      <c r="K931" s="63">
        <v>0</v>
      </c>
      <c r="L931" s="33" t="e">
        <v>#N/A</v>
      </c>
      <c r="M931" s="46"/>
      <c r="N931" s="22"/>
      <c r="Q931" s="1">
        <v>0</v>
      </c>
      <c r="W931" s="33"/>
    </row>
    <row r="932" spans="1:23" ht="15" customHeight="1" x14ac:dyDescent="0.25">
      <c r="A932" s="28" t="s">
        <v>2032</v>
      </c>
      <c r="B932" s="29" t="s">
        <v>8</v>
      </c>
      <c r="C932" s="70" t="s">
        <v>1538</v>
      </c>
      <c r="D932" s="70">
        <v>73110700160</v>
      </c>
      <c r="E932" s="30" t="s">
        <v>2071</v>
      </c>
      <c r="F932" s="30" t="s">
        <v>2071</v>
      </c>
      <c r="G932" s="31" t="s">
        <v>2072</v>
      </c>
      <c r="H932" s="29" t="s">
        <v>18</v>
      </c>
      <c r="I932" s="63">
        <v>0</v>
      </c>
      <c r="J932" s="63"/>
      <c r="K932" s="63">
        <v>0</v>
      </c>
      <c r="L932" s="33" t="e">
        <v>#N/A</v>
      </c>
      <c r="M932" s="46"/>
      <c r="N932" s="22"/>
      <c r="Q932" s="1">
        <v>0</v>
      </c>
      <c r="W932" s="33"/>
    </row>
    <row r="933" spans="1:23" ht="15" customHeight="1" x14ac:dyDescent="0.25">
      <c r="A933" s="28" t="s">
        <v>2032</v>
      </c>
      <c r="B933" s="29" t="s">
        <v>8</v>
      </c>
      <c r="C933" s="70" t="s">
        <v>1538</v>
      </c>
      <c r="D933" s="70">
        <v>73110700170</v>
      </c>
      <c r="E933" s="30" t="s">
        <v>2073</v>
      </c>
      <c r="F933" s="30" t="s">
        <v>2073</v>
      </c>
      <c r="G933" s="31" t="s">
        <v>2074</v>
      </c>
      <c r="H933" s="29" t="s">
        <v>18</v>
      </c>
      <c r="I933" s="63">
        <v>0</v>
      </c>
      <c r="J933" s="63"/>
      <c r="K933" s="63">
        <v>0</v>
      </c>
      <c r="L933" s="33" t="e">
        <v>#N/A</v>
      </c>
      <c r="M933" s="46"/>
      <c r="N933" s="22"/>
      <c r="Q933" s="1">
        <v>0</v>
      </c>
      <c r="W933" s="33"/>
    </row>
    <row r="934" spans="1:23" ht="15" customHeight="1" x14ac:dyDescent="0.25">
      <c r="A934" s="28" t="s">
        <v>2032</v>
      </c>
      <c r="B934" s="29" t="s">
        <v>8</v>
      </c>
      <c r="C934" s="70" t="s">
        <v>1711</v>
      </c>
      <c r="D934" s="70">
        <v>73110700180</v>
      </c>
      <c r="E934" s="30" t="s">
        <v>2075</v>
      </c>
      <c r="F934" s="30"/>
      <c r="G934" s="31" t="s">
        <v>2076</v>
      </c>
      <c r="H934" s="29" t="s">
        <v>18</v>
      </c>
      <c r="I934" s="63">
        <v>0</v>
      </c>
      <c r="J934" s="63"/>
      <c r="K934" s="63">
        <v>0</v>
      </c>
      <c r="L934" s="33" t="e">
        <v>#N/A</v>
      </c>
      <c r="M934" s="46"/>
      <c r="N934" s="22"/>
      <c r="Q934" s="1">
        <v>0</v>
      </c>
      <c r="W934" s="33"/>
    </row>
    <row r="935" spans="1:23" ht="15" customHeight="1" x14ac:dyDescent="0.25">
      <c r="A935" s="28" t="s">
        <v>2032</v>
      </c>
      <c r="B935" s="29" t="s">
        <v>8</v>
      </c>
      <c r="C935" s="70" t="s">
        <v>1711</v>
      </c>
      <c r="D935" s="70">
        <v>73110700190</v>
      </c>
      <c r="E935" s="30" t="s">
        <v>2077</v>
      </c>
      <c r="F935" s="30"/>
      <c r="G935" s="31" t="s">
        <v>2078</v>
      </c>
      <c r="H935" s="29" t="s">
        <v>18</v>
      </c>
      <c r="I935" s="63">
        <v>0</v>
      </c>
      <c r="J935" s="63"/>
      <c r="K935" s="63">
        <v>0</v>
      </c>
      <c r="L935" s="33" t="e">
        <v>#N/A</v>
      </c>
      <c r="M935" s="46"/>
      <c r="N935" s="22"/>
      <c r="Q935" s="1">
        <v>0</v>
      </c>
      <c r="W935" s="33"/>
    </row>
    <row r="936" spans="1:23" ht="15" customHeight="1" x14ac:dyDescent="0.25">
      <c r="A936" s="28" t="s">
        <v>2032</v>
      </c>
      <c r="B936" s="29" t="s">
        <v>8</v>
      </c>
      <c r="C936" s="70" t="s">
        <v>1711</v>
      </c>
      <c r="D936" s="70">
        <v>73110700200</v>
      </c>
      <c r="E936" s="30" t="s">
        <v>2079</v>
      </c>
      <c r="F936" s="30"/>
      <c r="G936" s="31" t="s">
        <v>2080</v>
      </c>
      <c r="H936" s="29" t="s">
        <v>18</v>
      </c>
      <c r="I936" s="63">
        <v>0</v>
      </c>
      <c r="J936" s="63"/>
      <c r="K936" s="63">
        <v>0</v>
      </c>
      <c r="L936" s="33" t="e">
        <v>#N/A</v>
      </c>
      <c r="M936" s="46"/>
      <c r="N936" s="22"/>
      <c r="Q936" s="1">
        <v>0</v>
      </c>
      <c r="W936" s="33"/>
    </row>
    <row r="937" spans="1:23" ht="15" customHeight="1" x14ac:dyDescent="0.25">
      <c r="A937" s="28" t="s">
        <v>2032</v>
      </c>
      <c r="B937" s="29" t="s">
        <v>8</v>
      </c>
      <c r="C937" s="70" t="s">
        <v>1711</v>
      </c>
      <c r="D937" s="70">
        <v>73110700210</v>
      </c>
      <c r="E937" s="30" t="s">
        <v>2081</v>
      </c>
      <c r="F937" s="30"/>
      <c r="G937" s="31" t="s">
        <v>2082</v>
      </c>
      <c r="H937" s="29" t="s">
        <v>18</v>
      </c>
      <c r="I937" s="63">
        <v>0</v>
      </c>
      <c r="J937" s="63"/>
      <c r="K937" s="63">
        <v>0</v>
      </c>
      <c r="L937" s="33" t="e">
        <v>#N/A</v>
      </c>
      <c r="M937" s="40"/>
      <c r="N937" s="22"/>
      <c r="Q937" s="1">
        <v>0</v>
      </c>
      <c r="W937" s="33"/>
    </row>
    <row r="938" spans="1:23" ht="15" customHeight="1" x14ac:dyDescent="0.25">
      <c r="A938" s="28" t="s">
        <v>2032</v>
      </c>
      <c r="B938" s="29" t="s">
        <v>8</v>
      </c>
      <c r="C938" s="70" t="s">
        <v>1711</v>
      </c>
      <c r="D938" s="70">
        <v>73110700220</v>
      </c>
      <c r="E938" s="30" t="s">
        <v>2083</v>
      </c>
      <c r="F938" s="30"/>
      <c r="G938" s="31" t="s">
        <v>2084</v>
      </c>
      <c r="H938" s="29" t="s">
        <v>18</v>
      </c>
      <c r="I938" s="63">
        <v>0</v>
      </c>
      <c r="J938" s="63"/>
      <c r="K938" s="63">
        <v>0</v>
      </c>
      <c r="L938" s="33" t="e">
        <v>#N/A</v>
      </c>
      <c r="M938" s="40"/>
      <c r="N938" s="22"/>
      <c r="Q938" s="1">
        <v>0</v>
      </c>
      <c r="W938" s="33"/>
    </row>
    <row r="939" spans="1:23" ht="15" customHeight="1" x14ac:dyDescent="0.25">
      <c r="A939" s="16"/>
      <c r="B939" s="29" t="s">
        <v>8</v>
      </c>
      <c r="C939" s="70" t="s">
        <v>1711</v>
      </c>
      <c r="D939" s="70">
        <v>73110700230</v>
      </c>
      <c r="E939" s="30" t="s">
        <v>2085</v>
      </c>
      <c r="F939" s="30"/>
      <c r="G939" s="31" t="s">
        <v>2086</v>
      </c>
      <c r="H939" s="29" t="s">
        <v>18</v>
      </c>
      <c r="I939" s="63">
        <v>0</v>
      </c>
      <c r="J939" s="63">
        <v>0</v>
      </c>
      <c r="K939" s="63">
        <v>0</v>
      </c>
      <c r="L939" s="33" t="e">
        <v>#N/A</v>
      </c>
      <c r="M939" s="46"/>
      <c r="N939" s="22"/>
      <c r="Q939" s="1">
        <v>0</v>
      </c>
      <c r="W939" s="33"/>
    </row>
    <row r="940" spans="1:23" ht="15" customHeight="1" x14ac:dyDescent="0.25">
      <c r="A940" s="28" t="s">
        <v>2032</v>
      </c>
      <c r="B940" s="29" t="s">
        <v>8</v>
      </c>
      <c r="C940" s="70" t="s">
        <v>1711</v>
      </c>
      <c r="D940" s="70">
        <v>73110700240</v>
      </c>
      <c r="E940" s="30" t="s">
        <v>2087</v>
      </c>
      <c r="F940" s="30"/>
      <c r="G940" s="31" t="s">
        <v>2088</v>
      </c>
      <c r="H940" s="29" t="s">
        <v>18</v>
      </c>
      <c r="I940" s="63">
        <v>0</v>
      </c>
      <c r="J940" s="63"/>
      <c r="K940" s="63">
        <v>0</v>
      </c>
      <c r="L940" s="33" t="e">
        <v>#N/A</v>
      </c>
      <c r="M940" s="46"/>
      <c r="N940" s="22"/>
      <c r="Q940" s="1">
        <v>0</v>
      </c>
      <c r="W940" s="33"/>
    </row>
    <row r="941" spans="1:23" ht="15" customHeight="1" x14ac:dyDescent="0.25">
      <c r="A941" s="16"/>
      <c r="B941" s="23" t="s">
        <v>8</v>
      </c>
      <c r="C941" s="24"/>
      <c r="D941" s="24"/>
      <c r="E941" s="25"/>
      <c r="F941" s="25" t="s">
        <v>2089</v>
      </c>
      <c r="G941" s="26" t="s">
        <v>2090</v>
      </c>
      <c r="H941" s="26" t="s">
        <v>11</v>
      </c>
      <c r="I941" s="27">
        <v>0</v>
      </c>
      <c r="J941" s="27">
        <v>0</v>
      </c>
      <c r="K941" s="27">
        <v>0</v>
      </c>
      <c r="L941" s="33" t="e">
        <v>#N/A</v>
      </c>
      <c r="M941" s="46"/>
      <c r="N941" s="22"/>
      <c r="Q941" s="1">
        <v>0</v>
      </c>
      <c r="W941" s="33"/>
    </row>
    <row r="942" spans="1:23" ht="15" customHeight="1" x14ac:dyDescent="0.25">
      <c r="A942" s="16"/>
      <c r="B942" s="29" t="s">
        <v>8</v>
      </c>
      <c r="C942" s="70" t="s">
        <v>1538</v>
      </c>
      <c r="D942" s="70"/>
      <c r="E942" s="30"/>
      <c r="F942" s="30" t="s">
        <v>2091</v>
      </c>
      <c r="G942" s="31" t="s">
        <v>2092</v>
      </c>
      <c r="H942" s="29" t="s">
        <v>18</v>
      </c>
      <c r="I942" s="63">
        <v>0</v>
      </c>
      <c r="J942" s="63">
        <v>0</v>
      </c>
      <c r="K942" s="63">
        <v>0</v>
      </c>
      <c r="L942" s="33" t="e">
        <v>#N/A</v>
      </c>
      <c r="M942" s="46"/>
      <c r="N942" s="22"/>
      <c r="Q942" s="1">
        <v>0</v>
      </c>
      <c r="W942" s="33"/>
    </row>
    <row r="943" spans="1:23" ht="15" customHeight="1" x14ac:dyDescent="0.25">
      <c r="A943" s="34" t="s">
        <v>2093</v>
      </c>
      <c r="B943" s="29" t="s">
        <v>8</v>
      </c>
      <c r="C943" s="70" t="s">
        <v>1538</v>
      </c>
      <c r="D943" s="70"/>
      <c r="E943" s="30"/>
      <c r="F943" s="30" t="s">
        <v>2094</v>
      </c>
      <c r="G943" s="31" t="s">
        <v>2095</v>
      </c>
      <c r="H943" s="29" t="s">
        <v>18</v>
      </c>
      <c r="I943" s="63">
        <v>0</v>
      </c>
      <c r="J943" s="63"/>
      <c r="K943" s="63">
        <v>0</v>
      </c>
      <c r="L943" s="33" t="e">
        <v>#N/A</v>
      </c>
      <c r="M943" s="40"/>
      <c r="N943" s="22"/>
      <c r="Q943" s="1">
        <v>0</v>
      </c>
      <c r="W943" s="33"/>
    </row>
    <row r="944" spans="1:23" ht="15" customHeight="1" x14ac:dyDescent="0.25">
      <c r="A944" s="34" t="s">
        <v>2096</v>
      </c>
      <c r="B944" s="29" t="s">
        <v>8</v>
      </c>
      <c r="C944" s="70" t="s">
        <v>1538</v>
      </c>
      <c r="D944" s="70"/>
      <c r="E944" s="30"/>
      <c r="F944" s="30" t="s">
        <v>2097</v>
      </c>
      <c r="G944" s="31" t="s">
        <v>2098</v>
      </c>
      <c r="H944" s="29" t="s">
        <v>18</v>
      </c>
      <c r="I944" s="63">
        <v>0</v>
      </c>
      <c r="J944" s="63"/>
      <c r="K944" s="63">
        <v>0</v>
      </c>
      <c r="L944" s="33" t="e">
        <v>#N/A</v>
      </c>
      <c r="M944" s="40"/>
      <c r="N944" s="22"/>
      <c r="Q944" s="1">
        <v>0</v>
      </c>
      <c r="W944" s="33"/>
    </row>
    <row r="945" spans="1:23" ht="15" customHeight="1" x14ac:dyDescent="0.25">
      <c r="A945" s="28" t="s">
        <v>2099</v>
      </c>
      <c r="B945" s="29" t="s">
        <v>8</v>
      </c>
      <c r="C945" s="70" t="s">
        <v>1538</v>
      </c>
      <c r="D945" s="70"/>
      <c r="E945" s="30"/>
      <c r="F945" s="30" t="s">
        <v>2100</v>
      </c>
      <c r="G945" s="31" t="s">
        <v>2101</v>
      </c>
      <c r="H945" s="29" t="s">
        <v>18</v>
      </c>
      <c r="I945" s="63">
        <v>0</v>
      </c>
      <c r="J945" s="63"/>
      <c r="K945" s="63">
        <v>0</v>
      </c>
      <c r="L945" s="33" t="e">
        <v>#N/A</v>
      </c>
      <c r="M945" s="40"/>
      <c r="N945" s="22"/>
      <c r="Q945" s="1">
        <v>0</v>
      </c>
      <c r="W945" s="33"/>
    </row>
    <row r="946" spans="1:23" ht="15" customHeight="1" x14ac:dyDescent="0.25">
      <c r="A946" s="34" t="s">
        <v>2102</v>
      </c>
      <c r="B946" s="29" t="s">
        <v>8</v>
      </c>
      <c r="C946" s="70" t="s">
        <v>1538</v>
      </c>
      <c r="D946" s="70"/>
      <c r="E946" s="30"/>
      <c r="F946" s="30" t="s">
        <v>2103</v>
      </c>
      <c r="G946" s="31" t="s">
        <v>2104</v>
      </c>
      <c r="H946" s="29" t="s">
        <v>18</v>
      </c>
      <c r="I946" s="63">
        <v>0</v>
      </c>
      <c r="J946" s="63"/>
      <c r="K946" s="63">
        <v>0</v>
      </c>
      <c r="L946" s="33" t="e">
        <v>#N/A</v>
      </c>
      <c r="M946" s="40"/>
      <c r="N946" s="22"/>
      <c r="Q946" s="1">
        <v>0</v>
      </c>
      <c r="W946" s="33"/>
    </row>
    <row r="947" spans="1:23" ht="15" customHeight="1" x14ac:dyDescent="0.25">
      <c r="A947" s="28" t="s">
        <v>2093</v>
      </c>
      <c r="B947" s="29" t="s">
        <v>8</v>
      </c>
      <c r="C947" s="70" t="s">
        <v>1538</v>
      </c>
      <c r="D947" s="70"/>
      <c r="E947" s="30"/>
      <c r="F947" s="30" t="s">
        <v>2105</v>
      </c>
      <c r="G947" s="31" t="s">
        <v>2106</v>
      </c>
      <c r="H947" s="29" t="s">
        <v>18</v>
      </c>
      <c r="I947" s="63">
        <v>0</v>
      </c>
      <c r="J947" s="63"/>
      <c r="K947" s="63">
        <v>0</v>
      </c>
      <c r="L947" s="33" t="e">
        <v>#N/A</v>
      </c>
      <c r="M947" s="46"/>
      <c r="N947" s="22"/>
      <c r="Q947" s="1">
        <v>0</v>
      </c>
      <c r="W947" s="33"/>
    </row>
    <row r="948" spans="1:23" ht="15" customHeight="1" x14ac:dyDescent="0.25">
      <c r="A948" s="34" t="s">
        <v>2107</v>
      </c>
      <c r="B948" s="29" t="s">
        <v>8</v>
      </c>
      <c r="C948" s="70" t="s">
        <v>1538</v>
      </c>
      <c r="D948" s="70"/>
      <c r="E948" s="30"/>
      <c r="F948" s="30" t="s">
        <v>2108</v>
      </c>
      <c r="G948" s="31" t="s">
        <v>2109</v>
      </c>
      <c r="H948" s="29" t="s">
        <v>18</v>
      </c>
      <c r="I948" s="63">
        <v>0</v>
      </c>
      <c r="J948" s="63"/>
      <c r="K948" s="63">
        <v>0</v>
      </c>
      <c r="L948" s="33" t="e">
        <v>#N/A</v>
      </c>
      <c r="M948" s="40"/>
      <c r="N948" s="22"/>
      <c r="Q948" s="1">
        <v>0</v>
      </c>
      <c r="W948" s="33"/>
    </row>
    <row r="949" spans="1:23" ht="15" customHeight="1" x14ac:dyDescent="0.25">
      <c r="A949" s="34" t="s">
        <v>2107</v>
      </c>
      <c r="B949" s="23" t="s">
        <v>8</v>
      </c>
      <c r="C949" s="24"/>
      <c r="D949" s="24"/>
      <c r="E949" s="25"/>
      <c r="F949" s="25" t="s">
        <v>2110</v>
      </c>
      <c r="G949" s="26" t="s">
        <v>2111</v>
      </c>
      <c r="H949" s="26" t="s">
        <v>11</v>
      </c>
      <c r="I949" s="27">
        <v>0</v>
      </c>
      <c r="J949" s="27"/>
      <c r="K949" s="27">
        <v>0</v>
      </c>
      <c r="L949" s="33" t="e">
        <v>#N/A</v>
      </c>
      <c r="M949" s="40"/>
      <c r="N949" s="22"/>
      <c r="Q949" s="1">
        <v>0</v>
      </c>
      <c r="W949" s="33"/>
    </row>
    <row r="950" spans="1:23" ht="15" customHeight="1" x14ac:dyDescent="0.25">
      <c r="A950" s="28" t="s">
        <v>2112</v>
      </c>
      <c r="B950" s="29" t="s">
        <v>8</v>
      </c>
      <c r="C950" s="70" t="s">
        <v>1711</v>
      </c>
      <c r="D950" s="70"/>
      <c r="E950" s="30"/>
      <c r="F950" s="30" t="s">
        <v>2113</v>
      </c>
      <c r="G950" s="31" t="s">
        <v>2114</v>
      </c>
      <c r="H950" s="29" t="s">
        <v>18</v>
      </c>
      <c r="I950" s="63">
        <v>0</v>
      </c>
      <c r="J950" s="63"/>
      <c r="K950" s="63">
        <v>0</v>
      </c>
      <c r="L950" s="33" t="e">
        <v>#N/A</v>
      </c>
      <c r="M950" s="46"/>
      <c r="N950" s="22"/>
      <c r="Q950" s="1">
        <v>0</v>
      </c>
      <c r="W950" s="33"/>
    </row>
    <row r="951" spans="1:23" ht="15" customHeight="1" x14ac:dyDescent="0.25">
      <c r="B951" s="29" t="s">
        <v>8</v>
      </c>
      <c r="C951" s="70" t="s">
        <v>1711</v>
      </c>
      <c r="D951" s="70"/>
      <c r="E951" s="30"/>
      <c r="F951" s="30" t="s">
        <v>2115</v>
      </c>
      <c r="G951" s="31" t="s">
        <v>2116</v>
      </c>
      <c r="H951" s="29" t="s">
        <v>18</v>
      </c>
      <c r="I951" s="63">
        <v>0</v>
      </c>
      <c r="J951" s="63"/>
      <c r="K951" s="63">
        <v>0</v>
      </c>
      <c r="L951" s="33"/>
      <c r="M951" s="46"/>
      <c r="N951" s="22"/>
      <c r="Q951" s="1">
        <v>0</v>
      </c>
      <c r="W951" s="33"/>
    </row>
    <row r="952" spans="1:23" ht="15" customHeight="1" x14ac:dyDescent="0.25">
      <c r="A952" s="16"/>
      <c r="B952" s="29" t="s">
        <v>8</v>
      </c>
      <c r="C952" s="70" t="s">
        <v>1711</v>
      </c>
      <c r="D952" s="70"/>
      <c r="E952" s="30"/>
      <c r="F952" s="30" t="s">
        <v>2117</v>
      </c>
      <c r="G952" s="31" t="s">
        <v>2118</v>
      </c>
      <c r="H952" s="29" t="s">
        <v>18</v>
      </c>
      <c r="I952" s="63">
        <v>0</v>
      </c>
      <c r="J952" s="63">
        <v>0</v>
      </c>
      <c r="K952" s="63">
        <v>0</v>
      </c>
      <c r="L952" s="33"/>
      <c r="M952" s="46"/>
      <c r="N952" s="22"/>
      <c r="Q952" s="1">
        <v>0</v>
      </c>
      <c r="W952" s="33"/>
    </row>
    <row r="953" spans="1:23" ht="15" customHeight="1" x14ac:dyDescent="0.25">
      <c r="A953" s="16"/>
      <c r="B953" s="29" t="s">
        <v>8</v>
      </c>
      <c r="C953" s="70" t="s">
        <v>1711</v>
      </c>
      <c r="D953" s="70"/>
      <c r="E953" s="30"/>
      <c r="F953" s="30" t="s">
        <v>2119</v>
      </c>
      <c r="G953" s="31" t="s">
        <v>2120</v>
      </c>
      <c r="H953" s="29" t="s">
        <v>18</v>
      </c>
      <c r="I953" s="63">
        <v>0</v>
      </c>
      <c r="J953" s="63">
        <v>0</v>
      </c>
      <c r="K953" s="63">
        <v>0</v>
      </c>
      <c r="L953" s="33" t="e">
        <v>#N/A</v>
      </c>
      <c r="M953" s="46"/>
      <c r="N953" s="22"/>
      <c r="Q953" s="1">
        <v>0</v>
      </c>
      <c r="W953" s="33"/>
    </row>
    <row r="954" spans="1:23" ht="15" customHeight="1" x14ac:dyDescent="0.25">
      <c r="A954" s="16"/>
      <c r="B954" s="29" t="s">
        <v>8</v>
      </c>
      <c r="C954" s="70" t="s">
        <v>1711</v>
      </c>
      <c r="D954" s="70"/>
      <c r="E954" s="30"/>
      <c r="F954" s="30" t="s">
        <v>2121</v>
      </c>
      <c r="G954" s="31" t="s">
        <v>2122</v>
      </c>
      <c r="H954" s="29" t="s">
        <v>18</v>
      </c>
      <c r="I954" s="63">
        <v>0</v>
      </c>
      <c r="J954" s="63">
        <v>0</v>
      </c>
      <c r="K954" s="63">
        <v>0</v>
      </c>
      <c r="L954" s="33" t="e">
        <v>#N/A</v>
      </c>
      <c r="M954" s="46"/>
      <c r="N954" s="22"/>
      <c r="Q954" s="1">
        <v>0</v>
      </c>
      <c r="W954" s="33"/>
    </row>
    <row r="955" spans="1:23" ht="15" customHeight="1" x14ac:dyDescent="0.25">
      <c r="A955" s="28" t="s">
        <v>2123</v>
      </c>
      <c r="B955" s="29" t="s">
        <v>8</v>
      </c>
      <c r="C955" s="70" t="s">
        <v>1711</v>
      </c>
      <c r="D955" s="70"/>
      <c r="E955" s="30"/>
      <c r="F955" s="30" t="s">
        <v>2124</v>
      </c>
      <c r="G955" s="31" t="s">
        <v>2125</v>
      </c>
      <c r="H955" s="29" t="s">
        <v>18</v>
      </c>
      <c r="I955" s="63">
        <v>0</v>
      </c>
      <c r="J955" s="63"/>
      <c r="K955" s="63">
        <v>0</v>
      </c>
      <c r="L955" s="33" t="e">
        <v>#N/A</v>
      </c>
      <c r="M955" s="40"/>
      <c r="N955" s="22"/>
      <c r="Q955" s="1">
        <v>0</v>
      </c>
      <c r="W955" s="33"/>
    </row>
    <row r="956" spans="1:23" ht="15" customHeight="1" x14ac:dyDescent="0.25">
      <c r="A956" s="28" t="s">
        <v>2126</v>
      </c>
      <c r="B956" s="29" t="s">
        <v>8</v>
      </c>
      <c r="C956" s="70" t="s">
        <v>1711</v>
      </c>
      <c r="D956" s="70"/>
      <c r="E956" s="30"/>
      <c r="F956" s="30" t="s">
        <v>2127</v>
      </c>
      <c r="G956" s="31" t="s">
        <v>2128</v>
      </c>
      <c r="H956" s="29" t="s">
        <v>18</v>
      </c>
      <c r="I956" s="63">
        <v>0</v>
      </c>
      <c r="J956" s="63"/>
      <c r="K956" s="63">
        <v>0</v>
      </c>
      <c r="L956" s="33" t="e">
        <v>#N/A</v>
      </c>
      <c r="M956" s="46"/>
      <c r="N956" s="22"/>
      <c r="Q956" s="1">
        <v>0</v>
      </c>
      <c r="W956" s="33"/>
    </row>
    <row r="957" spans="1:23" ht="15" customHeight="1" x14ac:dyDescent="0.25">
      <c r="A957" s="28" t="s">
        <v>2123</v>
      </c>
      <c r="B957" s="23" t="s">
        <v>8</v>
      </c>
      <c r="C957" s="24"/>
      <c r="D957" s="24"/>
      <c r="E957" s="25"/>
      <c r="F957" s="25" t="s">
        <v>2129</v>
      </c>
      <c r="G957" s="26" t="s">
        <v>2130</v>
      </c>
      <c r="H957" s="26" t="s">
        <v>11</v>
      </c>
      <c r="I957" s="27">
        <v>0</v>
      </c>
      <c r="J957" s="27"/>
      <c r="K957" s="27">
        <v>0</v>
      </c>
      <c r="L957" s="33"/>
      <c r="M957" s="46"/>
      <c r="N957" s="22"/>
      <c r="Q957" s="1">
        <v>0</v>
      </c>
      <c r="W957" s="33"/>
    </row>
    <row r="958" spans="1:23" ht="15" customHeight="1" x14ac:dyDescent="0.25">
      <c r="A958" s="28" t="s">
        <v>2123</v>
      </c>
      <c r="B958" s="29" t="s">
        <v>8</v>
      </c>
      <c r="C958" s="70" t="s">
        <v>1595</v>
      </c>
      <c r="D958" s="70"/>
      <c r="E958" s="30"/>
      <c r="F958" s="30" t="s">
        <v>2131</v>
      </c>
      <c r="G958" s="31" t="s">
        <v>1841</v>
      </c>
      <c r="H958" s="29" t="s">
        <v>18</v>
      </c>
      <c r="I958" s="63">
        <v>0</v>
      </c>
      <c r="J958" s="63"/>
      <c r="K958" s="63">
        <v>0</v>
      </c>
      <c r="L958" s="33" t="e">
        <v>#N/A</v>
      </c>
      <c r="M958" s="46"/>
      <c r="N958" s="22"/>
      <c r="Q958" s="1">
        <v>0</v>
      </c>
      <c r="W958" s="33"/>
    </row>
    <row r="959" spans="1:23" ht="15" customHeight="1" x14ac:dyDescent="0.25">
      <c r="A959" s="28" t="s">
        <v>2123</v>
      </c>
      <c r="B959" s="29" t="s">
        <v>8</v>
      </c>
      <c r="C959" s="70" t="s">
        <v>1595</v>
      </c>
      <c r="D959" s="70"/>
      <c r="E959" s="30"/>
      <c r="F959" s="30" t="s">
        <v>2132</v>
      </c>
      <c r="G959" s="31" t="s">
        <v>1844</v>
      </c>
      <c r="H959" s="29" t="s">
        <v>18</v>
      </c>
      <c r="I959" s="63">
        <v>0</v>
      </c>
      <c r="J959" s="63"/>
      <c r="K959" s="63">
        <v>0</v>
      </c>
      <c r="L959" s="33" t="e">
        <v>#N/A</v>
      </c>
      <c r="M959" s="46"/>
      <c r="N959" s="22"/>
      <c r="Q959" s="1">
        <v>0</v>
      </c>
      <c r="W959" s="33"/>
    </row>
    <row r="960" spans="1:23" ht="15" customHeight="1" x14ac:dyDescent="0.25">
      <c r="A960" s="28" t="s">
        <v>2123</v>
      </c>
      <c r="B960" s="29" t="s">
        <v>8</v>
      </c>
      <c r="C960" s="70" t="s">
        <v>1595</v>
      </c>
      <c r="D960" s="70"/>
      <c r="E960" s="30"/>
      <c r="F960" s="30" t="s">
        <v>2133</v>
      </c>
      <c r="G960" s="31" t="s">
        <v>1846</v>
      </c>
      <c r="H960" s="29" t="s">
        <v>18</v>
      </c>
      <c r="I960" s="63">
        <v>0</v>
      </c>
      <c r="J960" s="63"/>
      <c r="K960" s="63">
        <v>0</v>
      </c>
      <c r="L960" s="33" t="e">
        <v>#N/A</v>
      </c>
      <c r="M960" s="46"/>
      <c r="N960" s="22"/>
      <c r="Q960" s="1">
        <v>0</v>
      </c>
      <c r="W960" s="33"/>
    </row>
    <row r="961" spans="1:23" ht="15" customHeight="1" x14ac:dyDescent="0.25">
      <c r="A961" s="28" t="s">
        <v>2123</v>
      </c>
      <c r="B961" s="29" t="s">
        <v>8</v>
      </c>
      <c r="C961" s="70" t="s">
        <v>1595</v>
      </c>
      <c r="D961" s="70"/>
      <c r="E961" s="30"/>
      <c r="F961" s="30" t="s">
        <v>2134</v>
      </c>
      <c r="G961" s="31" t="s">
        <v>1848</v>
      </c>
      <c r="H961" s="29" t="s">
        <v>18</v>
      </c>
      <c r="I961" s="63">
        <v>0</v>
      </c>
      <c r="J961" s="63"/>
      <c r="K961" s="63">
        <v>0</v>
      </c>
      <c r="L961" s="33" t="e">
        <v>#N/A</v>
      </c>
      <c r="M961" s="46"/>
      <c r="N961" s="22"/>
      <c r="Q961" s="1">
        <v>0</v>
      </c>
      <c r="W961" s="33"/>
    </row>
    <row r="962" spans="1:23" ht="15" customHeight="1" x14ac:dyDescent="0.25">
      <c r="A962" s="16"/>
      <c r="B962" s="29" t="s">
        <v>8</v>
      </c>
      <c r="C962" s="70" t="s">
        <v>1595</v>
      </c>
      <c r="D962" s="70"/>
      <c r="E962" s="30"/>
      <c r="F962" s="30" t="s">
        <v>2135</v>
      </c>
      <c r="G962" s="31" t="s">
        <v>1850</v>
      </c>
      <c r="H962" s="29" t="s">
        <v>18</v>
      </c>
      <c r="I962" s="63">
        <v>0</v>
      </c>
      <c r="J962" s="63">
        <v>0</v>
      </c>
      <c r="K962" s="63">
        <v>0</v>
      </c>
      <c r="L962" s="33" t="e">
        <v>#N/A</v>
      </c>
      <c r="M962" s="46"/>
      <c r="N962" s="22"/>
      <c r="Q962" s="1">
        <v>0</v>
      </c>
      <c r="W962" s="33"/>
    </row>
    <row r="963" spans="1:23" ht="15" customHeight="1" x14ac:dyDescent="0.25">
      <c r="A963" s="28" t="s">
        <v>2136</v>
      </c>
      <c r="B963" s="29" t="s">
        <v>8</v>
      </c>
      <c r="C963" s="70" t="s">
        <v>1595</v>
      </c>
      <c r="D963" s="70"/>
      <c r="E963" s="30"/>
      <c r="F963" s="30" t="s">
        <v>2137</v>
      </c>
      <c r="G963" s="31" t="s">
        <v>1852</v>
      </c>
      <c r="H963" s="29" t="s">
        <v>18</v>
      </c>
      <c r="I963" s="63">
        <v>0</v>
      </c>
      <c r="J963" s="63"/>
      <c r="K963" s="63">
        <v>0</v>
      </c>
      <c r="L963" s="33"/>
      <c r="M963" s="46"/>
      <c r="N963" s="22"/>
      <c r="Q963" s="1">
        <v>0</v>
      </c>
      <c r="W963" s="33"/>
    </row>
    <row r="964" spans="1:23" ht="15" customHeight="1" x14ac:dyDescent="0.25">
      <c r="A964" s="16"/>
      <c r="B964" s="29" t="s">
        <v>8</v>
      </c>
      <c r="C964" s="70" t="s">
        <v>1595</v>
      </c>
      <c r="D964" s="70"/>
      <c r="E964" s="30"/>
      <c r="F964" s="30" t="s">
        <v>2138</v>
      </c>
      <c r="G964" s="31" t="s">
        <v>1854</v>
      </c>
      <c r="H964" s="29" t="s">
        <v>18</v>
      </c>
      <c r="I964" s="63">
        <v>0</v>
      </c>
      <c r="J964" s="63">
        <v>0</v>
      </c>
      <c r="K964" s="63">
        <v>0</v>
      </c>
      <c r="L964" s="33" t="e">
        <v>#N/A</v>
      </c>
      <c r="M964" s="46"/>
      <c r="N964" s="22"/>
      <c r="Q964" s="1">
        <v>0</v>
      </c>
      <c r="W964" s="33"/>
    </row>
    <row r="965" spans="1:23" ht="15" customHeight="1" x14ac:dyDescent="0.25">
      <c r="A965" s="28" t="s">
        <v>2123</v>
      </c>
      <c r="B965" s="23" t="s">
        <v>8</v>
      </c>
      <c r="C965" s="24"/>
      <c r="D965" s="24"/>
      <c r="E965" s="25"/>
      <c r="F965" s="25" t="s">
        <v>2139</v>
      </c>
      <c r="G965" s="26" t="s">
        <v>2140</v>
      </c>
      <c r="H965" s="26" t="s">
        <v>11</v>
      </c>
      <c r="I965" s="27">
        <v>0</v>
      </c>
      <c r="J965" s="27"/>
      <c r="K965" s="27">
        <v>0</v>
      </c>
      <c r="L965" s="33" t="e">
        <v>#N/A</v>
      </c>
      <c r="M965" s="40"/>
      <c r="N965" s="22"/>
      <c r="Q965" s="1">
        <v>0</v>
      </c>
      <c r="W965" s="33"/>
    </row>
    <row r="966" spans="1:23" ht="15" customHeight="1" x14ac:dyDescent="0.25">
      <c r="A966" s="28" t="s">
        <v>2123</v>
      </c>
      <c r="B966" s="29" t="s">
        <v>8</v>
      </c>
      <c r="C966" s="70" t="s">
        <v>1958</v>
      </c>
      <c r="D966" s="70"/>
      <c r="E966" s="30"/>
      <c r="F966" s="30" t="s">
        <v>2141</v>
      </c>
      <c r="G966" s="31" t="s">
        <v>1975</v>
      </c>
      <c r="H966" s="29" t="s">
        <v>18</v>
      </c>
      <c r="I966" s="63">
        <v>0</v>
      </c>
      <c r="J966" s="63"/>
      <c r="K966" s="63">
        <v>0</v>
      </c>
      <c r="L966" s="33" t="e">
        <v>#N/A</v>
      </c>
      <c r="M966" s="40"/>
      <c r="N966" s="22"/>
      <c r="Q966" s="1">
        <v>0</v>
      </c>
      <c r="W966" s="33"/>
    </row>
    <row r="967" spans="1:23" ht="15" customHeight="1" x14ac:dyDescent="0.25">
      <c r="A967" s="28" t="s">
        <v>2136</v>
      </c>
      <c r="B967" s="29" t="s">
        <v>8</v>
      </c>
      <c r="C967" s="70" t="s">
        <v>1958</v>
      </c>
      <c r="D967" s="70"/>
      <c r="E967" s="30"/>
      <c r="F967" s="30" t="s">
        <v>2142</v>
      </c>
      <c r="G967" s="31" t="s">
        <v>1977</v>
      </c>
      <c r="H967" s="29" t="s">
        <v>18</v>
      </c>
      <c r="I967" s="63">
        <v>0</v>
      </c>
      <c r="J967" s="63"/>
      <c r="K967" s="63">
        <v>0</v>
      </c>
      <c r="L967" s="33" t="e">
        <v>#N/A</v>
      </c>
      <c r="M967" s="40"/>
      <c r="N967" s="22"/>
      <c r="Q967" s="1">
        <v>0</v>
      </c>
      <c r="W967" s="33"/>
    </row>
    <row r="968" spans="1:23" ht="15" customHeight="1" x14ac:dyDescent="0.25">
      <c r="A968" s="28" t="s">
        <v>2126</v>
      </c>
      <c r="B968" s="29" t="s">
        <v>8</v>
      </c>
      <c r="C968" s="70" t="s">
        <v>1958</v>
      </c>
      <c r="D968" s="70"/>
      <c r="E968" s="30"/>
      <c r="F968" s="30" t="s">
        <v>2143</v>
      </c>
      <c r="G968" s="31" t="s">
        <v>1979</v>
      </c>
      <c r="H968" s="29" t="s">
        <v>18</v>
      </c>
      <c r="I968" s="63">
        <v>0</v>
      </c>
      <c r="J968" s="63"/>
      <c r="K968" s="63">
        <v>0</v>
      </c>
      <c r="L968" s="33" t="e">
        <v>#N/A</v>
      </c>
      <c r="M968" s="40"/>
      <c r="N968" s="22"/>
      <c r="Q968" s="1">
        <v>0</v>
      </c>
      <c r="W968" s="33"/>
    </row>
    <row r="969" spans="1:23" ht="15" customHeight="1" x14ac:dyDescent="0.25">
      <c r="A969" s="28" t="s">
        <v>2126</v>
      </c>
      <c r="B969" s="29" t="s">
        <v>8</v>
      </c>
      <c r="C969" s="70" t="s">
        <v>1958</v>
      </c>
      <c r="D969" s="70"/>
      <c r="E969" s="30"/>
      <c r="F969" s="30" t="s">
        <v>2144</v>
      </c>
      <c r="G969" s="31" t="s">
        <v>1981</v>
      </c>
      <c r="H969" s="29" t="s">
        <v>18</v>
      </c>
      <c r="I969" s="63">
        <v>0</v>
      </c>
      <c r="J969" s="63"/>
      <c r="K969" s="63">
        <v>0</v>
      </c>
      <c r="L969" s="33"/>
      <c r="M969" s="46"/>
      <c r="N969" s="22"/>
      <c r="Q969" s="1">
        <v>0</v>
      </c>
      <c r="W969" s="33"/>
    </row>
    <row r="970" spans="1:23" ht="15" customHeight="1" x14ac:dyDescent="0.25">
      <c r="A970" s="28" t="s">
        <v>2126</v>
      </c>
      <c r="B970" s="29" t="s">
        <v>8</v>
      </c>
      <c r="C970" s="70" t="s">
        <v>1958</v>
      </c>
      <c r="D970" s="70"/>
      <c r="E970" s="30"/>
      <c r="F970" s="30" t="s">
        <v>2145</v>
      </c>
      <c r="G970" s="31" t="s">
        <v>1984</v>
      </c>
      <c r="H970" s="29" t="s">
        <v>18</v>
      </c>
      <c r="I970" s="63">
        <v>0</v>
      </c>
      <c r="J970" s="63"/>
      <c r="K970" s="63">
        <v>0</v>
      </c>
      <c r="L970" s="33" t="e">
        <v>#N/A</v>
      </c>
      <c r="M970" s="40"/>
      <c r="N970" s="22"/>
      <c r="Q970" s="1">
        <v>0</v>
      </c>
      <c r="W970" s="33"/>
    </row>
    <row r="971" spans="1:23" ht="15" customHeight="1" x14ac:dyDescent="0.25">
      <c r="A971" s="28" t="s">
        <v>2123</v>
      </c>
      <c r="B971" s="29" t="s">
        <v>8</v>
      </c>
      <c r="C971" s="70" t="s">
        <v>1958</v>
      </c>
      <c r="D971" s="70"/>
      <c r="E971" s="30"/>
      <c r="F971" s="30" t="s">
        <v>2146</v>
      </c>
      <c r="G971" s="31" t="s">
        <v>1986</v>
      </c>
      <c r="H971" s="29" t="s">
        <v>18</v>
      </c>
      <c r="I971" s="63">
        <v>0</v>
      </c>
      <c r="J971" s="63"/>
      <c r="K971" s="63">
        <v>0</v>
      </c>
      <c r="L971" s="33" t="e">
        <v>#N/A</v>
      </c>
      <c r="M971" s="40"/>
      <c r="N971" s="22"/>
      <c r="Q971" s="1">
        <v>0</v>
      </c>
      <c r="W971" s="33"/>
    </row>
    <row r="972" spans="1:23" ht="15" customHeight="1" x14ac:dyDescent="0.25">
      <c r="A972" s="28" t="s">
        <v>2123</v>
      </c>
      <c r="B972" s="29" t="s">
        <v>8</v>
      </c>
      <c r="C972" s="70" t="s">
        <v>1958</v>
      </c>
      <c r="D972" s="70"/>
      <c r="E972" s="30"/>
      <c r="F972" s="30" t="s">
        <v>2147</v>
      </c>
      <c r="G972" s="31" t="s">
        <v>1988</v>
      </c>
      <c r="H972" s="29" t="s">
        <v>18</v>
      </c>
      <c r="I972" s="63">
        <v>0</v>
      </c>
      <c r="J972" s="63"/>
      <c r="K972" s="63">
        <v>0</v>
      </c>
      <c r="L972" s="33" t="e">
        <v>#N/A</v>
      </c>
      <c r="M972" s="46"/>
      <c r="N972" s="22"/>
      <c r="Q972" s="1">
        <v>0</v>
      </c>
      <c r="W972" s="33"/>
    </row>
    <row r="973" spans="1:23" ht="15" customHeight="1" x14ac:dyDescent="0.25">
      <c r="A973" s="28" t="s">
        <v>2123</v>
      </c>
      <c r="B973" s="64" t="s">
        <v>8</v>
      </c>
      <c r="C973" s="65"/>
      <c r="D973" s="65">
        <v>733</v>
      </c>
      <c r="E973" s="66" t="s">
        <v>2148</v>
      </c>
      <c r="F973" s="66" t="s">
        <v>2148</v>
      </c>
      <c r="G973" s="67" t="s">
        <v>2149</v>
      </c>
      <c r="H973" s="67" t="s">
        <v>11</v>
      </c>
      <c r="I973" s="68">
        <v>0</v>
      </c>
      <c r="J973" s="68"/>
      <c r="K973" s="68">
        <v>0</v>
      </c>
      <c r="L973" s="33">
        <v>0</v>
      </c>
      <c r="M973" s="46"/>
      <c r="N973" s="22"/>
      <c r="Q973" s="1">
        <v>0</v>
      </c>
      <c r="W973" s="33"/>
    </row>
    <row r="974" spans="1:23" ht="15" customHeight="1" x14ac:dyDescent="0.25">
      <c r="A974" s="28" t="s">
        <v>2123</v>
      </c>
      <c r="B974" s="23" t="s">
        <v>8</v>
      </c>
      <c r="C974" s="24"/>
      <c r="D974" s="24">
        <v>733100</v>
      </c>
      <c r="E974" s="25" t="s">
        <v>2150</v>
      </c>
      <c r="F974" s="25" t="s">
        <v>2150</v>
      </c>
      <c r="G974" s="26" t="s">
        <v>2151</v>
      </c>
      <c r="H974" s="26" t="s">
        <v>11</v>
      </c>
      <c r="I974" s="27">
        <v>0</v>
      </c>
      <c r="J974" s="27"/>
      <c r="K974" s="27">
        <v>0</v>
      </c>
      <c r="L974" s="33" t="e">
        <v>#N/A</v>
      </c>
      <c r="M974" s="46"/>
      <c r="N974" s="22"/>
      <c r="Q974" s="1">
        <v>0</v>
      </c>
      <c r="W974" s="33"/>
    </row>
    <row r="975" spans="1:23" ht="15" customHeight="1" x14ac:dyDescent="0.25">
      <c r="A975" s="28" t="s">
        <v>2123</v>
      </c>
      <c r="B975" s="29" t="s">
        <v>8</v>
      </c>
      <c r="C975" s="70" t="s">
        <v>2152</v>
      </c>
      <c r="D975" s="70">
        <v>73310000005</v>
      </c>
      <c r="E975" s="30" t="s">
        <v>2153</v>
      </c>
      <c r="F975" s="30" t="s">
        <v>2153</v>
      </c>
      <c r="G975" s="31" t="s">
        <v>2154</v>
      </c>
      <c r="H975" s="29" t="s">
        <v>18</v>
      </c>
      <c r="I975" s="63">
        <v>139443.32999999999</v>
      </c>
      <c r="J975" s="63"/>
      <c r="K975" s="63">
        <v>139443.32999999999</v>
      </c>
      <c r="L975" s="33" t="e">
        <v>#N/A</v>
      </c>
      <c r="M975" s="40"/>
      <c r="N975" s="22"/>
      <c r="Q975" s="1">
        <v>0</v>
      </c>
      <c r="W975" s="33"/>
    </row>
    <row r="976" spans="1:23" ht="15" customHeight="1" x14ac:dyDescent="0.25">
      <c r="A976" s="28" t="s">
        <v>2123</v>
      </c>
      <c r="B976" s="29" t="s">
        <v>8</v>
      </c>
      <c r="C976" s="70" t="s">
        <v>2152</v>
      </c>
      <c r="D976" s="70">
        <v>73310000010</v>
      </c>
      <c r="E976" s="30" t="s">
        <v>2155</v>
      </c>
      <c r="F976" s="30" t="s">
        <v>2155</v>
      </c>
      <c r="G976" s="31" t="s">
        <v>2156</v>
      </c>
      <c r="H976" s="29" t="s">
        <v>18</v>
      </c>
      <c r="I976" s="63">
        <v>1104.98</v>
      </c>
      <c r="J976" s="63"/>
      <c r="K976" s="63">
        <v>1104.98</v>
      </c>
      <c r="L976" s="33" t="e">
        <v>#N/A</v>
      </c>
      <c r="M976" s="40"/>
      <c r="N976" s="22"/>
      <c r="Q976" s="1">
        <v>0</v>
      </c>
      <c r="W976" s="33"/>
    </row>
    <row r="977" spans="1:23" ht="15" customHeight="1" x14ac:dyDescent="0.25">
      <c r="A977" s="28" t="s">
        <v>2126</v>
      </c>
      <c r="B977" s="29" t="s">
        <v>8</v>
      </c>
      <c r="C977" s="70" t="s">
        <v>2152</v>
      </c>
      <c r="D977" s="70">
        <v>73310000015</v>
      </c>
      <c r="E977" s="30" t="s">
        <v>2157</v>
      </c>
      <c r="F977" s="30" t="s">
        <v>2157</v>
      </c>
      <c r="G977" s="31" t="s">
        <v>2158</v>
      </c>
      <c r="H977" s="29" t="s">
        <v>18</v>
      </c>
      <c r="I977" s="63">
        <v>0</v>
      </c>
      <c r="J977" s="63"/>
      <c r="K977" s="63">
        <v>0</v>
      </c>
      <c r="L977" s="33" t="e">
        <v>#N/A</v>
      </c>
      <c r="M977" s="46"/>
      <c r="N977" s="22"/>
      <c r="Q977" s="1">
        <v>0</v>
      </c>
      <c r="W977" s="33"/>
    </row>
    <row r="978" spans="1:23" ht="15" customHeight="1" x14ac:dyDescent="0.25">
      <c r="A978" s="28" t="s">
        <v>2126</v>
      </c>
      <c r="B978" s="29" t="s">
        <v>8</v>
      </c>
      <c r="C978" s="70" t="s">
        <v>2159</v>
      </c>
      <c r="D978" s="70">
        <v>73310000016</v>
      </c>
      <c r="E978" s="30" t="s">
        <v>2160</v>
      </c>
      <c r="F978" s="30" t="s">
        <v>2160</v>
      </c>
      <c r="G978" s="31" t="s">
        <v>2161</v>
      </c>
      <c r="H978" s="29" t="s">
        <v>18</v>
      </c>
      <c r="I978" s="63">
        <v>44347.3</v>
      </c>
      <c r="J978" s="63"/>
      <c r="K978" s="63">
        <v>44347.3</v>
      </c>
      <c r="L978" s="33" t="e">
        <v>#N/A</v>
      </c>
      <c r="M978" s="46"/>
      <c r="N978" s="22"/>
      <c r="Q978" s="1">
        <v>0</v>
      </c>
      <c r="W978" s="33"/>
    </row>
    <row r="979" spans="1:23" ht="15" customHeight="1" x14ac:dyDescent="0.25">
      <c r="A979" s="28" t="s">
        <v>2123</v>
      </c>
      <c r="B979" s="29" t="s">
        <v>8</v>
      </c>
      <c r="C979" s="70" t="s">
        <v>2152</v>
      </c>
      <c r="D979" s="70">
        <v>73310000020</v>
      </c>
      <c r="E979" s="30" t="s">
        <v>2162</v>
      </c>
      <c r="F979" s="30" t="s">
        <v>2162</v>
      </c>
      <c r="G979" s="31" t="s">
        <v>2163</v>
      </c>
      <c r="H979" s="29" t="s">
        <v>18</v>
      </c>
      <c r="I979" s="63">
        <v>111554.6</v>
      </c>
      <c r="J979" s="63"/>
      <c r="K979" s="63">
        <v>111554.6</v>
      </c>
      <c r="L979" s="33" t="e">
        <v>#N/A</v>
      </c>
      <c r="M979" s="46"/>
      <c r="N979" s="22"/>
      <c r="Q979" s="1">
        <v>0</v>
      </c>
      <c r="W979" s="33"/>
    </row>
    <row r="980" spans="1:23" ht="15" customHeight="1" x14ac:dyDescent="0.25">
      <c r="A980" s="28" t="s">
        <v>2123</v>
      </c>
      <c r="B980" s="29" t="s">
        <v>8</v>
      </c>
      <c r="C980" s="70" t="s">
        <v>2152</v>
      </c>
      <c r="D980" s="70">
        <v>73310000025</v>
      </c>
      <c r="E980" s="30" t="s">
        <v>2164</v>
      </c>
      <c r="F980" s="30" t="s">
        <v>2164</v>
      </c>
      <c r="G980" s="31" t="s">
        <v>2165</v>
      </c>
      <c r="H980" s="29" t="s">
        <v>18</v>
      </c>
      <c r="I980" s="63">
        <v>0</v>
      </c>
      <c r="J980" s="63"/>
      <c r="K980" s="63">
        <v>0</v>
      </c>
      <c r="L980" s="33" t="e">
        <v>#N/A</v>
      </c>
      <c r="M980" s="46"/>
      <c r="N980" s="22"/>
      <c r="Q980" s="1">
        <v>0</v>
      </c>
      <c r="W980" s="33"/>
    </row>
    <row r="981" spans="1:23" ht="15" customHeight="1" x14ac:dyDescent="0.25">
      <c r="A981" s="34" t="s">
        <v>2123</v>
      </c>
      <c r="B981" s="29" t="s">
        <v>8</v>
      </c>
      <c r="C981" s="70" t="s">
        <v>2152</v>
      </c>
      <c r="D981" s="70">
        <v>73310000030</v>
      </c>
      <c r="E981" s="30" t="s">
        <v>2166</v>
      </c>
      <c r="F981" s="30" t="s">
        <v>2166</v>
      </c>
      <c r="G981" s="31" t="s">
        <v>2167</v>
      </c>
      <c r="H981" s="29" t="s">
        <v>18</v>
      </c>
      <c r="I981" s="63">
        <v>22049.59</v>
      </c>
      <c r="J981" s="63"/>
      <c r="K981" s="63">
        <v>22049.59</v>
      </c>
      <c r="L981" s="33" t="e">
        <v>#N/A</v>
      </c>
      <c r="M981" s="46"/>
      <c r="N981" s="22"/>
      <c r="Q981" s="1">
        <v>0</v>
      </c>
      <c r="W981" s="33"/>
    </row>
    <row r="982" spans="1:23" ht="15" customHeight="1" x14ac:dyDescent="0.25">
      <c r="A982" s="28" t="s">
        <v>2123</v>
      </c>
      <c r="B982" s="29" t="s">
        <v>8</v>
      </c>
      <c r="C982" s="70" t="s">
        <v>2159</v>
      </c>
      <c r="D982" s="70">
        <v>73310000031</v>
      </c>
      <c r="E982" s="30" t="s">
        <v>2168</v>
      </c>
      <c r="F982" s="30" t="s">
        <v>2168</v>
      </c>
      <c r="G982" s="31" t="s">
        <v>2169</v>
      </c>
      <c r="H982" s="29" t="s">
        <v>18</v>
      </c>
      <c r="I982" s="63">
        <v>0</v>
      </c>
      <c r="J982" s="63"/>
      <c r="K982" s="63">
        <v>0</v>
      </c>
      <c r="L982" s="33" t="e">
        <v>#N/A</v>
      </c>
      <c r="M982" s="46"/>
      <c r="N982" s="22"/>
      <c r="Q982" s="1">
        <v>0</v>
      </c>
      <c r="W982" s="33"/>
    </row>
    <row r="983" spans="1:23" ht="15" customHeight="1" x14ac:dyDescent="0.25">
      <c r="A983" s="28" t="s">
        <v>2126</v>
      </c>
      <c r="B983" s="29" t="s">
        <v>8</v>
      </c>
      <c r="C983" s="70" t="s">
        <v>2152</v>
      </c>
      <c r="D983" s="70">
        <v>73310000035</v>
      </c>
      <c r="E983" s="30" t="s">
        <v>2170</v>
      </c>
      <c r="F983" s="30" t="s">
        <v>2170</v>
      </c>
      <c r="G983" s="31" t="s">
        <v>2171</v>
      </c>
      <c r="H983" s="29" t="s">
        <v>18</v>
      </c>
      <c r="I983" s="63">
        <v>111554.6</v>
      </c>
      <c r="J983" s="63"/>
      <c r="K983" s="63">
        <v>111554.6</v>
      </c>
      <c r="L983" s="33" t="e">
        <v>#N/A</v>
      </c>
      <c r="M983" s="46"/>
      <c r="N983" s="22"/>
      <c r="Q983" s="1">
        <v>0</v>
      </c>
      <c r="W983" s="33"/>
    </row>
    <row r="984" spans="1:23" ht="15" customHeight="1" x14ac:dyDescent="0.25">
      <c r="A984" s="28" t="s">
        <v>2123</v>
      </c>
      <c r="B984" s="29" t="s">
        <v>8</v>
      </c>
      <c r="C984" s="70" t="s">
        <v>2152</v>
      </c>
      <c r="D984" s="70">
        <v>73310000040</v>
      </c>
      <c r="E984" s="30" t="s">
        <v>2172</v>
      </c>
      <c r="F984" s="30" t="s">
        <v>2172</v>
      </c>
      <c r="G984" s="31" t="s">
        <v>2173</v>
      </c>
      <c r="H984" s="29" t="s">
        <v>18</v>
      </c>
      <c r="I984" s="63">
        <v>803.25</v>
      </c>
      <c r="J984" s="63"/>
      <c r="K984" s="63">
        <v>803.25</v>
      </c>
      <c r="L984" s="33" t="e">
        <v>#N/A</v>
      </c>
      <c r="M984" s="46"/>
      <c r="N984" s="22"/>
      <c r="Q984" s="1">
        <v>0</v>
      </c>
      <c r="W984" s="33"/>
    </row>
    <row r="985" spans="1:23" ht="15" customHeight="1" x14ac:dyDescent="0.25">
      <c r="A985" s="28" t="s">
        <v>2126</v>
      </c>
      <c r="B985" s="29" t="s">
        <v>8</v>
      </c>
      <c r="C985" s="70" t="s">
        <v>2152</v>
      </c>
      <c r="D985" s="70">
        <v>73310000045</v>
      </c>
      <c r="E985" s="30" t="s">
        <v>2174</v>
      </c>
      <c r="F985" s="30" t="s">
        <v>2174</v>
      </c>
      <c r="G985" s="31" t="s">
        <v>2175</v>
      </c>
      <c r="H985" s="29" t="s">
        <v>18</v>
      </c>
      <c r="I985" s="63">
        <v>0</v>
      </c>
      <c r="J985" s="63"/>
      <c r="K985" s="63">
        <v>0</v>
      </c>
      <c r="L985" s="33" t="e">
        <v>#N/A</v>
      </c>
      <c r="M985" s="40"/>
      <c r="N985" s="22"/>
      <c r="Q985" s="1">
        <v>0</v>
      </c>
      <c r="W985" s="33"/>
    </row>
    <row r="986" spans="1:23" ht="15" customHeight="1" x14ac:dyDescent="0.25">
      <c r="A986" s="28" t="s">
        <v>2126</v>
      </c>
      <c r="B986" s="29" t="s">
        <v>8</v>
      </c>
      <c r="C986" s="70" t="s">
        <v>2159</v>
      </c>
      <c r="D986" s="70">
        <v>73310000046</v>
      </c>
      <c r="E986" s="30" t="s">
        <v>2176</v>
      </c>
      <c r="F986" s="30" t="s">
        <v>2176</v>
      </c>
      <c r="G986" s="31" t="s">
        <v>2177</v>
      </c>
      <c r="H986" s="29" t="s">
        <v>18</v>
      </c>
      <c r="I986" s="63">
        <v>24802.31</v>
      </c>
      <c r="J986" s="63"/>
      <c r="K986" s="63">
        <v>24802.31</v>
      </c>
      <c r="L986" s="33" t="e">
        <v>#N/A</v>
      </c>
      <c r="M986" s="46"/>
      <c r="N986" s="22"/>
      <c r="Q986" s="1">
        <v>0</v>
      </c>
      <c r="W986" s="33"/>
    </row>
    <row r="987" spans="1:23" ht="15" customHeight="1" x14ac:dyDescent="0.25">
      <c r="A987" s="28" t="s">
        <v>2123</v>
      </c>
      <c r="B987" s="29" t="s">
        <v>8</v>
      </c>
      <c r="C987" s="70" t="s">
        <v>2152</v>
      </c>
      <c r="D987" s="70">
        <v>73310000050</v>
      </c>
      <c r="E987" s="30" t="s">
        <v>2178</v>
      </c>
      <c r="F987" s="30" t="s">
        <v>2178</v>
      </c>
      <c r="G987" s="31" t="s">
        <v>2179</v>
      </c>
      <c r="H987" s="29" t="s">
        <v>18</v>
      </c>
      <c r="I987" s="63">
        <v>0</v>
      </c>
      <c r="J987" s="63"/>
      <c r="K987" s="63">
        <v>0</v>
      </c>
      <c r="L987" s="33" t="e">
        <v>#N/A</v>
      </c>
      <c r="M987" s="40"/>
      <c r="N987" s="22"/>
      <c r="Q987" s="1">
        <v>0</v>
      </c>
      <c r="W987" s="33"/>
    </row>
    <row r="988" spans="1:23" ht="15" customHeight="1" x14ac:dyDescent="0.25">
      <c r="A988" s="28" t="s">
        <v>2123</v>
      </c>
      <c r="B988" s="29" t="s">
        <v>8</v>
      </c>
      <c r="C988" s="70" t="s">
        <v>2152</v>
      </c>
      <c r="D988" s="70">
        <v>73310000055</v>
      </c>
      <c r="E988" s="30" t="s">
        <v>2180</v>
      </c>
      <c r="F988" s="30" t="s">
        <v>2180</v>
      </c>
      <c r="G988" s="31" t="s">
        <v>2181</v>
      </c>
      <c r="H988" s="29" t="s">
        <v>18</v>
      </c>
      <c r="I988" s="63">
        <v>0</v>
      </c>
      <c r="J988" s="63"/>
      <c r="K988" s="63">
        <v>0</v>
      </c>
      <c r="L988" s="33" t="e">
        <v>#N/A</v>
      </c>
      <c r="M988" s="46"/>
      <c r="N988" s="22"/>
      <c r="Q988" s="1">
        <v>0</v>
      </c>
      <c r="W988" s="33"/>
    </row>
    <row r="989" spans="1:23" ht="15" customHeight="1" x14ac:dyDescent="0.25">
      <c r="A989" s="28" t="s">
        <v>2126</v>
      </c>
      <c r="B989" s="29" t="s">
        <v>8</v>
      </c>
      <c r="C989" s="70" t="s">
        <v>2152</v>
      </c>
      <c r="D989" s="70">
        <v>73310000060</v>
      </c>
      <c r="E989" s="30" t="s">
        <v>2182</v>
      </c>
      <c r="F989" s="30" t="s">
        <v>2182</v>
      </c>
      <c r="G989" s="31" t="s">
        <v>2183</v>
      </c>
      <c r="H989" s="29" t="s">
        <v>18</v>
      </c>
      <c r="I989" s="63">
        <v>0</v>
      </c>
      <c r="J989" s="63"/>
      <c r="K989" s="63">
        <v>0</v>
      </c>
      <c r="L989" s="33" t="e">
        <v>#N/A</v>
      </c>
      <c r="M989" s="40"/>
      <c r="N989" s="22"/>
      <c r="Q989" s="1">
        <v>0</v>
      </c>
      <c r="W989" s="33"/>
    </row>
    <row r="990" spans="1:23" ht="15" customHeight="1" x14ac:dyDescent="0.25">
      <c r="A990" s="28" t="s">
        <v>2126</v>
      </c>
      <c r="B990" s="29" t="s">
        <v>8</v>
      </c>
      <c r="C990" s="70" t="s">
        <v>2152</v>
      </c>
      <c r="D990" s="70">
        <v>73310000065</v>
      </c>
      <c r="E990" s="30" t="s">
        <v>2184</v>
      </c>
      <c r="F990" s="30" t="s">
        <v>2184</v>
      </c>
      <c r="G990" s="31" t="s">
        <v>2185</v>
      </c>
      <c r="H990" s="29" t="s">
        <v>18</v>
      </c>
      <c r="I990" s="63">
        <v>65777.5</v>
      </c>
      <c r="J990" s="63"/>
      <c r="K990" s="63">
        <v>65777.5</v>
      </c>
      <c r="L990" s="33" t="e">
        <v>#N/A</v>
      </c>
      <c r="M990" s="46"/>
      <c r="N990" s="22"/>
      <c r="Q990" s="1">
        <v>0</v>
      </c>
      <c r="W990" s="33"/>
    </row>
    <row r="991" spans="1:23" ht="15" customHeight="1" x14ac:dyDescent="0.25">
      <c r="A991" s="28" t="s">
        <v>2136</v>
      </c>
      <c r="B991" s="29" t="s">
        <v>8</v>
      </c>
      <c r="C991" s="70" t="s">
        <v>2152</v>
      </c>
      <c r="D991" s="70">
        <v>73310000070</v>
      </c>
      <c r="E991" s="30" t="s">
        <v>2186</v>
      </c>
      <c r="F991" s="30" t="s">
        <v>2186</v>
      </c>
      <c r="G991" s="31" t="s">
        <v>2187</v>
      </c>
      <c r="H991" s="29" t="s">
        <v>18</v>
      </c>
      <c r="I991" s="63">
        <v>5938.21</v>
      </c>
      <c r="J991" s="63"/>
      <c r="K991" s="63">
        <v>5938.21</v>
      </c>
      <c r="L991" s="33" t="e">
        <v>#N/A</v>
      </c>
      <c r="M991" s="46"/>
      <c r="N991" s="22"/>
      <c r="Q991" s="1">
        <v>0</v>
      </c>
      <c r="W991" s="33"/>
    </row>
    <row r="992" spans="1:23" ht="15" customHeight="1" x14ac:dyDescent="0.25">
      <c r="A992" s="28" t="s">
        <v>2126</v>
      </c>
      <c r="B992" s="29" t="s">
        <v>8</v>
      </c>
      <c r="C992" s="70" t="s">
        <v>2152</v>
      </c>
      <c r="D992" s="70">
        <v>73310000075</v>
      </c>
      <c r="E992" s="30" t="s">
        <v>2188</v>
      </c>
      <c r="F992" s="30" t="s">
        <v>2188</v>
      </c>
      <c r="G992" s="31" t="s">
        <v>2189</v>
      </c>
      <c r="H992" s="29" t="s">
        <v>18</v>
      </c>
      <c r="I992" s="63">
        <v>1938.87</v>
      </c>
      <c r="J992" s="63"/>
      <c r="K992" s="63">
        <v>1938.87</v>
      </c>
      <c r="L992" s="33" t="e">
        <v>#N/A</v>
      </c>
      <c r="M992" s="46"/>
      <c r="N992" s="22"/>
      <c r="Q992" s="1">
        <v>0</v>
      </c>
      <c r="W992" s="33"/>
    </row>
    <row r="993" spans="1:23" ht="15" customHeight="1" x14ac:dyDescent="0.25">
      <c r="A993" s="28" t="s">
        <v>2126</v>
      </c>
      <c r="B993" s="29" t="s">
        <v>8</v>
      </c>
      <c r="C993" s="70" t="s">
        <v>2152</v>
      </c>
      <c r="D993" s="70">
        <v>73310000080</v>
      </c>
      <c r="E993" s="30" t="s">
        <v>2190</v>
      </c>
      <c r="F993" s="30" t="s">
        <v>2190</v>
      </c>
      <c r="G993" s="31" t="s">
        <v>2191</v>
      </c>
      <c r="H993" s="29" t="s">
        <v>18</v>
      </c>
      <c r="I993" s="63">
        <v>789306.58</v>
      </c>
      <c r="J993" s="63"/>
      <c r="K993" s="63">
        <v>789306.58</v>
      </c>
      <c r="L993" s="33" t="e">
        <v>#N/A</v>
      </c>
      <c r="M993" s="40"/>
      <c r="N993" s="22"/>
      <c r="Q993" s="1">
        <v>0</v>
      </c>
      <c r="W993" s="33"/>
    </row>
    <row r="994" spans="1:23" ht="15" customHeight="1" x14ac:dyDescent="0.25">
      <c r="A994" s="28" t="s">
        <v>2126</v>
      </c>
      <c r="B994" s="29" t="s">
        <v>8</v>
      </c>
      <c r="C994" s="70" t="s">
        <v>2152</v>
      </c>
      <c r="D994" s="70">
        <v>73310000085</v>
      </c>
      <c r="E994" s="30" t="s">
        <v>2192</v>
      </c>
      <c r="F994" s="30" t="s">
        <v>2192</v>
      </c>
      <c r="G994" s="31" t="s">
        <v>2193</v>
      </c>
      <c r="H994" s="29" t="s">
        <v>18</v>
      </c>
      <c r="I994" s="63">
        <v>0</v>
      </c>
      <c r="J994" s="63"/>
      <c r="K994" s="63">
        <v>0</v>
      </c>
      <c r="L994" s="33" t="e">
        <v>#N/A</v>
      </c>
      <c r="M994" s="40"/>
      <c r="N994" s="22"/>
      <c r="Q994" s="1">
        <v>0</v>
      </c>
      <c r="W994" s="33"/>
    </row>
    <row r="995" spans="1:23" ht="15" customHeight="1" x14ac:dyDescent="0.25">
      <c r="A995" s="28" t="s">
        <v>2126</v>
      </c>
      <c r="B995" s="29" t="s">
        <v>8</v>
      </c>
      <c r="C995" s="70" t="s">
        <v>2152</v>
      </c>
      <c r="D995" s="70"/>
      <c r="E995" s="30" t="s">
        <v>2194</v>
      </c>
      <c r="F995" s="30"/>
      <c r="G995" s="31" t="s">
        <v>2191</v>
      </c>
      <c r="H995" s="29" t="s">
        <v>18</v>
      </c>
      <c r="I995" s="63">
        <v>0</v>
      </c>
      <c r="J995" s="63"/>
      <c r="K995" s="63">
        <v>0</v>
      </c>
      <c r="L995" s="33" t="e">
        <v>#N/A</v>
      </c>
      <c r="M995" s="46"/>
      <c r="N995" s="22"/>
      <c r="Q995" s="1">
        <v>0</v>
      </c>
      <c r="W995" s="33"/>
    </row>
    <row r="996" spans="1:23" ht="15" customHeight="1" x14ac:dyDescent="0.25">
      <c r="A996" s="28" t="s">
        <v>2123</v>
      </c>
      <c r="B996" s="23" t="s">
        <v>8</v>
      </c>
      <c r="C996" s="24"/>
      <c r="D996" s="24">
        <v>733105</v>
      </c>
      <c r="E996" s="25" t="s">
        <v>2195</v>
      </c>
      <c r="F996" s="25" t="s">
        <v>2195</v>
      </c>
      <c r="G996" s="26" t="s">
        <v>2196</v>
      </c>
      <c r="H996" s="26" t="s">
        <v>11</v>
      </c>
      <c r="I996" s="27">
        <v>0</v>
      </c>
      <c r="J996" s="27"/>
      <c r="K996" s="27">
        <v>0</v>
      </c>
      <c r="L996" s="33" t="e">
        <v>#N/A</v>
      </c>
      <c r="M996" s="40"/>
      <c r="N996" s="22"/>
      <c r="Q996" s="1">
        <v>0</v>
      </c>
      <c r="W996" s="33"/>
    </row>
    <row r="997" spans="1:23" ht="15" customHeight="1" x14ac:dyDescent="0.25">
      <c r="A997" s="28" t="s">
        <v>2123</v>
      </c>
      <c r="B997" s="29" t="s">
        <v>8</v>
      </c>
      <c r="C997" s="70" t="s">
        <v>2197</v>
      </c>
      <c r="D997" s="70">
        <v>73310500005</v>
      </c>
      <c r="E997" s="30" t="s">
        <v>2198</v>
      </c>
      <c r="F997" s="30" t="s">
        <v>2198</v>
      </c>
      <c r="G997" s="31" t="s">
        <v>2199</v>
      </c>
      <c r="H997" s="29" t="s">
        <v>18</v>
      </c>
      <c r="I997" s="63">
        <v>75</v>
      </c>
      <c r="J997" s="63"/>
      <c r="K997" s="63">
        <v>75</v>
      </c>
      <c r="L997" s="33" t="e">
        <v>#N/A</v>
      </c>
      <c r="M997" s="46"/>
      <c r="N997" s="22"/>
      <c r="Q997" s="1">
        <v>0</v>
      </c>
      <c r="W997" s="33"/>
    </row>
    <row r="998" spans="1:23" ht="15" customHeight="1" x14ac:dyDescent="0.25">
      <c r="A998" s="28" t="s">
        <v>2126</v>
      </c>
      <c r="B998" s="29" t="s">
        <v>8</v>
      </c>
      <c r="C998" s="70" t="s">
        <v>2197</v>
      </c>
      <c r="D998" s="70">
        <v>73310500025</v>
      </c>
      <c r="E998" s="30" t="s">
        <v>2200</v>
      </c>
      <c r="F998" s="30" t="s">
        <v>2200</v>
      </c>
      <c r="G998" s="31" t="s">
        <v>2201</v>
      </c>
      <c r="H998" s="29" t="s">
        <v>18</v>
      </c>
      <c r="I998" s="63">
        <v>394276.1</v>
      </c>
      <c r="J998" s="63"/>
      <c r="K998" s="63">
        <v>394276.1</v>
      </c>
      <c r="L998" s="33" t="e">
        <v>#N/A</v>
      </c>
      <c r="M998" s="46"/>
      <c r="N998" s="22"/>
      <c r="Q998" s="1">
        <v>0</v>
      </c>
      <c r="W998" s="33"/>
    </row>
    <row r="999" spans="1:23" ht="15" customHeight="1" x14ac:dyDescent="0.25">
      <c r="A999" s="28" t="s">
        <v>2123</v>
      </c>
      <c r="B999" s="29" t="s">
        <v>8</v>
      </c>
      <c r="C999" s="70" t="s">
        <v>2197</v>
      </c>
      <c r="D999" s="70">
        <v>73310500030</v>
      </c>
      <c r="E999" s="30" t="s">
        <v>2202</v>
      </c>
      <c r="F999" s="30" t="s">
        <v>2202</v>
      </c>
      <c r="G999" s="31" t="s">
        <v>2203</v>
      </c>
      <c r="H999" s="29" t="s">
        <v>18</v>
      </c>
      <c r="I999" s="63">
        <v>1010973.23</v>
      </c>
      <c r="J999" s="63"/>
      <c r="K999" s="63">
        <v>1010973.23</v>
      </c>
      <c r="L999" s="33" t="e">
        <v>#N/A</v>
      </c>
      <c r="M999" s="40"/>
      <c r="N999" s="22"/>
      <c r="Q999" s="1">
        <v>0</v>
      </c>
      <c r="W999" s="33"/>
    </row>
    <row r="1000" spans="1:23" ht="15" customHeight="1" x14ac:dyDescent="0.25">
      <c r="A1000" s="28" t="s">
        <v>2123</v>
      </c>
      <c r="B1000" s="29" t="s">
        <v>8</v>
      </c>
      <c r="C1000" s="70" t="s">
        <v>2204</v>
      </c>
      <c r="D1000" s="70">
        <v>73310500040</v>
      </c>
      <c r="E1000" s="30" t="s">
        <v>2205</v>
      </c>
      <c r="F1000" s="30" t="s">
        <v>2205</v>
      </c>
      <c r="G1000" s="31" t="s">
        <v>2206</v>
      </c>
      <c r="H1000" s="29" t="s">
        <v>18</v>
      </c>
      <c r="I1000" s="63">
        <v>39264.089999999997</v>
      </c>
      <c r="J1000" s="63"/>
      <c r="K1000" s="63">
        <v>39264.089999999997</v>
      </c>
      <c r="L1000" s="33"/>
      <c r="M1000" s="46"/>
      <c r="N1000" s="22"/>
      <c r="Q1000" s="1">
        <v>0</v>
      </c>
      <c r="W1000" s="33"/>
    </row>
    <row r="1001" spans="1:23" ht="15" customHeight="1" x14ac:dyDescent="0.25">
      <c r="A1001" s="28" t="s">
        <v>2123</v>
      </c>
      <c r="B1001" s="29" t="s">
        <v>8</v>
      </c>
      <c r="C1001" s="70" t="s">
        <v>2207</v>
      </c>
      <c r="D1001" s="70">
        <v>73310500045</v>
      </c>
      <c r="E1001" s="30" t="s">
        <v>2208</v>
      </c>
      <c r="F1001" s="30" t="s">
        <v>2208</v>
      </c>
      <c r="G1001" s="31" t="s">
        <v>2209</v>
      </c>
      <c r="H1001" s="29" t="s">
        <v>18</v>
      </c>
      <c r="I1001" s="63">
        <v>3295495.92</v>
      </c>
      <c r="J1001" s="63"/>
      <c r="K1001" s="63">
        <v>3295495.92</v>
      </c>
      <c r="L1001" s="33"/>
      <c r="M1001" s="46"/>
      <c r="N1001" s="22"/>
      <c r="Q1001" s="1">
        <v>0</v>
      </c>
      <c r="W1001" s="33"/>
    </row>
    <row r="1002" spans="1:23" ht="15" customHeight="1" x14ac:dyDescent="0.25">
      <c r="A1002" s="28" t="s">
        <v>2123</v>
      </c>
      <c r="B1002" s="29" t="s">
        <v>8</v>
      </c>
      <c r="C1002" s="70" t="s">
        <v>2197</v>
      </c>
      <c r="D1002" s="70">
        <v>73310500050</v>
      </c>
      <c r="E1002" s="30" t="s">
        <v>2210</v>
      </c>
      <c r="F1002" s="30" t="s">
        <v>2210</v>
      </c>
      <c r="G1002" s="31" t="s">
        <v>2211</v>
      </c>
      <c r="H1002" s="29" t="s">
        <v>18</v>
      </c>
      <c r="I1002" s="63">
        <v>23763.439999999999</v>
      </c>
      <c r="J1002" s="63"/>
      <c r="K1002" s="63">
        <v>23763.439999999999</v>
      </c>
      <c r="L1002" s="33"/>
      <c r="M1002" s="46"/>
      <c r="N1002" s="22"/>
      <c r="Q1002" s="1">
        <v>0</v>
      </c>
      <c r="W1002" s="33"/>
    </row>
    <row r="1003" spans="1:23" ht="15" customHeight="1" x14ac:dyDescent="0.25">
      <c r="A1003" s="28" t="s">
        <v>2123</v>
      </c>
      <c r="B1003" s="29" t="s">
        <v>8</v>
      </c>
      <c r="C1003" s="70" t="s">
        <v>2212</v>
      </c>
      <c r="D1003" s="70">
        <v>73310500055</v>
      </c>
      <c r="E1003" s="30" t="s">
        <v>2213</v>
      </c>
      <c r="F1003" s="30" t="s">
        <v>2213</v>
      </c>
      <c r="G1003" s="31" t="s">
        <v>2214</v>
      </c>
      <c r="H1003" s="29" t="s">
        <v>18</v>
      </c>
      <c r="I1003" s="63">
        <v>401639.4</v>
      </c>
      <c r="J1003" s="63"/>
      <c r="K1003" s="63">
        <v>401639.4</v>
      </c>
      <c r="L1003" s="33"/>
      <c r="M1003" s="46"/>
      <c r="N1003" s="22"/>
      <c r="Q1003" s="1">
        <v>0</v>
      </c>
      <c r="W1003" s="33"/>
    </row>
    <row r="1004" spans="1:23" ht="15" customHeight="1" x14ac:dyDescent="0.25">
      <c r="A1004" s="28" t="s">
        <v>2123</v>
      </c>
      <c r="B1004" s="29" t="s">
        <v>8</v>
      </c>
      <c r="C1004" s="70" t="s">
        <v>2215</v>
      </c>
      <c r="D1004" s="70">
        <v>73310500060</v>
      </c>
      <c r="E1004" s="30" t="s">
        <v>2216</v>
      </c>
      <c r="F1004" s="30" t="s">
        <v>2216</v>
      </c>
      <c r="G1004" s="31" t="s">
        <v>2217</v>
      </c>
      <c r="H1004" s="29" t="s">
        <v>18</v>
      </c>
      <c r="I1004" s="63">
        <v>0</v>
      </c>
      <c r="J1004" s="63"/>
      <c r="K1004" s="63">
        <v>0</v>
      </c>
      <c r="L1004" s="33"/>
      <c r="M1004" s="46"/>
      <c r="N1004" s="22"/>
      <c r="Q1004" s="1">
        <v>0</v>
      </c>
      <c r="W1004" s="33"/>
    </row>
    <row r="1005" spans="1:23" ht="15" customHeight="1" x14ac:dyDescent="0.25">
      <c r="A1005" s="28" t="s">
        <v>2126</v>
      </c>
      <c r="B1005" s="29" t="s">
        <v>8</v>
      </c>
      <c r="C1005" s="70" t="s">
        <v>2218</v>
      </c>
      <c r="D1005" s="70">
        <v>73310500065</v>
      </c>
      <c r="E1005" s="30" t="s">
        <v>2219</v>
      </c>
      <c r="F1005" s="30" t="s">
        <v>2219</v>
      </c>
      <c r="G1005" s="31" t="s">
        <v>2220</v>
      </c>
      <c r="H1005" s="29" t="s">
        <v>18</v>
      </c>
      <c r="I1005" s="63">
        <v>86941.54</v>
      </c>
      <c r="J1005" s="63"/>
      <c r="K1005" s="63">
        <v>86941.54</v>
      </c>
      <c r="L1005" s="33"/>
      <c r="M1005" s="46"/>
      <c r="N1005" s="22"/>
      <c r="Q1005" s="1">
        <v>0</v>
      </c>
      <c r="W1005" s="33"/>
    </row>
    <row r="1006" spans="1:23" ht="15" customHeight="1" x14ac:dyDescent="0.25">
      <c r="A1006" s="28" t="s">
        <v>2123</v>
      </c>
      <c r="B1006" s="64" t="s">
        <v>8</v>
      </c>
      <c r="C1006" s="65"/>
      <c r="D1006" s="65">
        <v>736</v>
      </c>
      <c r="E1006" s="66" t="s">
        <v>2221</v>
      </c>
      <c r="F1006" s="66" t="s">
        <v>2221</v>
      </c>
      <c r="G1006" s="67" t="s">
        <v>2222</v>
      </c>
      <c r="H1006" s="67" t="s">
        <v>11</v>
      </c>
      <c r="I1006" s="68">
        <v>0</v>
      </c>
      <c r="J1006" s="68"/>
      <c r="K1006" s="68">
        <v>0</v>
      </c>
      <c r="L1006" s="33"/>
      <c r="M1006" s="46"/>
      <c r="N1006" s="22"/>
      <c r="Q1006" s="1">
        <v>0</v>
      </c>
      <c r="W1006" s="33"/>
    </row>
    <row r="1007" spans="1:23" ht="15" customHeight="1" x14ac:dyDescent="0.25">
      <c r="A1007" s="28" t="s">
        <v>2123</v>
      </c>
      <c r="B1007" s="23" t="s">
        <v>8</v>
      </c>
      <c r="C1007" s="24"/>
      <c r="D1007" s="24">
        <v>736100</v>
      </c>
      <c r="E1007" s="25" t="s">
        <v>2223</v>
      </c>
      <c r="F1007" s="25" t="s">
        <v>2223</v>
      </c>
      <c r="G1007" s="26" t="s">
        <v>2224</v>
      </c>
      <c r="H1007" s="26" t="s">
        <v>11</v>
      </c>
      <c r="I1007" s="27">
        <v>0</v>
      </c>
      <c r="J1007" s="27"/>
      <c r="K1007" s="27">
        <v>0</v>
      </c>
      <c r="L1007" s="33"/>
      <c r="M1007" s="46"/>
      <c r="N1007" s="22"/>
      <c r="Q1007" s="1">
        <v>0</v>
      </c>
      <c r="W1007" s="33"/>
    </row>
    <row r="1008" spans="1:23" ht="15" customHeight="1" x14ac:dyDescent="0.25">
      <c r="A1008" s="28" t="s">
        <v>2123</v>
      </c>
      <c r="B1008" s="29" t="s">
        <v>8</v>
      </c>
      <c r="C1008" s="70" t="s">
        <v>2225</v>
      </c>
      <c r="D1008" s="70">
        <v>73610000005</v>
      </c>
      <c r="E1008" s="30" t="s">
        <v>2226</v>
      </c>
      <c r="F1008" s="30" t="s">
        <v>2226</v>
      </c>
      <c r="G1008" s="31" t="s">
        <v>2227</v>
      </c>
      <c r="H1008" s="29" t="s">
        <v>18</v>
      </c>
      <c r="I1008" s="63">
        <v>0</v>
      </c>
      <c r="J1008" s="63"/>
      <c r="K1008" s="63">
        <v>0</v>
      </c>
      <c r="L1008" s="33"/>
      <c r="M1008" s="46"/>
      <c r="N1008" s="22"/>
      <c r="Q1008" s="1">
        <v>0</v>
      </c>
      <c r="W1008" s="33"/>
    </row>
    <row r="1009" spans="1:23" ht="15" customHeight="1" x14ac:dyDescent="0.25">
      <c r="A1009" s="28" t="s">
        <v>2126</v>
      </c>
      <c r="B1009" s="29" t="s">
        <v>8</v>
      </c>
      <c r="C1009" s="70" t="s">
        <v>2225</v>
      </c>
      <c r="D1009" s="70">
        <v>73610000010</v>
      </c>
      <c r="E1009" s="30" t="s">
        <v>2228</v>
      </c>
      <c r="F1009" s="30" t="s">
        <v>2228</v>
      </c>
      <c r="G1009" s="31" t="s">
        <v>2229</v>
      </c>
      <c r="H1009" s="29" t="s">
        <v>18</v>
      </c>
      <c r="I1009" s="63">
        <v>0</v>
      </c>
      <c r="J1009" s="63"/>
      <c r="K1009" s="63">
        <v>0</v>
      </c>
      <c r="L1009" s="33"/>
      <c r="M1009" s="46"/>
      <c r="N1009" s="22"/>
      <c r="Q1009" s="1">
        <v>0</v>
      </c>
      <c r="W1009" s="33"/>
    </row>
    <row r="1010" spans="1:23" ht="15" customHeight="1" x14ac:dyDescent="0.25">
      <c r="A1010" s="28" t="s">
        <v>2123</v>
      </c>
      <c r="B1010" s="29" t="s">
        <v>8</v>
      </c>
      <c r="C1010" s="70" t="s">
        <v>2225</v>
      </c>
      <c r="D1010" s="70">
        <v>73610000015</v>
      </c>
      <c r="E1010" s="30" t="s">
        <v>2230</v>
      </c>
      <c r="F1010" s="30" t="s">
        <v>2230</v>
      </c>
      <c r="G1010" s="31" t="s">
        <v>2231</v>
      </c>
      <c r="H1010" s="29" t="s">
        <v>18</v>
      </c>
      <c r="I1010" s="63">
        <v>0</v>
      </c>
      <c r="J1010" s="63"/>
      <c r="K1010" s="63">
        <v>0</v>
      </c>
      <c r="L1010" s="33"/>
      <c r="M1010" s="46"/>
      <c r="N1010" s="22"/>
      <c r="Q1010" s="1">
        <v>0</v>
      </c>
      <c r="W1010" s="33"/>
    </row>
    <row r="1011" spans="1:23" ht="15" customHeight="1" x14ac:dyDescent="0.25">
      <c r="A1011" s="28" t="s">
        <v>2126</v>
      </c>
      <c r="B1011" s="29" t="s">
        <v>8</v>
      </c>
      <c r="C1011" s="70" t="s">
        <v>2225</v>
      </c>
      <c r="D1011" s="70">
        <v>73610000018</v>
      </c>
      <c r="E1011" s="30" t="s">
        <v>2232</v>
      </c>
      <c r="F1011" s="30" t="s">
        <v>2232</v>
      </c>
      <c r="G1011" s="31" t="s">
        <v>2233</v>
      </c>
      <c r="H1011" s="29" t="s">
        <v>18</v>
      </c>
      <c r="I1011" s="63">
        <v>0</v>
      </c>
      <c r="J1011" s="63"/>
      <c r="K1011" s="63">
        <v>0</v>
      </c>
      <c r="L1011" s="33"/>
      <c r="M1011" s="46"/>
      <c r="N1011" s="22"/>
      <c r="Q1011" s="1">
        <v>0</v>
      </c>
      <c r="W1011" s="33"/>
    </row>
    <row r="1012" spans="1:23" ht="15" customHeight="1" x14ac:dyDescent="0.25">
      <c r="A1012" s="28" t="s">
        <v>2126</v>
      </c>
      <c r="B1012" s="29" t="s">
        <v>8</v>
      </c>
      <c r="C1012" s="70" t="s">
        <v>2225</v>
      </c>
      <c r="D1012" s="70">
        <v>73610000020</v>
      </c>
      <c r="E1012" s="30" t="s">
        <v>2234</v>
      </c>
      <c r="F1012" s="30" t="s">
        <v>2234</v>
      </c>
      <c r="G1012" s="31" t="s">
        <v>2235</v>
      </c>
      <c r="H1012" s="29" t="s">
        <v>18</v>
      </c>
      <c r="I1012" s="63">
        <v>318567.40999999997</v>
      </c>
      <c r="J1012" s="63"/>
      <c r="K1012" s="63">
        <v>318567.40999999997</v>
      </c>
      <c r="L1012" s="33"/>
      <c r="M1012" s="46"/>
      <c r="N1012" s="22"/>
      <c r="Q1012" s="1">
        <v>0</v>
      </c>
      <c r="W1012" s="33"/>
    </row>
    <row r="1013" spans="1:23" ht="15" customHeight="1" x14ac:dyDescent="0.25">
      <c r="A1013" s="28" t="s">
        <v>2123</v>
      </c>
      <c r="B1013" s="29" t="s">
        <v>8</v>
      </c>
      <c r="C1013" s="70" t="s">
        <v>2225</v>
      </c>
      <c r="D1013" s="70">
        <v>73610000022</v>
      </c>
      <c r="E1013" s="30" t="s">
        <v>2236</v>
      </c>
      <c r="F1013" s="30" t="s">
        <v>2236</v>
      </c>
      <c r="G1013" s="31" t="s">
        <v>2237</v>
      </c>
      <c r="H1013" s="29" t="s">
        <v>18</v>
      </c>
      <c r="I1013" s="63">
        <v>0</v>
      </c>
      <c r="J1013" s="63"/>
      <c r="K1013" s="63">
        <v>0</v>
      </c>
      <c r="L1013" s="33"/>
      <c r="M1013" s="46"/>
      <c r="N1013" s="22"/>
      <c r="Q1013" s="1">
        <v>0</v>
      </c>
      <c r="W1013" s="33"/>
    </row>
    <row r="1014" spans="1:23" ht="15" customHeight="1" x14ac:dyDescent="0.25">
      <c r="A1014" s="28" t="s">
        <v>2123</v>
      </c>
      <c r="B1014" s="29" t="s">
        <v>8</v>
      </c>
      <c r="C1014" s="70" t="s">
        <v>2225</v>
      </c>
      <c r="D1014" s="70">
        <v>73610000024</v>
      </c>
      <c r="E1014" s="30" t="s">
        <v>2238</v>
      </c>
      <c r="F1014" s="30" t="s">
        <v>2238</v>
      </c>
      <c r="G1014" s="31" t="s">
        <v>2239</v>
      </c>
      <c r="H1014" s="29" t="s">
        <v>18</v>
      </c>
      <c r="I1014" s="63">
        <v>0</v>
      </c>
      <c r="J1014" s="63"/>
      <c r="K1014" s="63">
        <v>0</v>
      </c>
      <c r="L1014" s="33"/>
      <c r="M1014" s="46"/>
      <c r="N1014" s="22"/>
      <c r="Q1014" s="1">
        <v>0</v>
      </c>
      <c r="W1014" s="33"/>
    </row>
    <row r="1015" spans="1:23" ht="15" customHeight="1" x14ac:dyDescent="0.25">
      <c r="A1015" s="28" t="s">
        <v>2126</v>
      </c>
      <c r="B1015" s="29" t="s">
        <v>8</v>
      </c>
      <c r="C1015" s="70" t="s">
        <v>2225</v>
      </c>
      <c r="D1015" s="70">
        <v>73610000025</v>
      </c>
      <c r="E1015" s="30" t="s">
        <v>2240</v>
      </c>
      <c r="F1015" s="30" t="s">
        <v>2240</v>
      </c>
      <c r="G1015" s="31" t="s">
        <v>2241</v>
      </c>
      <c r="H1015" s="29" t="s">
        <v>18</v>
      </c>
      <c r="I1015" s="63">
        <v>0</v>
      </c>
      <c r="J1015" s="63"/>
      <c r="K1015" s="63">
        <v>0</v>
      </c>
      <c r="L1015" s="33"/>
      <c r="M1015" s="46"/>
      <c r="N1015" s="22"/>
      <c r="Q1015" s="1">
        <v>0</v>
      </c>
      <c r="W1015" s="33"/>
    </row>
    <row r="1016" spans="1:23" ht="15" customHeight="1" x14ac:dyDescent="0.25">
      <c r="A1016" s="28" t="s">
        <v>2126</v>
      </c>
      <c r="B1016" s="64" t="s">
        <v>8</v>
      </c>
      <c r="C1016" s="65"/>
      <c r="D1016" s="65">
        <v>739</v>
      </c>
      <c r="E1016" s="66" t="s">
        <v>2242</v>
      </c>
      <c r="F1016" s="66" t="s">
        <v>2242</v>
      </c>
      <c r="G1016" s="67" t="s">
        <v>2243</v>
      </c>
      <c r="H1016" s="67" t="s">
        <v>11</v>
      </c>
      <c r="I1016" s="68">
        <v>0</v>
      </c>
      <c r="J1016" s="68"/>
      <c r="K1016" s="68">
        <v>0</v>
      </c>
      <c r="L1016" s="33"/>
      <c r="M1016" s="46"/>
      <c r="N1016" s="22"/>
      <c r="Q1016" s="1">
        <v>0</v>
      </c>
      <c r="W1016" s="33"/>
    </row>
    <row r="1017" spans="1:23" ht="15" customHeight="1" x14ac:dyDescent="0.25">
      <c r="A1017" s="28" t="s">
        <v>2123</v>
      </c>
      <c r="B1017" s="23" t="s">
        <v>8</v>
      </c>
      <c r="C1017" s="24"/>
      <c r="D1017" s="24">
        <v>739100</v>
      </c>
      <c r="E1017" s="25" t="s">
        <v>2244</v>
      </c>
      <c r="F1017" s="25" t="s">
        <v>2244</v>
      </c>
      <c r="G1017" s="26" t="s">
        <v>2245</v>
      </c>
      <c r="H1017" s="26" t="s">
        <v>11</v>
      </c>
      <c r="I1017" s="27">
        <v>0</v>
      </c>
      <c r="J1017" s="27"/>
      <c r="K1017" s="27">
        <v>0</v>
      </c>
      <c r="L1017" s="33"/>
      <c r="M1017" s="46"/>
      <c r="N1017" s="22"/>
      <c r="Q1017" s="1">
        <v>0</v>
      </c>
      <c r="W1017" s="33"/>
    </row>
    <row r="1018" spans="1:23" ht="15" customHeight="1" x14ac:dyDescent="0.25">
      <c r="A1018" s="28" t="s">
        <v>2123</v>
      </c>
      <c r="B1018" s="29" t="s">
        <v>8</v>
      </c>
      <c r="C1018" s="70" t="s">
        <v>2246</v>
      </c>
      <c r="D1018" s="70">
        <v>73910000005</v>
      </c>
      <c r="E1018" s="30" t="s">
        <v>2247</v>
      </c>
      <c r="F1018" s="30" t="s">
        <v>2247</v>
      </c>
      <c r="G1018" s="31" t="s">
        <v>2248</v>
      </c>
      <c r="H1018" s="29" t="s">
        <v>18</v>
      </c>
      <c r="I1018" s="63">
        <v>2702241.57</v>
      </c>
      <c r="J1018" s="63"/>
      <c r="K1018" s="63">
        <v>2702241.57</v>
      </c>
      <c r="L1018" s="33"/>
      <c r="M1018" s="46"/>
      <c r="N1018" s="22"/>
      <c r="Q1018" s="1">
        <v>0</v>
      </c>
      <c r="W1018" s="33"/>
    </row>
    <row r="1019" spans="1:23" ht="15" customHeight="1" x14ac:dyDescent="0.25">
      <c r="A1019" s="28" t="s">
        <v>2123</v>
      </c>
      <c r="B1019" s="29" t="s">
        <v>8</v>
      </c>
      <c r="C1019" s="70" t="s">
        <v>2249</v>
      </c>
      <c r="D1019" s="70">
        <v>73910000010</v>
      </c>
      <c r="E1019" s="30" t="s">
        <v>2250</v>
      </c>
      <c r="F1019" s="30" t="s">
        <v>2250</v>
      </c>
      <c r="G1019" s="31" t="s">
        <v>2251</v>
      </c>
      <c r="H1019" s="29" t="s">
        <v>18</v>
      </c>
      <c r="I1019" s="63">
        <v>0</v>
      </c>
      <c r="J1019" s="63"/>
      <c r="K1019" s="63">
        <v>0</v>
      </c>
      <c r="L1019" s="33" t="e">
        <v>#N/A</v>
      </c>
      <c r="M1019" s="40"/>
      <c r="N1019" s="22"/>
      <c r="Q1019" s="1">
        <v>0</v>
      </c>
      <c r="W1019" s="33"/>
    </row>
    <row r="1020" spans="1:23" ht="15" customHeight="1" x14ac:dyDescent="0.25">
      <c r="A1020" s="28"/>
      <c r="B1020" s="29" t="s">
        <v>8</v>
      </c>
      <c r="C1020" s="70" t="s">
        <v>2249</v>
      </c>
      <c r="D1020" s="70">
        <v>73910000015</v>
      </c>
      <c r="E1020" s="30" t="s">
        <v>2252</v>
      </c>
      <c r="F1020" s="30" t="s">
        <v>2252</v>
      </c>
      <c r="G1020" s="31" t="s">
        <v>2253</v>
      </c>
      <c r="H1020" s="29" t="s">
        <v>18</v>
      </c>
      <c r="I1020" s="63">
        <v>0</v>
      </c>
      <c r="J1020" s="63"/>
      <c r="K1020" s="63">
        <v>0</v>
      </c>
      <c r="L1020" s="33"/>
      <c r="M1020" s="46"/>
      <c r="N1020" s="22"/>
      <c r="Q1020" s="1">
        <v>0</v>
      </c>
      <c r="W1020" s="33"/>
    </row>
    <row r="1021" spans="1:23" ht="15" customHeight="1" x14ac:dyDescent="0.25">
      <c r="A1021" s="28" t="s">
        <v>2123</v>
      </c>
      <c r="B1021" s="29" t="s">
        <v>8</v>
      </c>
      <c r="C1021" s="70" t="s">
        <v>2254</v>
      </c>
      <c r="D1021" s="70">
        <v>73910000020</v>
      </c>
      <c r="E1021" s="30" t="s">
        <v>2255</v>
      </c>
      <c r="F1021" s="30" t="s">
        <v>2255</v>
      </c>
      <c r="G1021" s="31" t="s">
        <v>2256</v>
      </c>
      <c r="H1021" s="29" t="s">
        <v>18</v>
      </c>
      <c r="I1021" s="63">
        <v>85718.2</v>
      </c>
      <c r="J1021" s="63"/>
      <c r="K1021" s="63">
        <v>85718.2</v>
      </c>
      <c r="L1021" s="33" t="e">
        <v>#N/A</v>
      </c>
      <c r="M1021" s="40"/>
      <c r="N1021" s="22"/>
      <c r="Q1021" s="1">
        <v>0</v>
      </c>
      <c r="W1021" s="33"/>
    </row>
    <row r="1022" spans="1:23" ht="15" customHeight="1" x14ac:dyDescent="0.25">
      <c r="A1022" s="16"/>
      <c r="B1022" s="29" t="s">
        <v>8</v>
      </c>
      <c r="C1022" s="70" t="s">
        <v>2254</v>
      </c>
      <c r="D1022" s="70">
        <v>73910000025</v>
      </c>
      <c r="E1022" s="30" t="s">
        <v>2257</v>
      </c>
      <c r="F1022" s="30" t="s">
        <v>2257</v>
      </c>
      <c r="G1022" s="31" t="s">
        <v>2258</v>
      </c>
      <c r="H1022" s="29" t="s">
        <v>18</v>
      </c>
      <c r="I1022" s="63">
        <v>6243820.5</v>
      </c>
      <c r="J1022" s="63">
        <v>0</v>
      </c>
      <c r="K1022" s="63">
        <v>6243820.5</v>
      </c>
      <c r="L1022" s="33" t="e">
        <v>#N/A</v>
      </c>
      <c r="M1022" s="46"/>
      <c r="N1022" s="22"/>
      <c r="Q1022" s="1">
        <v>0</v>
      </c>
      <c r="W1022" s="33"/>
    </row>
    <row r="1023" spans="1:23" ht="15" customHeight="1" x14ac:dyDescent="0.25">
      <c r="A1023" s="34" t="s">
        <v>2259</v>
      </c>
      <c r="B1023" s="29" t="s">
        <v>8</v>
      </c>
      <c r="C1023" s="70" t="s">
        <v>2254</v>
      </c>
      <c r="D1023" s="70">
        <v>73910000035</v>
      </c>
      <c r="E1023" s="30" t="s">
        <v>2260</v>
      </c>
      <c r="F1023" s="30" t="s">
        <v>2260</v>
      </c>
      <c r="G1023" s="31" t="s">
        <v>2261</v>
      </c>
      <c r="H1023" s="29" t="s">
        <v>18</v>
      </c>
      <c r="I1023" s="63">
        <v>97230.62</v>
      </c>
      <c r="J1023" s="63"/>
      <c r="K1023" s="63">
        <v>97230.62</v>
      </c>
      <c r="L1023" s="33" t="e">
        <v>#N/A</v>
      </c>
      <c r="M1023" s="40"/>
      <c r="N1023" s="22"/>
      <c r="Q1023" s="1">
        <v>0</v>
      </c>
      <c r="W1023" s="33"/>
    </row>
    <row r="1024" spans="1:23" ht="15" customHeight="1" x14ac:dyDescent="0.25">
      <c r="A1024" s="34" t="s">
        <v>2259</v>
      </c>
      <c r="B1024" s="29" t="s">
        <v>8</v>
      </c>
      <c r="C1024" s="70" t="s">
        <v>2254</v>
      </c>
      <c r="D1024" s="70">
        <v>73910000040</v>
      </c>
      <c r="E1024" s="30" t="s">
        <v>2262</v>
      </c>
      <c r="F1024" s="30" t="s">
        <v>2262</v>
      </c>
      <c r="G1024" s="31" t="s">
        <v>2263</v>
      </c>
      <c r="H1024" s="29" t="s">
        <v>18</v>
      </c>
      <c r="I1024" s="63">
        <v>194912.03</v>
      </c>
      <c r="J1024" s="63"/>
      <c r="K1024" s="63">
        <v>194912.03</v>
      </c>
      <c r="L1024" s="33" t="e">
        <v>#N/A</v>
      </c>
      <c r="M1024" s="46"/>
      <c r="N1024" s="22"/>
      <c r="Q1024" s="1">
        <v>0</v>
      </c>
      <c r="W1024" s="33"/>
    </row>
    <row r="1025" spans="1:23" ht="15" customHeight="1" x14ac:dyDescent="0.25">
      <c r="A1025" s="34" t="s">
        <v>2264</v>
      </c>
      <c r="B1025" s="29" t="s">
        <v>8</v>
      </c>
      <c r="C1025" s="70" t="s">
        <v>2254</v>
      </c>
      <c r="D1025" s="70">
        <v>73910000045</v>
      </c>
      <c r="E1025" s="30" t="s">
        <v>2265</v>
      </c>
      <c r="F1025" s="30" t="s">
        <v>2265</v>
      </c>
      <c r="G1025" s="31" t="s">
        <v>2266</v>
      </c>
      <c r="H1025" s="29" t="s">
        <v>18</v>
      </c>
      <c r="I1025" s="63">
        <v>102462.65</v>
      </c>
      <c r="J1025" s="63"/>
      <c r="K1025" s="63">
        <v>102462.65</v>
      </c>
      <c r="L1025" s="33"/>
      <c r="M1025" s="46"/>
      <c r="N1025" s="22"/>
      <c r="Q1025" s="1">
        <v>0</v>
      </c>
      <c r="W1025" s="33"/>
    </row>
    <row r="1026" spans="1:23" ht="15" customHeight="1" x14ac:dyDescent="0.25">
      <c r="A1026" s="34" t="s">
        <v>2267</v>
      </c>
      <c r="B1026" s="29" t="s">
        <v>8</v>
      </c>
      <c r="C1026" s="70" t="s">
        <v>2254</v>
      </c>
      <c r="D1026" s="70">
        <v>73910000050</v>
      </c>
      <c r="E1026" s="30" t="s">
        <v>2268</v>
      </c>
      <c r="F1026" s="30" t="s">
        <v>2268</v>
      </c>
      <c r="G1026" s="31" t="s">
        <v>2269</v>
      </c>
      <c r="H1026" s="29" t="s">
        <v>18</v>
      </c>
      <c r="I1026" s="63">
        <v>246560.76</v>
      </c>
      <c r="J1026" s="63"/>
      <c r="K1026" s="63">
        <v>246560.76</v>
      </c>
      <c r="L1026" s="33"/>
      <c r="M1026" s="46"/>
      <c r="N1026" s="22"/>
      <c r="Q1026" s="1">
        <v>0</v>
      </c>
      <c r="W1026" s="33"/>
    </row>
    <row r="1027" spans="1:23" ht="15" customHeight="1" x14ac:dyDescent="0.25">
      <c r="A1027" s="34" t="s">
        <v>2259</v>
      </c>
      <c r="B1027" s="29" t="s">
        <v>8</v>
      </c>
      <c r="C1027" s="70" t="s">
        <v>2254</v>
      </c>
      <c r="D1027" s="70">
        <v>73910000055</v>
      </c>
      <c r="E1027" s="30" t="s">
        <v>2270</v>
      </c>
      <c r="F1027" s="30" t="s">
        <v>2270</v>
      </c>
      <c r="G1027" s="31" t="s">
        <v>2271</v>
      </c>
      <c r="H1027" s="29" t="s">
        <v>18</v>
      </c>
      <c r="I1027" s="63">
        <v>1275.56</v>
      </c>
      <c r="J1027" s="63"/>
      <c r="K1027" s="63">
        <v>1275.56</v>
      </c>
      <c r="L1027" s="33"/>
      <c r="M1027" s="46"/>
      <c r="N1027" s="22"/>
      <c r="Q1027" s="1">
        <v>0</v>
      </c>
      <c r="W1027" s="33"/>
    </row>
    <row r="1028" spans="1:23" ht="15" customHeight="1" x14ac:dyDescent="0.25">
      <c r="A1028" s="34" t="s">
        <v>2272</v>
      </c>
      <c r="B1028" s="29" t="s">
        <v>8</v>
      </c>
      <c r="C1028" s="70" t="s">
        <v>2254</v>
      </c>
      <c r="D1028" s="70">
        <v>73910000060</v>
      </c>
      <c r="E1028" s="30" t="s">
        <v>2273</v>
      </c>
      <c r="F1028" s="30" t="s">
        <v>2273</v>
      </c>
      <c r="G1028" s="31" t="s">
        <v>2274</v>
      </c>
      <c r="H1028" s="29" t="s">
        <v>18</v>
      </c>
      <c r="I1028" s="63">
        <v>192.42</v>
      </c>
      <c r="J1028" s="63"/>
      <c r="K1028" s="63">
        <v>192.42</v>
      </c>
      <c r="L1028" s="33"/>
      <c r="M1028" s="46"/>
      <c r="N1028" s="22"/>
      <c r="Q1028" s="1">
        <v>0</v>
      </c>
      <c r="W1028" s="33"/>
    </row>
    <row r="1029" spans="1:23" ht="15" customHeight="1" x14ac:dyDescent="0.25">
      <c r="A1029" s="34" t="s">
        <v>2259</v>
      </c>
      <c r="B1029" s="29" t="s">
        <v>8</v>
      </c>
      <c r="C1029" s="70" t="s">
        <v>2254</v>
      </c>
      <c r="D1029" s="70">
        <v>73910000065</v>
      </c>
      <c r="E1029" s="30" t="s">
        <v>2275</v>
      </c>
      <c r="F1029" s="30" t="s">
        <v>2275</v>
      </c>
      <c r="G1029" s="31" t="s">
        <v>2276</v>
      </c>
      <c r="H1029" s="29" t="s">
        <v>18</v>
      </c>
      <c r="I1029" s="63">
        <v>18922.82</v>
      </c>
      <c r="J1029" s="63"/>
      <c r="K1029" s="63">
        <v>18922.82</v>
      </c>
      <c r="L1029" s="33" t="e">
        <v>#N/A</v>
      </c>
      <c r="M1029" s="46"/>
      <c r="N1029" s="22"/>
      <c r="Q1029" s="1">
        <v>0</v>
      </c>
      <c r="W1029" s="33"/>
    </row>
    <row r="1030" spans="1:23" ht="15" customHeight="1" x14ac:dyDescent="0.25">
      <c r="A1030" s="16"/>
      <c r="B1030" s="64" t="s">
        <v>8</v>
      </c>
      <c r="C1030" s="65"/>
      <c r="D1030" s="65">
        <v>740</v>
      </c>
      <c r="E1030" s="66" t="s">
        <v>2277</v>
      </c>
      <c r="F1030" s="66" t="s">
        <v>2277</v>
      </c>
      <c r="G1030" s="67" t="s">
        <v>2278</v>
      </c>
      <c r="H1030" s="67" t="s">
        <v>11</v>
      </c>
      <c r="I1030" s="68">
        <v>0</v>
      </c>
      <c r="J1030" s="68">
        <v>0</v>
      </c>
      <c r="K1030" s="68">
        <v>0</v>
      </c>
      <c r="L1030" s="33" t="e">
        <v>#N/A</v>
      </c>
      <c r="M1030" s="46"/>
      <c r="N1030" s="22"/>
      <c r="Q1030" s="1">
        <v>0</v>
      </c>
      <c r="W1030" s="33"/>
    </row>
    <row r="1031" spans="1:23" ht="15" customHeight="1" x14ac:dyDescent="0.25">
      <c r="A1031" s="34" t="s">
        <v>2259</v>
      </c>
      <c r="B1031" s="23" t="s">
        <v>8</v>
      </c>
      <c r="C1031" s="24"/>
      <c r="D1031" s="24">
        <v>740100</v>
      </c>
      <c r="E1031" s="25" t="s">
        <v>2279</v>
      </c>
      <c r="F1031" s="25" t="s">
        <v>2279</v>
      </c>
      <c r="G1031" s="26" t="s">
        <v>2278</v>
      </c>
      <c r="H1031" s="26" t="s">
        <v>11</v>
      </c>
      <c r="I1031" s="27">
        <v>0</v>
      </c>
      <c r="J1031" s="27"/>
      <c r="K1031" s="27">
        <v>0</v>
      </c>
      <c r="L1031" s="33" t="e">
        <v>#N/A</v>
      </c>
      <c r="M1031" s="46"/>
      <c r="N1031" s="22"/>
      <c r="Q1031" s="1">
        <v>0</v>
      </c>
      <c r="W1031" s="33"/>
    </row>
    <row r="1032" spans="1:23" ht="15" customHeight="1" x14ac:dyDescent="0.25">
      <c r="A1032" s="34" t="s">
        <v>2259</v>
      </c>
      <c r="B1032" s="29" t="s">
        <v>8</v>
      </c>
      <c r="C1032" s="70" t="s">
        <v>2280</v>
      </c>
      <c r="D1032" s="70">
        <v>74010000005</v>
      </c>
      <c r="E1032" s="30" t="s">
        <v>2281</v>
      </c>
      <c r="F1032" s="30" t="s">
        <v>2281</v>
      </c>
      <c r="G1032" s="31" t="s">
        <v>2282</v>
      </c>
      <c r="H1032" s="29" t="s">
        <v>18</v>
      </c>
      <c r="I1032" s="63">
        <v>0</v>
      </c>
      <c r="J1032" s="63"/>
      <c r="K1032" s="63">
        <v>0</v>
      </c>
      <c r="L1032" s="33" t="e">
        <v>#N/A</v>
      </c>
      <c r="M1032" s="46"/>
      <c r="N1032" s="22"/>
      <c r="Q1032" s="1">
        <v>0</v>
      </c>
      <c r="W1032" s="33"/>
    </row>
    <row r="1033" spans="1:23" ht="15" customHeight="1" x14ac:dyDescent="0.25">
      <c r="A1033" s="34" t="s">
        <v>2259</v>
      </c>
      <c r="B1033" s="29" t="s">
        <v>8</v>
      </c>
      <c r="C1033" s="70" t="s">
        <v>2280</v>
      </c>
      <c r="D1033" s="70">
        <v>74010000010</v>
      </c>
      <c r="E1033" s="30" t="s">
        <v>2283</v>
      </c>
      <c r="F1033" s="30" t="s">
        <v>2283</v>
      </c>
      <c r="G1033" s="31" t="s">
        <v>2284</v>
      </c>
      <c r="H1033" s="29" t="s">
        <v>18</v>
      </c>
      <c r="I1033" s="63">
        <v>0</v>
      </c>
      <c r="J1033" s="63"/>
      <c r="K1033" s="63">
        <v>0</v>
      </c>
      <c r="L1033" s="33" t="e">
        <v>#N/A</v>
      </c>
      <c r="M1033" s="46"/>
      <c r="N1033" s="22"/>
      <c r="Q1033" s="1">
        <v>0</v>
      </c>
      <c r="W1033" s="33"/>
    </row>
    <row r="1034" spans="1:23" ht="15" customHeight="1" x14ac:dyDescent="0.25">
      <c r="A1034" s="34" t="s">
        <v>2259</v>
      </c>
      <c r="B1034" s="29" t="s">
        <v>8</v>
      </c>
      <c r="C1034" s="70" t="s">
        <v>2280</v>
      </c>
      <c r="D1034" s="70">
        <v>74010000015</v>
      </c>
      <c r="E1034" s="30" t="s">
        <v>2285</v>
      </c>
      <c r="F1034" s="30" t="s">
        <v>2285</v>
      </c>
      <c r="G1034" s="31" t="s">
        <v>2286</v>
      </c>
      <c r="H1034" s="29" t="s">
        <v>18</v>
      </c>
      <c r="I1034" s="63">
        <v>0</v>
      </c>
      <c r="J1034" s="63"/>
      <c r="K1034" s="63">
        <v>0</v>
      </c>
      <c r="L1034" s="33" t="e">
        <v>#N/A</v>
      </c>
      <c r="M1034" s="46"/>
      <c r="N1034" s="22"/>
      <c r="Q1034" s="1">
        <v>0</v>
      </c>
      <c r="W1034" s="33"/>
    </row>
    <row r="1035" spans="1:23" ht="15" customHeight="1" x14ac:dyDescent="0.25">
      <c r="A1035" s="34" t="s">
        <v>2287</v>
      </c>
      <c r="B1035" s="29" t="s">
        <v>8</v>
      </c>
      <c r="C1035" s="70" t="s">
        <v>2280</v>
      </c>
      <c r="D1035" s="70">
        <v>74010000020</v>
      </c>
      <c r="E1035" s="30" t="s">
        <v>2288</v>
      </c>
      <c r="F1035" s="30" t="s">
        <v>2288</v>
      </c>
      <c r="G1035" s="31" t="s">
        <v>2289</v>
      </c>
      <c r="H1035" s="29" t="s">
        <v>18</v>
      </c>
      <c r="I1035" s="63">
        <v>0</v>
      </c>
      <c r="J1035" s="63"/>
      <c r="K1035" s="63">
        <v>0</v>
      </c>
      <c r="L1035" s="33" t="e">
        <v>#N/A</v>
      </c>
      <c r="M1035" s="40"/>
      <c r="N1035" s="22"/>
      <c r="Q1035" s="1">
        <v>0</v>
      </c>
      <c r="W1035" s="33"/>
    </row>
    <row r="1036" spans="1:23" ht="15" customHeight="1" x14ac:dyDescent="0.25">
      <c r="A1036" s="34" t="s">
        <v>2287</v>
      </c>
      <c r="B1036" s="29" t="s">
        <v>8</v>
      </c>
      <c r="C1036" s="70" t="s">
        <v>2280</v>
      </c>
      <c r="D1036" s="70">
        <v>74010000025</v>
      </c>
      <c r="E1036" s="30" t="s">
        <v>2290</v>
      </c>
      <c r="F1036" s="30" t="s">
        <v>2290</v>
      </c>
      <c r="G1036" s="31" t="s">
        <v>2291</v>
      </c>
      <c r="H1036" s="29" t="s">
        <v>18</v>
      </c>
      <c r="I1036" s="63">
        <v>0</v>
      </c>
      <c r="J1036" s="63"/>
      <c r="K1036" s="63">
        <v>0</v>
      </c>
      <c r="L1036" s="33" t="e">
        <v>#N/A</v>
      </c>
      <c r="M1036" s="40"/>
      <c r="N1036" s="22"/>
      <c r="Q1036" s="1">
        <v>0</v>
      </c>
      <c r="W1036" s="33"/>
    </row>
    <row r="1037" spans="1:23" ht="15" customHeight="1" x14ac:dyDescent="0.25">
      <c r="A1037" s="34" t="s">
        <v>2292</v>
      </c>
      <c r="B1037" s="29" t="s">
        <v>8</v>
      </c>
      <c r="C1037" s="70" t="s">
        <v>2280</v>
      </c>
      <c r="D1037" s="70">
        <v>74010000030</v>
      </c>
      <c r="E1037" s="30" t="s">
        <v>2293</v>
      </c>
      <c r="F1037" s="30" t="s">
        <v>2293</v>
      </c>
      <c r="G1037" s="31" t="s">
        <v>2294</v>
      </c>
      <c r="H1037" s="29" t="s">
        <v>18</v>
      </c>
      <c r="I1037" s="63">
        <v>0</v>
      </c>
      <c r="J1037" s="63"/>
      <c r="K1037" s="63">
        <v>0</v>
      </c>
      <c r="L1037" s="33" t="e">
        <v>#N/A</v>
      </c>
      <c r="M1037" s="46"/>
      <c r="N1037" s="22"/>
      <c r="Q1037" s="1">
        <v>0</v>
      </c>
      <c r="W1037" s="33"/>
    </row>
    <row r="1038" spans="1:23" ht="15" customHeight="1" x14ac:dyDescent="0.25">
      <c r="A1038" s="34" t="s">
        <v>2295</v>
      </c>
      <c r="B1038" s="29" t="s">
        <v>8</v>
      </c>
      <c r="C1038" s="70" t="s">
        <v>2280</v>
      </c>
      <c r="D1038" s="70">
        <v>74010000035</v>
      </c>
      <c r="E1038" s="30" t="s">
        <v>2296</v>
      </c>
      <c r="F1038" s="30" t="s">
        <v>2296</v>
      </c>
      <c r="G1038" s="31" t="s">
        <v>2297</v>
      </c>
      <c r="H1038" s="29" t="s">
        <v>18</v>
      </c>
      <c r="I1038" s="63">
        <v>0</v>
      </c>
      <c r="J1038" s="63"/>
      <c r="K1038" s="63">
        <v>0</v>
      </c>
      <c r="L1038" s="33" t="e">
        <v>#N/A</v>
      </c>
      <c r="M1038" s="46"/>
      <c r="N1038" s="22"/>
      <c r="Q1038" s="1">
        <v>0</v>
      </c>
      <c r="W1038" s="33"/>
    </row>
    <row r="1039" spans="1:23" ht="15" customHeight="1" x14ac:dyDescent="0.25">
      <c r="A1039" s="34" t="s">
        <v>2298</v>
      </c>
      <c r="B1039" s="29" t="s">
        <v>8</v>
      </c>
      <c r="C1039" s="70" t="s">
        <v>2280</v>
      </c>
      <c r="D1039" s="70">
        <v>74010000040</v>
      </c>
      <c r="E1039" s="30" t="s">
        <v>2299</v>
      </c>
      <c r="F1039" s="30" t="s">
        <v>2299</v>
      </c>
      <c r="G1039" s="31" t="s">
        <v>2300</v>
      </c>
      <c r="H1039" s="29" t="s">
        <v>18</v>
      </c>
      <c r="I1039" s="63">
        <v>0</v>
      </c>
      <c r="J1039" s="63"/>
      <c r="K1039" s="63">
        <v>0</v>
      </c>
      <c r="L1039" s="33" t="e">
        <v>#N/A</v>
      </c>
      <c r="M1039" s="46"/>
      <c r="N1039" s="22"/>
      <c r="Q1039" s="1">
        <v>0</v>
      </c>
      <c r="W1039" s="33"/>
    </row>
    <row r="1040" spans="1:23" ht="15" customHeight="1" x14ac:dyDescent="0.25">
      <c r="A1040" s="16"/>
      <c r="B1040" s="29" t="s">
        <v>8</v>
      </c>
      <c r="C1040" s="70" t="s">
        <v>2280</v>
      </c>
      <c r="D1040" s="70">
        <v>74010000045</v>
      </c>
      <c r="E1040" s="30" t="s">
        <v>2301</v>
      </c>
      <c r="F1040" s="30" t="s">
        <v>2301</v>
      </c>
      <c r="G1040" s="31" t="s">
        <v>2302</v>
      </c>
      <c r="H1040" s="29" t="s">
        <v>18</v>
      </c>
      <c r="I1040" s="63">
        <v>0</v>
      </c>
      <c r="J1040" s="63">
        <v>0</v>
      </c>
      <c r="K1040" s="63">
        <v>0</v>
      </c>
      <c r="L1040" s="33" t="e">
        <v>#N/A</v>
      </c>
      <c r="M1040" s="46"/>
      <c r="N1040" s="22"/>
      <c r="Q1040" s="1">
        <v>0</v>
      </c>
      <c r="W1040" s="33"/>
    </row>
    <row r="1041" spans="1:23" ht="15" customHeight="1" x14ac:dyDescent="0.25">
      <c r="A1041" s="28" t="s">
        <v>2303</v>
      </c>
      <c r="B1041" s="29" t="s">
        <v>8</v>
      </c>
      <c r="C1041" s="70" t="s">
        <v>2280</v>
      </c>
      <c r="D1041" s="70">
        <v>74010000050</v>
      </c>
      <c r="E1041" s="30" t="s">
        <v>2304</v>
      </c>
      <c r="F1041" s="30" t="s">
        <v>2304</v>
      </c>
      <c r="G1041" s="31" t="s">
        <v>2305</v>
      </c>
      <c r="H1041" s="29" t="s">
        <v>18</v>
      </c>
      <c r="I1041" s="63">
        <v>0</v>
      </c>
      <c r="J1041" s="63"/>
      <c r="K1041" s="63">
        <v>0</v>
      </c>
      <c r="L1041" s="33" t="e">
        <v>#N/A</v>
      </c>
      <c r="M1041" s="40"/>
      <c r="N1041" s="22"/>
      <c r="Q1041" s="1">
        <v>0</v>
      </c>
      <c r="W1041" s="33"/>
    </row>
    <row r="1042" spans="1:23" ht="15" customHeight="1" x14ac:dyDescent="0.25">
      <c r="A1042" s="28" t="s">
        <v>2303</v>
      </c>
      <c r="B1042" s="29" t="s">
        <v>8</v>
      </c>
      <c r="C1042" s="70" t="s">
        <v>2280</v>
      </c>
      <c r="D1042" s="70">
        <v>74010000055</v>
      </c>
      <c r="E1042" s="30" t="s">
        <v>2306</v>
      </c>
      <c r="F1042" s="30" t="s">
        <v>2306</v>
      </c>
      <c r="G1042" s="31" t="s">
        <v>2307</v>
      </c>
      <c r="H1042" s="29" t="s">
        <v>18</v>
      </c>
      <c r="I1042" s="63">
        <v>0</v>
      </c>
      <c r="J1042" s="63"/>
      <c r="K1042" s="63">
        <v>0</v>
      </c>
      <c r="L1042" s="33"/>
      <c r="M1042" s="46"/>
      <c r="N1042" s="22"/>
      <c r="Q1042" s="1">
        <v>0</v>
      </c>
      <c r="W1042" s="33"/>
    </row>
    <row r="1043" spans="1:23" ht="15" customHeight="1" x14ac:dyDescent="0.25">
      <c r="A1043" s="16"/>
      <c r="B1043" s="29" t="s">
        <v>8</v>
      </c>
      <c r="C1043" s="70" t="s">
        <v>2280</v>
      </c>
      <c r="D1043" s="70">
        <v>74010000060</v>
      </c>
      <c r="E1043" s="30" t="s">
        <v>2308</v>
      </c>
      <c r="F1043" s="30" t="s">
        <v>2308</v>
      </c>
      <c r="G1043" s="31" t="s">
        <v>2309</v>
      </c>
      <c r="H1043" s="29" t="s">
        <v>18</v>
      </c>
      <c r="I1043" s="63">
        <v>0</v>
      </c>
      <c r="J1043" s="63">
        <v>0</v>
      </c>
      <c r="K1043" s="63">
        <v>0</v>
      </c>
      <c r="L1043" s="33" t="e">
        <v>#N/A</v>
      </c>
      <c r="M1043" s="46"/>
      <c r="N1043" s="22"/>
      <c r="Q1043" s="1">
        <v>0</v>
      </c>
      <c r="W1043" s="33"/>
    </row>
    <row r="1044" spans="1:23" ht="15" customHeight="1" x14ac:dyDescent="0.25">
      <c r="A1044" s="28" t="s">
        <v>2310</v>
      </c>
      <c r="B1044" s="64" t="s">
        <v>8</v>
      </c>
      <c r="C1044" s="65"/>
      <c r="D1044" s="65">
        <v>742</v>
      </c>
      <c r="E1044" s="66" t="s">
        <v>2311</v>
      </c>
      <c r="F1044" s="66" t="s">
        <v>2311</v>
      </c>
      <c r="G1044" s="67" t="s">
        <v>2312</v>
      </c>
      <c r="H1044" s="67" t="s">
        <v>11</v>
      </c>
      <c r="I1044" s="68">
        <v>0</v>
      </c>
      <c r="J1044" s="68"/>
      <c r="K1044" s="68">
        <v>0</v>
      </c>
      <c r="L1044" s="33">
        <v>0</v>
      </c>
      <c r="M1044" s="40"/>
      <c r="N1044" s="22"/>
      <c r="Q1044" s="1">
        <v>0</v>
      </c>
      <c r="W1044" s="33"/>
    </row>
    <row r="1045" spans="1:23" ht="15" customHeight="1" x14ac:dyDescent="0.25">
      <c r="A1045" s="28" t="s">
        <v>2310</v>
      </c>
      <c r="B1045" s="23" t="s">
        <v>8</v>
      </c>
      <c r="C1045" s="24"/>
      <c r="D1045" s="24">
        <v>742100</v>
      </c>
      <c r="E1045" s="25" t="s">
        <v>2313</v>
      </c>
      <c r="F1045" s="25" t="s">
        <v>2313</v>
      </c>
      <c r="G1045" s="26" t="s">
        <v>2312</v>
      </c>
      <c r="H1045" s="26" t="s">
        <v>11</v>
      </c>
      <c r="I1045" s="27">
        <v>0</v>
      </c>
      <c r="J1045" s="27"/>
      <c r="K1045" s="27">
        <v>0</v>
      </c>
      <c r="L1045" s="33" t="e">
        <v>#N/A</v>
      </c>
      <c r="M1045" s="46"/>
      <c r="N1045" s="22"/>
      <c r="Q1045" s="1">
        <v>0</v>
      </c>
      <c r="W1045" s="33"/>
    </row>
    <row r="1046" spans="1:23" ht="15" customHeight="1" x14ac:dyDescent="0.25">
      <c r="A1046" s="16"/>
      <c r="B1046" s="29" t="s">
        <v>8</v>
      </c>
      <c r="C1046" s="70" t="s">
        <v>2314</v>
      </c>
      <c r="D1046" s="70">
        <v>74210000010</v>
      </c>
      <c r="E1046" s="30" t="s">
        <v>2315</v>
      </c>
      <c r="F1046" s="30" t="s">
        <v>2315</v>
      </c>
      <c r="G1046" s="31" t="s">
        <v>2316</v>
      </c>
      <c r="H1046" s="29" t="s">
        <v>18</v>
      </c>
      <c r="I1046" s="63">
        <v>0</v>
      </c>
      <c r="J1046" s="63">
        <v>0</v>
      </c>
      <c r="K1046" s="63">
        <v>0</v>
      </c>
      <c r="L1046" s="33" t="e">
        <v>#N/A</v>
      </c>
      <c r="M1046" s="46"/>
      <c r="N1046" s="22"/>
      <c r="Q1046" s="1">
        <v>0</v>
      </c>
      <c r="W1046" s="33"/>
    </row>
    <row r="1047" spans="1:23" ht="15" customHeight="1" x14ac:dyDescent="0.25">
      <c r="A1047" s="34" t="s">
        <v>2317</v>
      </c>
      <c r="B1047" s="29" t="s">
        <v>8</v>
      </c>
      <c r="C1047" s="70" t="s">
        <v>2314</v>
      </c>
      <c r="D1047" s="70">
        <v>74210000025</v>
      </c>
      <c r="E1047" s="30" t="s">
        <v>2318</v>
      </c>
      <c r="F1047" s="30" t="s">
        <v>2318</v>
      </c>
      <c r="G1047" s="31" t="s">
        <v>2319</v>
      </c>
      <c r="H1047" s="29" t="s">
        <v>18</v>
      </c>
      <c r="I1047" s="63">
        <v>130632.25</v>
      </c>
      <c r="J1047" s="63"/>
      <c r="K1047" s="63">
        <v>130632.25</v>
      </c>
      <c r="L1047" s="33" t="e">
        <v>#N/A</v>
      </c>
      <c r="M1047" s="46"/>
      <c r="N1047" s="22"/>
      <c r="Q1047" s="1">
        <v>0</v>
      </c>
      <c r="W1047" s="33"/>
    </row>
    <row r="1048" spans="1:23" ht="15" customHeight="1" x14ac:dyDescent="0.25">
      <c r="A1048" s="34" t="s">
        <v>2317</v>
      </c>
      <c r="B1048" s="29" t="s">
        <v>8</v>
      </c>
      <c r="C1048" s="70" t="s">
        <v>2314</v>
      </c>
      <c r="D1048" s="70">
        <v>74210000030</v>
      </c>
      <c r="E1048" s="30" t="s">
        <v>2320</v>
      </c>
      <c r="F1048" s="30" t="s">
        <v>2320</v>
      </c>
      <c r="G1048" s="31" t="s">
        <v>2321</v>
      </c>
      <c r="H1048" s="29" t="s">
        <v>18</v>
      </c>
      <c r="I1048" s="63">
        <v>0</v>
      </c>
      <c r="J1048" s="63"/>
      <c r="K1048" s="63">
        <v>0</v>
      </c>
      <c r="L1048" s="33" t="e">
        <v>#N/A</v>
      </c>
      <c r="M1048" s="40"/>
      <c r="N1048" s="22"/>
      <c r="Q1048" s="1">
        <v>0</v>
      </c>
      <c r="W1048" s="33"/>
    </row>
    <row r="1049" spans="1:23" ht="15" customHeight="1" x14ac:dyDescent="0.25">
      <c r="A1049" s="34" t="s">
        <v>2317</v>
      </c>
      <c r="B1049" s="29" t="s">
        <v>8</v>
      </c>
      <c r="C1049" s="70" t="s">
        <v>2314</v>
      </c>
      <c r="D1049" s="70">
        <v>74210000035</v>
      </c>
      <c r="E1049" s="30" t="s">
        <v>2322</v>
      </c>
      <c r="F1049" s="30" t="s">
        <v>2322</v>
      </c>
      <c r="G1049" s="31" t="s">
        <v>2323</v>
      </c>
      <c r="H1049" s="29" t="s">
        <v>18</v>
      </c>
      <c r="I1049" s="63">
        <v>0</v>
      </c>
      <c r="J1049" s="63"/>
      <c r="K1049" s="63">
        <v>0</v>
      </c>
      <c r="L1049" s="33"/>
      <c r="M1049" s="46"/>
      <c r="N1049" s="22"/>
      <c r="Q1049" s="1">
        <v>0</v>
      </c>
      <c r="W1049" s="33"/>
    </row>
    <row r="1050" spans="1:23" ht="15" customHeight="1" x14ac:dyDescent="0.25">
      <c r="A1050" s="34" t="s">
        <v>2317</v>
      </c>
      <c r="B1050" s="29" t="s">
        <v>8</v>
      </c>
      <c r="C1050" s="70" t="s">
        <v>2314</v>
      </c>
      <c r="D1050" s="70">
        <v>74210000040</v>
      </c>
      <c r="E1050" s="30" t="s">
        <v>2324</v>
      </c>
      <c r="F1050" s="30" t="s">
        <v>2324</v>
      </c>
      <c r="G1050" s="31" t="s">
        <v>2325</v>
      </c>
      <c r="H1050" s="29" t="s">
        <v>18</v>
      </c>
      <c r="I1050" s="63">
        <v>0</v>
      </c>
      <c r="J1050" s="63"/>
      <c r="K1050" s="63">
        <v>0</v>
      </c>
      <c r="L1050" s="33" t="e">
        <v>#N/A</v>
      </c>
      <c r="M1050" s="40"/>
      <c r="N1050" s="22"/>
      <c r="Q1050" s="1">
        <v>0</v>
      </c>
      <c r="W1050" s="33"/>
    </row>
    <row r="1051" spans="1:23" ht="15" customHeight="1" x14ac:dyDescent="0.25">
      <c r="A1051" s="34" t="s">
        <v>2317</v>
      </c>
      <c r="B1051" s="29" t="s">
        <v>8</v>
      </c>
      <c r="C1051" s="70" t="s">
        <v>2314</v>
      </c>
      <c r="D1051" s="70">
        <v>74210000045</v>
      </c>
      <c r="E1051" s="30" t="s">
        <v>2326</v>
      </c>
      <c r="F1051" s="30" t="s">
        <v>2326</v>
      </c>
      <c r="G1051" s="31" t="s">
        <v>2327</v>
      </c>
      <c r="H1051" s="29" t="s">
        <v>18</v>
      </c>
      <c r="I1051" s="63">
        <v>0</v>
      </c>
      <c r="J1051" s="63"/>
      <c r="K1051" s="63">
        <v>0</v>
      </c>
      <c r="L1051" s="33" t="e">
        <v>#N/A</v>
      </c>
      <c r="M1051" s="46"/>
      <c r="N1051" s="22"/>
      <c r="Q1051" s="1">
        <v>0</v>
      </c>
      <c r="W1051" s="33"/>
    </row>
    <row r="1052" spans="1:23" ht="15" customHeight="1" x14ac:dyDescent="0.25">
      <c r="A1052" s="90"/>
      <c r="B1052" s="29" t="s">
        <v>8</v>
      </c>
      <c r="C1052" s="70" t="s">
        <v>2314</v>
      </c>
      <c r="D1052" s="70">
        <v>74210000050</v>
      </c>
      <c r="E1052" s="30" t="s">
        <v>2328</v>
      </c>
      <c r="F1052" s="30" t="s">
        <v>2328</v>
      </c>
      <c r="G1052" s="31" t="s">
        <v>2329</v>
      </c>
      <c r="H1052" s="29" t="s">
        <v>18</v>
      </c>
      <c r="I1052" s="63">
        <v>0</v>
      </c>
      <c r="J1052" s="63">
        <v>0</v>
      </c>
      <c r="K1052" s="63">
        <v>0</v>
      </c>
      <c r="L1052" s="33" t="e">
        <v>#N/A</v>
      </c>
      <c r="M1052" s="46"/>
      <c r="N1052" s="22"/>
      <c r="Q1052" s="1">
        <v>0</v>
      </c>
      <c r="W1052" s="33"/>
    </row>
    <row r="1053" spans="1:23" ht="15" customHeight="1" x14ac:dyDescent="0.25">
      <c r="A1053" s="90"/>
      <c r="B1053" s="29" t="s">
        <v>8</v>
      </c>
      <c r="C1053" s="70" t="s">
        <v>2314</v>
      </c>
      <c r="D1053" s="70">
        <v>74210000055</v>
      </c>
      <c r="E1053" s="30" t="s">
        <v>2330</v>
      </c>
      <c r="F1053" s="30" t="s">
        <v>2330</v>
      </c>
      <c r="G1053" s="31" t="s">
        <v>2331</v>
      </c>
      <c r="H1053" s="29" t="s">
        <v>18</v>
      </c>
      <c r="I1053" s="63">
        <v>0</v>
      </c>
      <c r="J1053" s="63">
        <v>0</v>
      </c>
      <c r="K1053" s="63">
        <v>0</v>
      </c>
      <c r="L1053" s="33" t="e">
        <v>#N/A</v>
      </c>
      <c r="M1053" s="46"/>
      <c r="N1053" s="22"/>
      <c r="Q1053" s="1">
        <v>0</v>
      </c>
      <c r="W1053" s="33"/>
    </row>
    <row r="1054" spans="1:23" ht="15" customHeight="1" x14ac:dyDescent="0.25">
      <c r="A1054" s="91" t="s">
        <v>2332</v>
      </c>
      <c r="B1054" s="29" t="s">
        <v>8</v>
      </c>
      <c r="C1054" s="70" t="s">
        <v>2314</v>
      </c>
      <c r="D1054" s="70">
        <v>74210000060</v>
      </c>
      <c r="E1054" s="30" t="s">
        <v>2333</v>
      </c>
      <c r="F1054" s="30" t="s">
        <v>2333</v>
      </c>
      <c r="G1054" s="31" t="s">
        <v>2334</v>
      </c>
      <c r="H1054" s="29" t="s">
        <v>18</v>
      </c>
      <c r="I1054" s="63">
        <v>0</v>
      </c>
      <c r="J1054" s="63"/>
      <c r="K1054" s="63">
        <v>0</v>
      </c>
      <c r="L1054" s="33" t="e">
        <v>#N/A</v>
      </c>
      <c r="M1054" s="40"/>
      <c r="N1054" s="22"/>
      <c r="Q1054" s="1">
        <v>0</v>
      </c>
      <c r="W1054" s="33"/>
    </row>
    <row r="1055" spans="1:23" ht="15" customHeight="1" x14ac:dyDescent="0.25">
      <c r="A1055" s="91" t="s">
        <v>2332</v>
      </c>
      <c r="B1055" s="29" t="s">
        <v>8</v>
      </c>
      <c r="C1055" s="70" t="s">
        <v>2314</v>
      </c>
      <c r="D1055" s="70">
        <v>74210000065</v>
      </c>
      <c r="E1055" s="30" t="s">
        <v>2335</v>
      </c>
      <c r="F1055" s="30" t="s">
        <v>2335</v>
      </c>
      <c r="G1055" s="31" t="s">
        <v>2336</v>
      </c>
      <c r="H1055" s="29" t="s">
        <v>18</v>
      </c>
      <c r="I1055" s="63">
        <v>0</v>
      </c>
      <c r="J1055" s="63"/>
      <c r="K1055" s="63">
        <v>0</v>
      </c>
      <c r="L1055" s="33" t="e">
        <v>#N/A</v>
      </c>
      <c r="M1055" s="40"/>
      <c r="N1055" s="22"/>
      <c r="Q1055" s="1">
        <v>0</v>
      </c>
      <c r="W1055" s="33"/>
    </row>
    <row r="1056" spans="1:23" ht="15" customHeight="1" x14ac:dyDescent="0.25">
      <c r="A1056" s="91" t="s">
        <v>2332</v>
      </c>
      <c r="B1056" s="29" t="s">
        <v>8</v>
      </c>
      <c r="C1056" s="70" t="s">
        <v>2314</v>
      </c>
      <c r="D1056" s="70">
        <v>74210000070</v>
      </c>
      <c r="E1056" s="30" t="s">
        <v>2337</v>
      </c>
      <c r="F1056" s="30" t="s">
        <v>2337</v>
      </c>
      <c r="G1056" s="31" t="s">
        <v>2338</v>
      </c>
      <c r="H1056" s="29" t="s">
        <v>18</v>
      </c>
      <c r="I1056" s="63">
        <v>0</v>
      </c>
      <c r="J1056" s="63"/>
      <c r="K1056" s="63">
        <v>0</v>
      </c>
      <c r="L1056" s="33" t="e">
        <v>#N/A</v>
      </c>
      <c r="M1056" s="40"/>
      <c r="N1056" s="22"/>
      <c r="Q1056" s="1">
        <v>0</v>
      </c>
      <c r="W1056" s="33"/>
    </row>
    <row r="1057" spans="1:23" ht="15" customHeight="1" x14ac:dyDescent="0.25">
      <c r="A1057" s="92" t="s">
        <v>2332</v>
      </c>
      <c r="B1057" s="29" t="s">
        <v>8</v>
      </c>
      <c r="C1057" s="70" t="s">
        <v>2314</v>
      </c>
      <c r="D1057" s="70">
        <v>74210000075</v>
      </c>
      <c r="E1057" s="30" t="s">
        <v>2339</v>
      </c>
      <c r="F1057" s="30" t="s">
        <v>2339</v>
      </c>
      <c r="G1057" s="31" t="s">
        <v>2340</v>
      </c>
      <c r="H1057" s="29" t="s">
        <v>18</v>
      </c>
      <c r="I1057" s="63">
        <v>0</v>
      </c>
      <c r="J1057" s="63"/>
      <c r="K1057" s="63">
        <v>0</v>
      </c>
      <c r="L1057" s="33" t="e">
        <v>#N/A</v>
      </c>
      <c r="M1057" s="40"/>
      <c r="N1057" s="22"/>
      <c r="Q1057" s="1">
        <v>0</v>
      </c>
      <c r="W1057" s="33"/>
    </row>
    <row r="1058" spans="1:23" ht="15" customHeight="1" x14ac:dyDescent="0.25">
      <c r="A1058" s="91" t="s">
        <v>2332</v>
      </c>
      <c r="B1058" s="29" t="s">
        <v>8</v>
      </c>
      <c r="C1058" s="70" t="s">
        <v>2314</v>
      </c>
      <c r="D1058" s="70">
        <v>74210000080</v>
      </c>
      <c r="E1058" s="30" t="s">
        <v>2341</v>
      </c>
      <c r="F1058" s="30" t="s">
        <v>2341</v>
      </c>
      <c r="G1058" s="31" t="s">
        <v>2342</v>
      </c>
      <c r="H1058" s="29" t="s">
        <v>18</v>
      </c>
      <c r="I1058" s="63">
        <v>0</v>
      </c>
      <c r="J1058" s="63"/>
      <c r="K1058" s="63">
        <v>0</v>
      </c>
      <c r="L1058" s="33" t="e">
        <v>#N/A</v>
      </c>
      <c r="M1058" s="46"/>
      <c r="N1058" s="22"/>
      <c r="Q1058" s="1">
        <v>0</v>
      </c>
      <c r="W1058" s="33"/>
    </row>
    <row r="1059" spans="1:23" ht="15" customHeight="1" x14ac:dyDescent="0.25">
      <c r="A1059" s="91" t="s">
        <v>2332</v>
      </c>
      <c r="B1059" s="29" t="s">
        <v>8</v>
      </c>
      <c r="C1059" s="70" t="s">
        <v>2314</v>
      </c>
      <c r="D1059" s="70">
        <v>74210000085</v>
      </c>
      <c r="E1059" s="30" t="s">
        <v>2343</v>
      </c>
      <c r="F1059" s="30" t="s">
        <v>2343</v>
      </c>
      <c r="G1059" s="31" t="s">
        <v>2344</v>
      </c>
      <c r="H1059" s="29" t="s">
        <v>18</v>
      </c>
      <c r="I1059" s="63">
        <v>0</v>
      </c>
      <c r="J1059" s="63"/>
      <c r="K1059" s="63">
        <v>0</v>
      </c>
      <c r="L1059" s="33"/>
      <c r="M1059" s="46"/>
      <c r="N1059" s="22"/>
      <c r="Q1059" s="1">
        <v>0</v>
      </c>
      <c r="W1059" s="33"/>
    </row>
    <row r="1060" spans="1:23" ht="15" customHeight="1" x14ac:dyDescent="0.25">
      <c r="A1060" s="91" t="s">
        <v>2332</v>
      </c>
      <c r="B1060" s="29" t="s">
        <v>8</v>
      </c>
      <c r="C1060" s="70" t="s">
        <v>2314</v>
      </c>
      <c r="D1060" s="70">
        <v>74210000090</v>
      </c>
      <c r="E1060" s="30" t="s">
        <v>2345</v>
      </c>
      <c r="F1060" s="30" t="s">
        <v>2345</v>
      </c>
      <c r="G1060" s="31" t="s">
        <v>2346</v>
      </c>
      <c r="H1060" s="29" t="s">
        <v>18</v>
      </c>
      <c r="I1060" s="63">
        <v>0</v>
      </c>
      <c r="J1060" s="63"/>
      <c r="K1060" s="63">
        <v>0</v>
      </c>
      <c r="L1060" s="33"/>
      <c r="M1060" s="46"/>
      <c r="N1060" s="22"/>
      <c r="Q1060" s="1">
        <v>0</v>
      </c>
      <c r="W1060" s="33"/>
    </row>
    <row r="1061" spans="1:23" ht="15" customHeight="1" x14ac:dyDescent="0.25">
      <c r="A1061" s="91" t="s">
        <v>2332</v>
      </c>
      <c r="B1061" s="29" t="s">
        <v>8</v>
      </c>
      <c r="C1061" s="70" t="s">
        <v>2314</v>
      </c>
      <c r="D1061" s="70">
        <v>74210000095</v>
      </c>
      <c r="E1061" s="30" t="s">
        <v>2347</v>
      </c>
      <c r="F1061" s="30" t="s">
        <v>2347</v>
      </c>
      <c r="G1061" s="31" t="s">
        <v>2348</v>
      </c>
      <c r="H1061" s="29" t="s">
        <v>18</v>
      </c>
      <c r="I1061" s="63">
        <v>0</v>
      </c>
      <c r="J1061" s="63"/>
      <c r="K1061" s="63">
        <v>0</v>
      </c>
      <c r="L1061" s="33"/>
      <c r="M1061" s="46"/>
      <c r="N1061" s="22"/>
      <c r="Q1061" s="1">
        <v>0</v>
      </c>
      <c r="W1061" s="33"/>
    </row>
    <row r="1062" spans="1:23" ht="15" customHeight="1" x14ac:dyDescent="0.25">
      <c r="A1062" s="91" t="s">
        <v>2332</v>
      </c>
      <c r="B1062" s="29" t="s">
        <v>8</v>
      </c>
      <c r="C1062" s="70" t="s">
        <v>2314</v>
      </c>
      <c r="D1062" s="70">
        <v>74210000100</v>
      </c>
      <c r="E1062" s="30" t="s">
        <v>2349</v>
      </c>
      <c r="F1062" s="30" t="s">
        <v>2349</v>
      </c>
      <c r="G1062" s="31" t="s">
        <v>2350</v>
      </c>
      <c r="H1062" s="29" t="s">
        <v>18</v>
      </c>
      <c r="I1062" s="63">
        <v>0</v>
      </c>
      <c r="J1062" s="63"/>
      <c r="K1062" s="63">
        <v>0</v>
      </c>
      <c r="L1062" s="33"/>
      <c r="M1062" s="46"/>
      <c r="N1062" s="22"/>
      <c r="Q1062" s="1">
        <v>0</v>
      </c>
      <c r="W1062" s="33"/>
    </row>
    <row r="1063" spans="1:23" ht="15" customHeight="1" x14ac:dyDescent="0.25">
      <c r="A1063" s="90"/>
      <c r="B1063" s="29" t="s">
        <v>8</v>
      </c>
      <c r="C1063" s="70" t="s">
        <v>2314</v>
      </c>
      <c r="D1063" s="70">
        <v>74210000105</v>
      </c>
      <c r="E1063" s="30" t="s">
        <v>2351</v>
      </c>
      <c r="F1063" s="30" t="s">
        <v>2351</v>
      </c>
      <c r="G1063" s="31" t="s">
        <v>2352</v>
      </c>
      <c r="H1063" s="29" t="s">
        <v>18</v>
      </c>
      <c r="I1063" s="63">
        <v>0</v>
      </c>
      <c r="J1063" s="63">
        <v>0</v>
      </c>
      <c r="K1063" s="63">
        <v>0</v>
      </c>
      <c r="L1063" s="33" t="e">
        <v>#N/A</v>
      </c>
      <c r="M1063" s="46"/>
      <c r="N1063" s="22"/>
      <c r="Q1063" s="1">
        <v>0</v>
      </c>
      <c r="W1063" s="33"/>
    </row>
    <row r="1064" spans="1:23" ht="15" customHeight="1" x14ac:dyDescent="0.25">
      <c r="A1064" s="92" t="s">
        <v>2332</v>
      </c>
      <c r="B1064" s="29" t="s">
        <v>8</v>
      </c>
      <c r="C1064" s="70" t="s">
        <v>2314</v>
      </c>
      <c r="D1064" s="70">
        <v>74210000110</v>
      </c>
      <c r="E1064" s="30" t="s">
        <v>2353</v>
      </c>
      <c r="F1064" s="30" t="s">
        <v>2353</v>
      </c>
      <c r="G1064" s="31" t="s">
        <v>2354</v>
      </c>
      <c r="H1064" s="29" t="s">
        <v>18</v>
      </c>
      <c r="I1064" s="63">
        <v>0</v>
      </c>
      <c r="J1064" s="63"/>
      <c r="K1064" s="63">
        <v>0</v>
      </c>
      <c r="L1064" s="33" t="e">
        <v>#N/A</v>
      </c>
      <c r="M1064" s="40"/>
      <c r="N1064" s="22"/>
      <c r="Q1064" s="1">
        <v>0</v>
      </c>
      <c r="W1064" s="33"/>
    </row>
    <row r="1065" spans="1:23" ht="15" customHeight="1" x14ac:dyDescent="0.25">
      <c r="A1065" s="92" t="s">
        <v>2332</v>
      </c>
      <c r="B1065" s="29" t="s">
        <v>8</v>
      </c>
      <c r="C1065" s="70" t="s">
        <v>2314</v>
      </c>
      <c r="D1065" s="70">
        <v>74210000115</v>
      </c>
      <c r="E1065" s="30" t="s">
        <v>2355</v>
      </c>
      <c r="F1065" s="30" t="s">
        <v>2355</v>
      </c>
      <c r="G1065" s="31" t="s">
        <v>2356</v>
      </c>
      <c r="H1065" s="29" t="s">
        <v>18</v>
      </c>
      <c r="I1065" s="63">
        <v>0</v>
      </c>
      <c r="J1065" s="63"/>
      <c r="K1065" s="63">
        <v>0</v>
      </c>
      <c r="L1065" s="33" t="e">
        <v>#N/A</v>
      </c>
      <c r="M1065" s="40"/>
      <c r="N1065" s="22"/>
      <c r="Q1065" s="1">
        <v>0</v>
      </c>
      <c r="W1065" s="33"/>
    </row>
    <row r="1066" spans="1:23" ht="15" customHeight="1" x14ac:dyDescent="0.25">
      <c r="A1066" s="92" t="s">
        <v>2332</v>
      </c>
      <c r="B1066" s="29" t="s">
        <v>8</v>
      </c>
      <c r="C1066" s="70" t="s">
        <v>2314</v>
      </c>
      <c r="D1066" s="70">
        <v>74210000120</v>
      </c>
      <c r="E1066" s="30" t="s">
        <v>2357</v>
      </c>
      <c r="F1066" s="30" t="s">
        <v>2357</v>
      </c>
      <c r="G1066" s="31" t="s">
        <v>2358</v>
      </c>
      <c r="H1066" s="29" t="s">
        <v>18</v>
      </c>
      <c r="I1066" s="63">
        <v>0</v>
      </c>
      <c r="J1066" s="63"/>
      <c r="K1066" s="63">
        <v>0</v>
      </c>
      <c r="L1066" s="33" t="e">
        <v>#N/A</v>
      </c>
      <c r="M1066" s="46"/>
      <c r="N1066" s="22"/>
      <c r="Q1066" s="1">
        <v>0</v>
      </c>
      <c r="W1066" s="33"/>
    </row>
    <row r="1067" spans="1:23" ht="15" customHeight="1" x14ac:dyDescent="0.25">
      <c r="A1067" s="92" t="s">
        <v>2332</v>
      </c>
      <c r="B1067" s="29" t="s">
        <v>8</v>
      </c>
      <c r="C1067" s="70" t="s">
        <v>2314</v>
      </c>
      <c r="D1067" s="70">
        <v>74210000125</v>
      </c>
      <c r="E1067" s="30" t="s">
        <v>2359</v>
      </c>
      <c r="F1067" s="30" t="s">
        <v>2359</v>
      </c>
      <c r="G1067" s="31" t="s">
        <v>2360</v>
      </c>
      <c r="H1067" s="29" t="s">
        <v>18</v>
      </c>
      <c r="I1067" s="63">
        <v>0</v>
      </c>
      <c r="J1067" s="63"/>
      <c r="K1067" s="63">
        <v>0</v>
      </c>
      <c r="L1067" s="33" t="e">
        <v>#N/A</v>
      </c>
      <c r="M1067" s="46"/>
      <c r="N1067" s="22"/>
      <c r="Q1067" s="1">
        <v>0</v>
      </c>
      <c r="W1067" s="33"/>
    </row>
    <row r="1068" spans="1:23" ht="15" customHeight="1" x14ac:dyDescent="0.25">
      <c r="A1068" s="92" t="s">
        <v>2332</v>
      </c>
      <c r="B1068" s="29" t="s">
        <v>8</v>
      </c>
      <c r="C1068" s="70" t="s">
        <v>2314</v>
      </c>
      <c r="D1068" s="70">
        <v>74210000130</v>
      </c>
      <c r="E1068" s="30" t="s">
        <v>2361</v>
      </c>
      <c r="F1068" s="30" t="s">
        <v>2361</v>
      </c>
      <c r="G1068" s="31" t="s">
        <v>2362</v>
      </c>
      <c r="H1068" s="29" t="s">
        <v>18</v>
      </c>
      <c r="I1068" s="63">
        <v>0</v>
      </c>
      <c r="J1068" s="63"/>
      <c r="K1068" s="63">
        <v>0</v>
      </c>
      <c r="L1068" s="33" t="e">
        <v>#N/A</v>
      </c>
      <c r="M1068" s="46"/>
      <c r="N1068" s="22"/>
      <c r="Q1068" s="1">
        <v>0</v>
      </c>
      <c r="W1068" s="33"/>
    </row>
    <row r="1069" spans="1:23" ht="15" customHeight="1" x14ac:dyDescent="0.25">
      <c r="A1069" s="92" t="s">
        <v>2332</v>
      </c>
      <c r="B1069" s="29" t="s">
        <v>8</v>
      </c>
      <c r="C1069" s="70" t="s">
        <v>2314</v>
      </c>
      <c r="D1069" s="70">
        <v>74210000135</v>
      </c>
      <c r="E1069" s="30" t="s">
        <v>2363</v>
      </c>
      <c r="F1069" s="30" t="s">
        <v>2363</v>
      </c>
      <c r="G1069" s="31" t="s">
        <v>2364</v>
      </c>
      <c r="H1069" s="29" t="s">
        <v>18</v>
      </c>
      <c r="I1069" s="63">
        <v>0</v>
      </c>
      <c r="J1069" s="63"/>
      <c r="K1069" s="63">
        <v>0</v>
      </c>
      <c r="L1069" s="33" t="e">
        <v>#N/A</v>
      </c>
      <c r="M1069" s="40"/>
      <c r="N1069" s="22"/>
      <c r="Q1069" s="1">
        <v>0</v>
      </c>
      <c r="W1069" s="33"/>
    </row>
    <row r="1070" spans="1:23" ht="15" customHeight="1" x14ac:dyDescent="0.25">
      <c r="A1070" s="92" t="s">
        <v>2332</v>
      </c>
      <c r="B1070" s="29" t="s">
        <v>8</v>
      </c>
      <c r="C1070" s="70" t="s">
        <v>2314</v>
      </c>
      <c r="D1070" s="70">
        <v>74210000140</v>
      </c>
      <c r="E1070" s="30" t="s">
        <v>2365</v>
      </c>
      <c r="F1070" s="30" t="s">
        <v>2365</v>
      </c>
      <c r="G1070" s="31" t="s">
        <v>2366</v>
      </c>
      <c r="H1070" s="29" t="s">
        <v>18</v>
      </c>
      <c r="I1070" s="63">
        <v>0</v>
      </c>
      <c r="J1070" s="63"/>
      <c r="K1070" s="63">
        <v>0</v>
      </c>
      <c r="L1070" s="33" t="e">
        <v>#N/A</v>
      </c>
      <c r="M1070" s="40"/>
      <c r="N1070" s="22"/>
      <c r="Q1070" s="1">
        <v>0</v>
      </c>
      <c r="W1070" s="33"/>
    </row>
    <row r="1071" spans="1:23" ht="15" customHeight="1" x14ac:dyDescent="0.25">
      <c r="A1071" s="92" t="s">
        <v>2332</v>
      </c>
      <c r="B1071" s="29" t="s">
        <v>8</v>
      </c>
      <c r="C1071" s="70" t="s">
        <v>2314</v>
      </c>
      <c r="D1071" s="70">
        <v>74210000145</v>
      </c>
      <c r="E1071" s="30" t="s">
        <v>2367</v>
      </c>
      <c r="F1071" s="30" t="s">
        <v>2367</v>
      </c>
      <c r="G1071" s="31" t="s">
        <v>2368</v>
      </c>
      <c r="H1071" s="29" t="s">
        <v>18</v>
      </c>
      <c r="I1071" s="63">
        <v>0</v>
      </c>
      <c r="J1071" s="63"/>
      <c r="K1071" s="63">
        <v>0</v>
      </c>
      <c r="L1071" s="33" t="e">
        <v>#N/A</v>
      </c>
      <c r="M1071" s="40"/>
      <c r="N1071" s="22"/>
      <c r="Q1071" s="1">
        <v>0</v>
      </c>
      <c r="W1071" s="33"/>
    </row>
    <row r="1072" spans="1:23" ht="15" customHeight="1" x14ac:dyDescent="0.25">
      <c r="A1072" s="92" t="s">
        <v>2332</v>
      </c>
      <c r="B1072" s="29" t="s">
        <v>8</v>
      </c>
      <c r="C1072" s="70" t="s">
        <v>2314</v>
      </c>
      <c r="D1072" s="70">
        <v>74210000150</v>
      </c>
      <c r="E1072" s="30" t="s">
        <v>2369</v>
      </c>
      <c r="F1072" s="30" t="s">
        <v>2369</v>
      </c>
      <c r="G1072" s="31" t="s">
        <v>2370</v>
      </c>
      <c r="H1072" s="29" t="s">
        <v>18</v>
      </c>
      <c r="I1072" s="63">
        <v>0</v>
      </c>
      <c r="J1072" s="63"/>
      <c r="K1072" s="63">
        <v>0</v>
      </c>
      <c r="L1072" s="33" t="e">
        <v>#N/A</v>
      </c>
      <c r="M1072" s="40"/>
      <c r="N1072" s="22"/>
      <c r="Q1072" s="1">
        <v>0</v>
      </c>
      <c r="W1072" s="33"/>
    </row>
    <row r="1073" spans="1:23" ht="15" customHeight="1" x14ac:dyDescent="0.25">
      <c r="A1073" s="92" t="s">
        <v>2332</v>
      </c>
      <c r="B1073" s="29" t="s">
        <v>8</v>
      </c>
      <c r="C1073" s="70" t="s">
        <v>2314</v>
      </c>
      <c r="D1073" s="70">
        <v>74210000155</v>
      </c>
      <c r="E1073" s="30" t="s">
        <v>2371</v>
      </c>
      <c r="F1073" s="30" t="s">
        <v>2371</v>
      </c>
      <c r="G1073" s="31" t="s">
        <v>2372</v>
      </c>
      <c r="H1073" s="29" t="s">
        <v>18</v>
      </c>
      <c r="I1073" s="63">
        <v>0</v>
      </c>
      <c r="J1073" s="63"/>
      <c r="K1073" s="63">
        <v>0</v>
      </c>
      <c r="L1073" s="33" t="e">
        <v>#N/A</v>
      </c>
      <c r="M1073" s="46"/>
      <c r="N1073" s="22"/>
      <c r="Q1073" s="1">
        <v>0</v>
      </c>
      <c r="W1073" s="33"/>
    </row>
    <row r="1074" spans="1:23" ht="15" customHeight="1" x14ac:dyDescent="0.25">
      <c r="A1074" s="92" t="s">
        <v>2332</v>
      </c>
      <c r="B1074" s="29" t="s">
        <v>8</v>
      </c>
      <c r="C1074" s="70" t="s">
        <v>2314</v>
      </c>
      <c r="D1074" s="70">
        <v>74210000160</v>
      </c>
      <c r="E1074" s="30" t="s">
        <v>2373</v>
      </c>
      <c r="F1074" s="30" t="s">
        <v>2373</v>
      </c>
      <c r="G1074" s="31" t="s">
        <v>2374</v>
      </c>
      <c r="H1074" s="29" t="s">
        <v>18</v>
      </c>
      <c r="I1074" s="63">
        <v>0</v>
      </c>
      <c r="J1074" s="63"/>
      <c r="K1074" s="63">
        <v>0</v>
      </c>
      <c r="L1074" s="33" t="e">
        <v>#N/A</v>
      </c>
      <c r="M1074" s="46"/>
      <c r="N1074" s="22"/>
      <c r="Q1074" s="1">
        <v>0</v>
      </c>
      <c r="W1074" s="33"/>
    </row>
    <row r="1075" spans="1:23" ht="15" customHeight="1" x14ac:dyDescent="0.25">
      <c r="A1075" s="92" t="s">
        <v>2332</v>
      </c>
      <c r="B1075" s="29" t="s">
        <v>8</v>
      </c>
      <c r="C1075" s="70" t="s">
        <v>2314</v>
      </c>
      <c r="D1075" s="70">
        <v>74210000165</v>
      </c>
      <c r="E1075" s="30" t="s">
        <v>2375</v>
      </c>
      <c r="F1075" s="30" t="s">
        <v>2375</v>
      </c>
      <c r="G1075" s="31" t="s">
        <v>2376</v>
      </c>
      <c r="H1075" s="29" t="s">
        <v>18</v>
      </c>
      <c r="I1075" s="63">
        <v>0</v>
      </c>
      <c r="J1075" s="63"/>
      <c r="K1075" s="63">
        <v>0</v>
      </c>
      <c r="L1075" s="33" t="e">
        <v>#N/A</v>
      </c>
      <c r="M1075" s="46"/>
      <c r="N1075" s="22"/>
      <c r="Q1075" s="1">
        <v>0</v>
      </c>
      <c r="W1075" s="33"/>
    </row>
    <row r="1076" spans="1:23" ht="15" customHeight="1" x14ac:dyDescent="0.25">
      <c r="A1076" s="92" t="s">
        <v>2332</v>
      </c>
      <c r="B1076" s="29" t="s">
        <v>8</v>
      </c>
      <c r="C1076" s="70" t="s">
        <v>2314</v>
      </c>
      <c r="D1076" s="70">
        <v>74210000170</v>
      </c>
      <c r="E1076" s="30" t="s">
        <v>2377</v>
      </c>
      <c r="F1076" s="30" t="s">
        <v>2377</v>
      </c>
      <c r="G1076" s="31" t="s">
        <v>2378</v>
      </c>
      <c r="H1076" s="29" t="s">
        <v>18</v>
      </c>
      <c r="I1076" s="63">
        <v>0</v>
      </c>
      <c r="J1076" s="63"/>
      <c r="K1076" s="63">
        <v>0</v>
      </c>
      <c r="L1076" s="33" t="e">
        <v>#N/A</v>
      </c>
      <c r="M1076" s="46"/>
      <c r="N1076" s="22"/>
      <c r="Q1076" s="1">
        <v>0</v>
      </c>
      <c r="W1076" s="33"/>
    </row>
    <row r="1077" spans="1:23" ht="15" customHeight="1" x14ac:dyDescent="0.25">
      <c r="A1077" s="92" t="s">
        <v>2332</v>
      </c>
      <c r="B1077" s="29" t="s">
        <v>8</v>
      </c>
      <c r="C1077" s="70" t="s">
        <v>2314</v>
      </c>
      <c r="D1077" s="70">
        <v>74210000175</v>
      </c>
      <c r="E1077" s="30" t="s">
        <v>2379</v>
      </c>
      <c r="F1077" s="30" t="s">
        <v>2379</v>
      </c>
      <c r="G1077" s="31" t="s">
        <v>2380</v>
      </c>
      <c r="H1077" s="29" t="s">
        <v>18</v>
      </c>
      <c r="I1077" s="63">
        <v>0</v>
      </c>
      <c r="J1077" s="63"/>
      <c r="K1077" s="63">
        <v>0</v>
      </c>
      <c r="L1077" s="33" t="e">
        <v>#N/A</v>
      </c>
      <c r="M1077" s="46"/>
      <c r="N1077" s="22"/>
      <c r="Q1077" s="1">
        <v>0</v>
      </c>
      <c r="W1077" s="33"/>
    </row>
    <row r="1078" spans="1:23" ht="15" customHeight="1" x14ac:dyDescent="0.25">
      <c r="A1078" s="92" t="s">
        <v>2332</v>
      </c>
      <c r="B1078" s="29" t="s">
        <v>8</v>
      </c>
      <c r="C1078" s="70" t="s">
        <v>2314</v>
      </c>
      <c r="D1078" s="70">
        <v>74210000180</v>
      </c>
      <c r="E1078" s="30" t="s">
        <v>2381</v>
      </c>
      <c r="F1078" s="30" t="s">
        <v>2381</v>
      </c>
      <c r="G1078" s="31" t="s">
        <v>2382</v>
      </c>
      <c r="H1078" s="29" t="s">
        <v>18</v>
      </c>
      <c r="I1078" s="63">
        <v>0</v>
      </c>
      <c r="J1078" s="63"/>
      <c r="K1078" s="63">
        <v>0</v>
      </c>
      <c r="L1078" s="33" t="e">
        <v>#N/A</v>
      </c>
      <c r="M1078" s="40"/>
      <c r="N1078" s="22"/>
      <c r="Q1078" s="1">
        <v>0</v>
      </c>
      <c r="W1078" s="33"/>
    </row>
    <row r="1079" spans="1:23" ht="15" customHeight="1" x14ac:dyDescent="0.25">
      <c r="A1079" s="92" t="s">
        <v>2332</v>
      </c>
      <c r="B1079" s="29" t="s">
        <v>8</v>
      </c>
      <c r="C1079" s="70" t="s">
        <v>2314</v>
      </c>
      <c r="D1079" s="70">
        <v>74210000185</v>
      </c>
      <c r="E1079" s="30" t="s">
        <v>2383</v>
      </c>
      <c r="F1079" s="30" t="s">
        <v>2383</v>
      </c>
      <c r="G1079" s="31" t="s">
        <v>2384</v>
      </c>
      <c r="H1079" s="29" t="s">
        <v>18</v>
      </c>
      <c r="I1079" s="63">
        <v>0</v>
      </c>
      <c r="J1079" s="63"/>
      <c r="K1079" s="63">
        <v>0</v>
      </c>
      <c r="L1079" s="33" t="e">
        <v>#N/A</v>
      </c>
      <c r="M1079" s="46"/>
      <c r="N1079" s="22"/>
      <c r="Q1079" s="1">
        <v>0</v>
      </c>
      <c r="W1079" s="33"/>
    </row>
    <row r="1080" spans="1:23" ht="15" customHeight="1" x14ac:dyDescent="0.25">
      <c r="A1080" s="16"/>
      <c r="B1080" s="29" t="s">
        <v>8</v>
      </c>
      <c r="C1080" s="70" t="s">
        <v>2314</v>
      </c>
      <c r="D1080" s="70">
        <v>74210000190</v>
      </c>
      <c r="E1080" s="30" t="s">
        <v>2385</v>
      </c>
      <c r="F1080" s="30" t="s">
        <v>2385</v>
      </c>
      <c r="G1080" s="31" t="s">
        <v>2386</v>
      </c>
      <c r="H1080" s="29" t="s">
        <v>18</v>
      </c>
      <c r="I1080" s="63">
        <v>0</v>
      </c>
      <c r="J1080" s="63">
        <v>0</v>
      </c>
      <c r="K1080" s="63">
        <v>0</v>
      </c>
      <c r="L1080" s="33" t="e">
        <v>#N/A</v>
      </c>
      <c r="M1080" s="46"/>
      <c r="N1080" s="22"/>
      <c r="Q1080" s="1">
        <v>0</v>
      </c>
      <c r="W1080" s="33"/>
    </row>
    <row r="1081" spans="1:23" ht="15" customHeight="1" x14ac:dyDescent="0.25">
      <c r="A1081" s="92" t="s">
        <v>2332</v>
      </c>
      <c r="B1081" s="64" t="s">
        <v>14</v>
      </c>
      <c r="C1081" s="65"/>
      <c r="D1081" s="65">
        <v>745</v>
      </c>
      <c r="E1081" s="66" t="s">
        <v>2387</v>
      </c>
      <c r="F1081" s="66" t="s">
        <v>2387</v>
      </c>
      <c r="G1081" s="67" t="s">
        <v>2388</v>
      </c>
      <c r="H1081" s="67" t="s">
        <v>11</v>
      </c>
      <c r="I1081" s="68">
        <v>0</v>
      </c>
      <c r="J1081" s="68"/>
      <c r="K1081" s="68">
        <v>0</v>
      </c>
      <c r="L1081" s="33" t="e">
        <v>#N/A</v>
      </c>
      <c r="M1081" s="40"/>
      <c r="N1081" s="22"/>
      <c r="Q1081" s="1">
        <v>0</v>
      </c>
      <c r="W1081" s="33"/>
    </row>
    <row r="1082" spans="1:23" ht="15" customHeight="1" x14ac:dyDescent="0.25">
      <c r="A1082" s="92" t="s">
        <v>2332</v>
      </c>
      <c r="B1082" s="23" t="s">
        <v>14</v>
      </c>
      <c r="C1082" s="24"/>
      <c r="D1082" s="24">
        <v>745100</v>
      </c>
      <c r="E1082" s="25" t="s">
        <v>2389</v>
      </c>
      <c r="F1082" s="25" t="s">
        <v>2389</v>
      </c>
      <c r="G1082" s="26" t="s">
        <v>2390</v>
      </c>
      <c r="H1082" s="26" t="s">
        <v>11</v>
      </c>
      <c r="I1082" s="27">
        <v>0</v>
      </c>
      <c r="J1082" s="27"/>
      <c r="K1082" s="27">
        <v>0</v>
      </c>
      <c r="L1082" s="33" t="e">
        <v>#N/A</v>
      </c>
      <c r="M1082" s="40"/>
      <c r="N1082" s="22"/>
      <c r="Q1082" s="1">
        <v>0</v>
      </c>
      <c r="W1082" s="33"/>
    </row>
    <row r="1083" spans="1:23" ht="15" customHeight="1" x14ac:dyDescent="0.25">
      <c r="A1083" s="92" t="s">
        <v>2332</v>
      </c>
      <c r="B1083" s="29" t="s">
        <v>14</v>
      </c>
      <c r="C1083" s="70" t="s">
        <v>2391</v>
      </c>
      <c r="D1083" s="70">
        <v>74510000006</v>
      </c>
      <c r="E1083" s="30" t="s">
        <v>2392</v>
      </c>
      <c r="F1083" s="30" t="s">
        <v>2392</v>
      </c>
      <c r="G1083" s="31" t="s">
        <v>2393</v>
      </c>
      <c r="H1083" s="29" t="s">
        <v>18</v>
      </c>
      <c r="I1083" s="63">
        <v>0</v>
      </c>
      <c r="J1083" s="63"/>
      <c r="K1083" s="63">
        <v>0</v>
      </c>
      <c r="L1083" s="33" t="e">
        <v>#N/A</v>
      </c>
      <c r="M1083" s="46"/>
      <c r="N1083" s="22"/>
      <c r="Q1083" s="1">
        <v>0</v>
      </c>
      <c r="W1083" s="33"/>
    </row>
    <row r="1084" spans="1:23" ht="15" customHeight="1" x14ac:dyDescent="0.25">
      <c r="A1084" s="92" t="s">
        <v>2332</v>
      </c>
      <c r="B1084" s="29" t="s">
        <v>14</v>
      </c>
      <c r="C1084" s="70" t="s">
        <v>2391</v>
      </c>
      <c r="D1084" s="62" t="s">
        <v>21</v>
      </c>
      <c r="E1084" s="30" t="s">
        <v>2394</v>
      </c>
      <c r="F1084" s="30" t="s">
        <v>2394</v>
      </c>
      <c r="G1084" s="31" t="s">
        <v>2395</v>
      </c>
      <c r="H1084" s="29" t="s">
        <v>18</v>
      </c>
      <c r="I1084" s="63">
        <v>0</v>
      </c>
      <c r="J1084" s="63"/>
      <c r="K1084" s="63">
        <v>0</v>
      </c>
      <c r="L1084" s="33" t="e">
        <v>#N/A</v>
      </c>
      <c r="M1084" s="46"/>
      <c r="N1084" s="22"/>
      <c r="Q1084" s="1">
        <v>0</v>
      </c>
      <c r="W1084" s="33"/>
    </row>
    <row r="1085" spans="1:23" ht="15" customHeight="1" x14ac:dyDescent="0.25">
      <c r="A1085" s="92" t="s">
        <v>2332</v>
      </c>
      <c r="B1085" s="29" t="s">
        <v>14</v>
      </c>
      <c r="C1085" s="70" t="s">
        <v>2391</v>
      </c>
      <c r="D1085" s="70">
        <v>74510000008</v>
      </c>
      <c r="E1085" s="30" t="s">
        <v>2396</v>
      </c>
      <c r="F1085" s="30" t="s">
        <v>2396</v>
      </c>
      <c r="G1085" s="31" t="s">
        <v>2397</v>
      </c>
      <c r="H1085" s="29" t="s">
        <v>18</v>
      </c>
      <c r="I1085" s="63">
        <v>0</v>
      </c>
      <c r="J1085" s="63"/>
      <c r="K1085" s="63">
        <v>0</v>
      </c>
      <c r="L1085" s="33" t="e">
        <v>#N/A</v>
      </c>
      <c r="M1085" s="40"/>
      <c r="N1085" s="22"/>
      <c r="Q1085" s="1">
        <v>0</v>
      </c>
      <c r="W1085" s="33"/>
    </row>
    <row r="1086" spans="1:23" ht="15" customHeight="1" x14ac:dyDescent="0.25">
      <c r="A1086" s="92" t="s">
        <v>2332</v>
      </c>
      <c r="B1086" s="29" t="s">
        <v>14</v>
      </c>
      <c r="C1086" s="70" t="s">
        <v>2391</v>
      </c>
      <c r="D1086" s="70">
        <v>74510000009</v>
      </c>
      <c r="E1086" s="30" t="s">
        <v>2398</v>
      </c>
      <c r="F1086" s="30" t="s">
        <v>2398</v>
      </c>
      <c r="G1086" s="31" t="s">
        <v>2399</v>
      </c>
      <c r="H1086" s="29" t="s">
        <v>18</v>
      </c>
      <c r="I1086" s="63">
        <v>0</v>
      </c>
      <c r="J1086" s="63"/>
      <c r="K1086" s="63">
        <v>0</v>
      </c>
      <c r="L1086" s="33" t="e">
        <v>#N/A</v>
      </c>
      <c r="M1086" s="40"/>
      <c r="N1086" s="22"/>
      <c r="Q1086" s="1">
        <v>0</v>
      </c>
      <c r="W1086" s="33"/>
    </row>
    <row r="1087" spans="1:23" ht="15" customHeight="1" x14ac:dyDescent="0.25">
      <c r="A1087" s="92" t="s">
        <v>2332</v>
      </c>
      <c r="B1087" s="29" t="s">
        <v>14</v>
      </c>
      <c r="C1087" s="70" t="s">
        <v>2391</v>
      </c>
      <c r="D1087" s="70">
        <v>74510000011</v>
      </c>
      <c r="E1087" s="30" t="s">
        <v>2400</v>
      </c>
      <c r="F1087" s="30" t="s">
        <v>2400</v>
      </c>
      <c r="G1087" s="31" t="s">
        <v>2401</v>
      </c>
      <c r="H1087" s="29" t="s">
        <v>18</v>
      </c>
      <c r="I1087" s="63">
        <v>0</v>
      </c>
      <c r="J1087" s="63"/>
      <c r="K1087" s="63">
        <v>0</v>
      </c>
      <c r="L1087" s="33" t="e">
        <v>#N/A</v>
      </c>
      <c r="M1087" s="40"/>
      <c r="N1087" s="22"/>
      <c r="Q1087" s="1">
        <v>0</v>
      </c>
      <c r="W1087" s="33"/>
    </row>
    <row r="1088" spans="1:23" ht="15" customHeight="1" x14ac:dyDescent="0.25">
      <c r="A1088" s="92" t="s">
        <v>2332</v>
      </c>
      <c r="B1088" s="29" t="s">
        <v>14</v>
      </c>
      <c r="C1088" s="70" t="s">
        <v>2391</v>
      </c>
      <c r="D1088" s="70">
        <v>74510000014</v>
      </c>
      <c r="E1088" s="30" t="s">
        <v>2402</v>
      </c>
      <c r="F1088" s="30" t="s">
        <v>2402</v>
      </c>
      <c r="G1088" s="31" t="s">
        <v>2403</v>
      </c>
      <c r="H1088" s="29" t="s">
        <v>18</v>
      </c>
      <c r="I1088" s="63">
        <v>0</v>
      </c>
      <c r="J1088" s="63"/>
      <c r="K1088" s="63">
        <v>0</v>
      </c>
      <c r="L1088" s="33" t="e">
        <v>#N/A</v>
      </c>
      <c r="M1088" s="40"/>
      <c r="N1088" s="22"/>
      <c r="Q1088" s="1">
        <v>0</v>
      </c>
      <c r="W1088" s="33"/>
    </row>
    <row r="1089" spans="1:23" ht="15" customHeight="1" x14ac:dyDescent="0.25">
      <c r="A1089" s="92" t="s">
        <v>2332</v>
      </c>
      <c r="B1089" s="29" t="s">
        <v>14</v>
      </c>
      <c r="C1089" s="70" t="s">
        <v>2391</v>
      </c>
      <c r="D1089" s="70">
        <v>74510000016</v>
      </c>
      <c r="E1089" s="30" t="s">
        <v>2404</v>
      </c>
      <c r="F1089" s="30" t="s">
        <v>2404</v>
      </c>
      <c r="G1089" s="31" t="s">
        <v>2405</v>
      </c>
      <c r="H1089" s="29" t="s">
        <v>18</v>
      </c>
      <c r="I1089" s="63">
        <v>0</v>
      </c>
      <c r="J1089" s="63"/>
      <c r="K1089" s="63">
        <v>0</v>
      </c>
      <c r="L1089" s="33" t="e">
        <v>#N/A</v>
      </c>
      <c r="M1089" s="40"/>
      <c r="N1089" s="22"/>
      <c r="Q1089" s="1">
        <v>0</v>
      </c>
      <c r="W1089" s="33"/>
    </row>
    <row r="1090" spans="1:23" ht="15" customHeight="1" x14ac:dyDescent="0.25">
      <c r="A1090" s="92" t="s">
        <v>2332</v>
      </c>
      <c r="B1090" s="29" t="s">
        <v>14</v>
      </c>
      <c r="C1090" s="70" t="s">
        <v>2391</v>
      </c>
      <c r="D1090" s="62" t="s">
        <v>21</v>
      </c>
      <c r="E1090" s="30" t="s">
        <v>2406</v>
      </c>
      <c r="F1090" s="30" t="s">
        <v>2406</v>
      </c>
      <c r="G1090" s="31" t="s">
        <v>2407</v>
      </c>
      <c r="H1090" s="29" t="s">
        <v>18</v>
      </c>
      <c r="I1090" s="63">
        <v>0</v>
      </c>
      <c r="J1090" s="63"/>
      <c r="K1090" s="63">
        <v>0</v>
      </c>
      <c r="L1090" s="33" t="e">
        <v>#N/A</v>
      </c>
      <c r="M1090" s="46"/>
      <c r="N1090" s="22"/>
      <c r="Q1090" s="1">
        <v>0</v>
      </c>
      <c r="W1090" s="33"/>
    </row>
    <row r="1091" spans="1:23" ht="15" customHeight="1" x14ac:dyDescent="0.25">
      <c r="A1091" s="92" t="s">
        <v>2332</v>
      </c>
      <c r="B1091" s="29" t="s">
        <v>14</v>
      </c>
      <c r="C1091" s="70" t="s">
        <v>2408</v>
      </c>
      <c r="D1091" s="70">
        <v>74510000020</v>
      </c>
      <c r="E1091" s="30" t="s">
        <v>2409</v>
      </c>
      <c r="F1091" s="30" t="s">
        <v>2409</v>
      </c>
      <c r="G1091" s="31" t="s">
        <v>2410</v>
      </c>
      <c r="H1091" s="29" t="s">
        <v>18</v>
      </c>
      <c r="I1091" s="63">
        <v>0</v>
      </c>
      <c r="J1091" s="63"/>
      <c r="K1091" s="63">
        <v>0</v>
      </c>
      <c r="L1091" s="33" t="e">
        <v>#N/A</v>
      </c>
      <c r="M1091" s="46"/>
      <c r="N1091" s="22"/>
      <c r="Q1091" s="1">
        <v>0</v>
      </c>
      <c r="W1091" s="33"/>
    </row>
    <row r="1092" spans="1:23" ht="15" customHeight="1" x14ac:dyDescent="0.25">
      <c r="A1092" s="92" t="s">
        <v>2332</v>
      </c>
      <c r="B1092" s="29" t="s">
        <v>14</v>
      </c>
      <c r="C1092" s="70" t="s">
        <v>2411</v>
      </c>
      <c r="D1092" s="70">
        <v>74510000025</v>
      </c>
      <c r="E1092" s="30" t="s">
        <v>2412</v>
      </c>
      <c r="F1092" s="30" t="s">
        <v>2412</v>
      </c>
      <c r="G1092" s="31" t="s">
        <v>2413</v>
      </c>
      <c r="H1092" s="29" t="s">
        <v>18</v>
      </c>
      <c r="I1092" s="63">
        <v>0</v>
      </c>
      <c r="J1092" s="63"/>
      <c r="K1092" s="63">
        <v>0</v>
      </c>
      <c r="L1092" s="33" t="e">
        <v>#N/A</v>
      </c>
      <c r="M1092" s="46"/>
      <c r="N1092" s="22"/>
      <c r="Q1092" s="1">
        <v>0</v>
      </c>
      <c r="W1092" s="33"/>
    </row>
    <row r="1093" spans="1:23" ht="15" customHeight="1" x14ac:dyDescent="0.25">
      <c r="A1093" s="92" t="s">
        <v>2332</v>
      </c>
      <c r="B1093" s="29" t="s">
        <v>14</v>
      </c>
      <c r="C1093" s="70" t="s">
        <v>2411</v>
      </c>
      <c r="D1093" s="70">
        <v>74510000030</v>
      </c>
      <c r="E1093" s="30" t="s">
        <v>2414</v>
      </c>
      <c r="F1093" s="30" t="s">
        <v>2414</v>
      </c>
      <c r="G1093" s="31" t="s">
        <v>2415</v>
      </c>
      <c r="H1093" s="29" t="s">
        <v>18</v>
      </c>
      <c r="I1093" s="63">
        <v>0</v>
      </c>
      <c r="J1093" s="63"/>
      <c r="K1093" s="63">
        <v>0</v>
      </c>
      <c r="L1093" s="33" t="e">
        <v>#N/A</v>
      </c>
      <c r="M1093" s="46"/>
      <c r="N1093" s="22"/>
      <c r="Q1093" s="1">
        <v>0</v>
      </c>
      <c r="W1093" s="33"/>
    </row>
    <row r="1094" spans="1:23" ht="15" customHeight="1" x14ac:dyDescent="0.25">
      <c r="A1094" s="92" t="s">
        <v>2332</v>
      </c>
      <c r="B1094" s="29" t="s">
        <v>14</v>
      </c>
      <c r="C1094" s="70" t="s">
        <v>2416</v>
      </c>
      <c r="D1094" s="70">
        <v>74510000036</v>
      </c>
      <c r="E1094" s="30" t="s">
        <v>2417</v>
      </c>
      <c r="F1094" s="30" t="s">
        <v>2417</v>
      </c>
      <c r="G1094" s="31" t="s">
        <v>2418</v>
      </c>
      <c r="H1094" s="29" t="s">
        <v>18</v>
      </c>
      <c r="I1094" s="63">
        <v>0</v>
      </c>
      <c r="J1094" s="63"/>
      <c r="K1094" s="63">
        <v>0</v>
      </c>
      <c r="L1094" s="33" t="e">
        <v>#N/A</v>
      </c>
      <c r="M1094" s="46"/>
      <c r="N1094" s="22"/>
      <c r="Q1094" s="1">
        <v>0</v>
      </c>
      <c r="W1094" s="33"/>
    </row>
    <row r="1095" spans="1:23" ht="15" customHeight="1" x14ac:dyDescent="0.25">
      <c r="A1095" s="92" t="s">
        <v>2332</v>
      </c>
      <c r="B1095" s="29" t="s">
        <v>14</v>
      </c>
      <c r="C1095" s="70" t="s">
        <v>2419</v>
      </c>
      <c r="D1095" s="70">
        <v>74510000039</v>
      </c>
      <c r="E1095" s="30" t="s">
        <v>2420</v>
      </c>
      <c r="F1095" s="30" t="s">
        <v>2420</v>
      </c>
      <c r="G1095" s="31" t="s">
        <v>2421</v>
      </c>
      <c r="H1095" s="29" t="s">
        <v>18</v>
      </c>
      <c r="I1095" s="63">
        <v>0</v>
      </c>
      <c r="J1095" s="63"/>
      <c r="K1095" s="63">
        <v>0</v>
      </c>
      <c r="L1095" s="33" t="e">
        <v>#N/A</v>
      </c>
      <c r="M1095" s="46"/>
      <c r="N1095" s="22"/>
      <c r="Q1095" s="1">
        <v>0</v>
      </c>
      <c r="W1095" s="33"/>
    </row>
    <row r="1096" spans="1:23" ht="15" customHeight="1" x14ac:dyDescent="0.25">
      <c r="A1096" s="92" t="s">
        <v>2332</v>
      </c>
      <c r="B1096" s="29" t="s">
        <v>14</v>
      </c>
      <c r="C1096" s="70" t="s">
        <v>2416</v>
      </c>
      <c r="D1096" s="70">
        <v>74510000040</v>
      </c>
      <c r="E1096" s="30" t="s">
        <v>2422</v>
      </c>
      <c r="F1096" s="30" t="s">
        <v>2422</v>
      </c>
      <c r="G1096" s="31" t="s">
        <v>2423</v>
      </c>
      <c r="H1096" s="29" t="s">
        <v>18</v>
      </c>
      <c r="I1096" s="63">
        <v>0</v>
      </c>
      <c r="J1096" s="63"/>
      <c r="K1096" s="63">
        <v>0</v>
      </c>
      <c r="L1096" s="33" t="e">
        <v>#N/A</v>
      </c>
      <c r="M1096" s="46"/>
      <c r="N1096" s="22"/>
      <c r="Q1096" s="1">
        <v>0</v>
      </c>
      <c r="W1096" s="33"/>
    </row>
    <row r="1097" spans="1:23" ht="15" customHeight="1" x14ac:dyDescent="0.25">
      <c r="A1097" s="16"/>
      <c r="B1097" s="29" t="s">
        <v>14</v>
      </c>
      <c r="C1097" s="70" t="s">
        <v>2391</v>
      </c>
      <c r="D1097" s="70">
        <v>74510000045</v>
      </c>
      <c r="E1097" s="30" t="s">
        <v>2424</v>
      </c>
      <c r="F1097" s="30" t="s">
        <v>2424</v>
      </c>
      <c r="G1097" s="31" t="s">
        <v>2425</v>
      </c>
      <c r="H1097" s="29" t="s">
        <v>18</v>
      </c>
      <c r="I1097" s="63">
        <v>0</v>
      </c>
      <c r="J1097" s="63">
        <v>0</v>
      </c>
      <c r="K1097" s="63">
        <v>0</v>
      </c>
      <c r="L1097" s="33" t="e">
        <v>#N/A</v>
      </c>
      <c r="M1097" s="46"/>
      <c r="N1097" s="22"/>
      <c r="Q1097" s="1">
        <v>0</v>
      </c>
      <c r="W1097" s="33"/>
    </row>
    <row r="1098" spans="1:23" ht="15" customHeight="1" x14ac:dyDescent="0.25">
      <c r="A1098" s="92" t="s">
        <v>2332</v>
      </c>
      <c r="B1098" s="29" t="s">
        <v>14</v>
      </c>
      <c r="C1098" s="70" t="s">
        <v>2416</v>
      </c>
      <c r="D1098" s="70">
        <v>74510000050</v>
      </c>
      <c r="E1098" s="30" t="s">
        <v>2426</v>
      </c>
      <c r="F1098" s="30" t="s">
        <v>2426</v>
      </c>
      <c r="G1098" s="31" t="s">
        <v>2427</v>
      </c>
      <c r="H1098" s="29" t="s">
        <v>18</v>
      </c>
      <c r="I1098" s="63">
        <v>0</v>
      </c>
      <c r="J1098" s="63"/>
      <c r="K1098" s="63">
        <v>0</v>
      </c>
      <c r="L1098" s="33" t="e">
        <v>#N/A</v>
      </c>
      <c r="M1098" s="46"/>
      <c r="N1098" s="22"/>
      <c r="Q1098" s="1">
        <v>0</v>
      </c>
      <c r="W1098" s="33"/>
    </row>
    <row r="1099" spans="1:23" ht="15" customHeight="1" x14ac:dyDescent="0.25">
      <c r="A1099" s="92" t="s">
        <v>2332</v>
      </c>
      <c r="B1099" s="29" t="s">
        <v>14</v>
      </c>
      <c r="C1099" s="70" t="s">
        <v>2416</v>
      </c>
      <c r="D1099" s="70">
        <v>74510000056</v>
      </c>
      <c r="E1099" s="30" t="s">
        <v>2428</v>
      </c>
      <c r="F1099" s="30" t="s">
        <v>2428</v>
      </c>
      <c r="G1099" s="31" t="s">
        <v>2429</v>
      </c>
      <c r="H1099" s="29" t="s">
        <v>18</v>
      </c>
      <c r="I1099" s="63">
        <v>0</v>
      </c>
      <c r="J1099" s="63"/>
      <c r="K1099" s="63">
        <v>0</v>
      </c>
      <c r="L1099" s="33" t="e">
        <v>#N/A</v>
      </c>
      <c r="M1099" s="46"/>
      <c r="N1099" s="22"/>
      <c r="Q1099" s="1">
        <v>0</v>
      </c>
      <c r="W1099" s="33"/>
    </row>
    <row r="1100" spans="1:23" ht="15" customHeight="1" x14ac:dyDescent="0.25">
      <c r="A1100" s="92" t="s">
        <v>2332</v>
      </c>
      <c r="B1100" s="29" t="s">
        <v>14</v>
      </c>
      <c r="C1100" s="70" t="s">
        <v>2416</v>
      </c>
      <c r="D1100" s="70">
        <v>74510000058</v>
      </c>
      <c r="E1100" s="30" t="s">
        <v>2430</v>
      </c>
      <c r="F1100" s="30" t="s">
        <v>2430</v>
      </c>
      <c r="G1100" s="31" t="s">
        <v>2431</v>
      </c>
      <c r="H1100" s="29" t="s">
        <v>18</v>
      </c>
      <c r="I1100" s="63">
        <v>0</v>
      </c>
      <c r="J1100" s="63"/>
      <c r="K1100" s="63">
        <v>0</v>
      </c>
      <c r="L1100" s="33" t="e">
        <v>#N/A</v>
      </c>
      <c r="M1100" s="46"/>
      <c r="N1100" s="22"/>
      <c r="Q1100" s="1">
        <v>0</v>
      </c>
      <c r="W1100" s="33"/>
    </row>
    <row r="1101" spans="1:23" ht="15" customHeight="1" x14ac:dyDescent="0.25">
      <c r="A1101" s="92" t="s">
        <v>2332</v>
      </c>
      <c r="B1101" s="29" t="s">
        <v>14</v>
      </c>
      <c r="C1101" s="70" t="s">
        <v>2416</v>
      </c>
      <c r="D1101" s="70">
        <v>74510000060</v>
      </c>
      <c r="E1101" s="30" t="s">
        <v>2432</v>
      </c>
      <c r="F1101" s="30" t="s">
        <v>2432</v>
      </c>
      <c r="G1101" s="31" t="s">
        <v>2433</v>
      </c>
      <c r="H1101" s="29" t="s">
        <v>18</v>
      </c>
      <c r="I1101" s="63">
        <v>0</v>
      </c>
      <c r="J1101" s="63"/>
      <c r="K1101" s="63">
        <v>0</v>
      </c>
      <c r="L1101" s="33" t="e">
        <v>#N/A</v>
      </c>
      <c r="M1101" s="46"/>
      <c r="N1101" s="22"/>
      <c r="Q1101" s="1">
        <v>0</v>
      </c>
      <c r="W1101" s="33"/>
    </row>
    <row r="1102" spans="1:23" ht="15" customHeight="1" x14ac:dyDescent="0.25">
      <c r="A1102" s="92" t="s">
        <v>2332</v>
      </c>
      <c r="B1102" s="29" t="s">
        <v>14</v>
      </c>
      <c r="C1102" s="70" t="s">
        <v>2416</v>
      </c>
      <c r="D1102" s="70">
        <v>74510000065</v>
      </c>
      <c r="E1102" s="30" t="s">
        <v>2434</v>
      </c>
      <c r="F1102" s="30" t="s">
        <v>2434</v>
      </c>
      <c r="G1102" s="31" t="s">
        <v>2435</v>
      </c>
      <c r="H1102" s="29" t="s">
        <v>18</v>
      </c>
      <c r="I1102" s="63">
        <v>0</v>
      </c>
      <c r="J1102" s="63"/>
      <c r="K1102" s="63">
        <v>0</v>
      </c>
      <c r="L1102" s="33" t="e">
        <v>#N/A</v>
      </c>
      <c r="M1102" s="46"/>
      <c r="N1102" s="22"/>
      <c r="Q1102" s="1">
        <v>0</v>
      </c>
      <c r="W1102" s="33"/>
    </row>
    <row r="1103" spans="1:23" ht="15" customHeight="1" x14ac:dyDescent="0.25">
      <c r="A1103" s="92" t="s">
        <v>2332</v>
      </c>
      <c r="B1103" s="29" t="s">
        <v>14</v>
      </c>
      <c r="C1103" s="70" t="s">
        <v>2436</v>
      </c>
      <c r="D1103" s="70">
        <v>74510000070</v>
      </c>
      <c r="E1103" s="30" t="s">
        <v>2437</v>
      </c>
      <c r="F1103" s="30" t="s">
        <v>2437</v>
      </c>
      <c r="G1103" s="31" t="s">
        <v>2438</v>
      </c>
      <c r="H1103" s="29" t="s">
        <v>18</v>
      </c>
      <c r="I1103" s="63">
        <v>0</v>
      </c>
      <c r="J1103" s="63"/>
      <c r="K1103" s="63">
        <v>0</v>
      </c>
      <c r="L1103" s="33" t="e">
        <v>#N/A</v>
      </c>
      <c r="M1103" s="46"/>
      <c r="N1103" s="22"/>
      <c r="Q1103" s="1">
        <v>0</v>
      </c>
      <c r="W1103" s="33"/>
    </row>
    <row r="1104" spans="1:23" ht="15" customHeight="1" x14ac:dyDescent="0.25">
      <c r="A1104" s="92" t="s">
        <v>2332</v>
      </c>
      <c r="B1104" s="29" t="s">
        <v>14</v>
      </c>
      <c r="C1104" s="70" t="s">
        <v>2436</v>
      </c>
      <c r="D1104" s="70">
        <v>74510000075</v>
      </c>
      <c r="E1104" s="30" t="s">
        <v>2439</v>
      </c>
      <c r="F1104" s="30" t="s">
        <v>2439</v>
      </c>
      <c r="G1104" s="31" t="s">
        <v>2440</v>
      </c>
      <c r="H1104" s="29" t="s">
        <v>18</v>
      </c>
      <c r="I1104" s="63">
        <v>0</v>
      </c>
      <c r="J1104" s="63"/>
      <c r="K1104" s="63">
        <v>0</v>
      </c>
      <c r="L1104" s="33" t="e">
        <v>#N/A</v>
      </c>
      <c r="M1104" s="46"/>
      <c r="N1104" s="22"/>
      <c r="Q1104" s="1">
        <v>0</v>
      </c>
      <c r="W1104" s="33"/>
    </row>
    <row r="1105" spans="1:23" ht="15" customHeight="1" x14ac:dyDescent="0.25">
      <c r="A1105" s="92" t="s">
        <v>2332</v>
      </c>
      <c r="B1105" s="29" t="s">
        <v>14</v>
      </c>
      <c r="C1105" s="70" t="s">
        <v>2441</v>
      </c>
      <c r="D1105" s="70">
        <v>74510000082</v>
      </c>
      <c r="E1105" s="30" t="s">
        <v>2442</v>
      </c>
      <c r="F1105" s="30" t="s">
        <v>2442</v>
      </c>
      <c r="G1105" s="31" t="s">
        <v>2443</v>
      </c>
      <c r="H1105" s="29" t="s">
        <v>18</v>
      </c>
      <c r="I1105" s="63">
        <v>0</v>
      </c>
      <c r="J1105" s="63"/>
      <c r="K1105" s="63">
        <v>0</v>
      </c>
      <c r="L1105" s="33" t="e">
        <v>#N/A</v>
      </c>
      <c r="M1105" s="46"/>
      <c r="N1105" s="22"/>
      <c r="Q1105" s="1">
        <v>0</v>
      </c>
      <c r="W1105" s="33"/>
    </row>
    <row r="1106" spans="1:23" ht="15" customHeight="1" x14ac:dyDescent="0.25">
      <c r="A1106" s="92" t="s">
        <v>2332</v>
      </c>
      <c r="B1106" s="29" t="s">
        <v>14</v>
      </c>
      <c r="C1106" s="70" t="s">
        <v>2441</v>
      </c>
      <c r="D1106" s="70">
        <v>74510000083</v>
      </c>
      <c r="E1106" s="30" t="s">
        <v>2444</v>
      </c>
      <c r="F1106" s="30" t="s">
        <v>2444</v>
      </c>
      <c r="G1106" s="31" t="s">
        <v>2445</v>
      </c>
      <c r="H1106" s="29" t="s">
        <v>18</v>
      </c>
      <c r="I1106" s="63">
        <v>0</v>
      </c>
      <c r="J1106" s="63"/>
      <c r="K1106" s="63">
        <v>0</v>
      </c>
      <c r="L1106" s="33" t="e">
        <v>#N/A</v>
      </c>
      <c r="M1106" s="46"/>
      <c r="N1106" s="22"/>
      <c r="Q1106" s="1">
        <v>0</v>
      </c>
      <c r="W1106" s="33"/>
    </row>
    <row r="1107" spans="1:23" ht="15" customHeight="1" x14ac:dyDescent="0.25">
      <c r="A1107" s="92" t="s">
        <v>2332</v>
      </c>
      <c r="B1107" s="29" t="s">
        <v>14</v>
      </c>
      <c r="C1107" s="70" t="s">
        <v>2446</v>
      </c>
      <c r="D1107" s="70">
        <v>74510000085</v>
      </c>
      <c r="E1107" s="30" t="s">
        <v>2447</v>
      </c>
      <c r="F1107" s="30" t="s">
        <v>2447</v>
      </c>
      <c r="G1107" s="31" t="s">
        <v>2448</v>
      </c>
      <c r="H1107" s="29" t="s">
        <v>18</v>
      </c>
      <c r="I1107" s="63">
        <v>0</v>
      </c>
      <c r="J1107" s="63"/>
      <c r="K1107" s="63">
        <v>0</v>
      </c>
      <c r="L1107" s="33" t="e">
        <v>#N/A</v>
      </c>
      <c r="M1107" s="46"/>
      <c r="N1107" s="22"/>
      <c r="Q1107" s="1">
        <v>0</v>
      </c>
      <c r="W1107" s="33"/>
    </row>
    <row r="1108" spans="1:23" ht="15" customHeight="1" x14ac:dyDescent="0.25">
      <c r="A1108" s="16"/>
      <c r="B1108" s="29" t="s">
        <v>14</v>
      </c>
      <c r="C1108" s="70" t="s">
        <v>2446</v>
      </c>
      <c r="D1108" s="70" t="s">
        <v>2449</v>
      </c>
      <c r="E1108" s="30" t="s">
        <v>2449</v>
      </c>
      <c r="F1108" s="30" t="s">
        <v>2449</v>
      </c>
      <c r="G1108" s="31" t="s">
        <v>2450</v>
      </c>
      <c r="H1108" s="29" t="s">
        <v>18</v>
      </c>
      <c r="I1108" s="63">
        <v>0</v>
      </c>
      <c r="J1108" s="63">
        <v>0</v>
      </c>
      <c r="K1108" s="63">
        <v>0</v>
      </c>
      <c r="L1108" s="33" t="e">
        <v>#N/A</v>
      </c>
      <c r="M1108" s="46"/>
      <c r="N1108" s="22"/>
      <c r="Q1108" s="1">
        <v>0</v>
      </c>
      <c r="W1108" s="33"/>
    </row>
    <row r="1109" spans="1:23" ht="15" customHeight="1" x14ac:dyDescent="0.25">
      <c r="A1109" s="34" t="s">
        <v>2451</v>
      </c>
      <c r="B1109" s="29" t="s">
        <v>14</v>
      </c>
      <c r="C1109" s="70" t="s">
        <v>2416</v>
      </c>
      <c r="D1109" s="70" t="s">
        <v>2452</v>
      </c>
      <c r="E1109" s="30" t="s">
        <v>2452</v>
      </c>
      <c r="F1109" s="30" t="s">
        <v>2452</v>
      </c>
      <c r="G1109" s="31" t="s">
        <v>2453</v>
      </c>
      <c r="H1109" s="29" t="s">
        <v>18</v>
      </c>
      <c r="I1109" s="63">
        <v>0</v>
      </c>
      <c r="J1109" s="63"/>
      <c r="K1109" s="63">
        <v>0</v>
      </c>
      <c r="L1109" s="33" t="e">
        <v>#N/A</v>
      </c>
      <c r="M1109" s="40"/>
      <c r="N1109" s="22"/>
      <c r="Q1109" s="1">
        <v>0</v>
      </c>
      <c r="W1109" s="33"/>
    </row>
    <row r="1110" spans="1:23" ht="15" customHeight="1" x14ac:dyDescent="0.25">
      <c r="A1110" s="34" t="s">
        <v>2451</v>
      </c>
      <c r="B1110" s="29" t="s">
        <v>14</v>
      </c>
      <c r="C1110" s="70" t="s">
        <v>2441</v>
      </c>
      <c r="D1110" s="70"/>
      <c r="E1110" s="30" t="s">
        <v>2454</v>
      </c>
      <c r="F1110" s="30" t="s">
        <v>2454</v>
      </c>
      <c r="G1110" s="31" t="s">
        <v>2455</v>
      </c>
      <c r="H1110" s="29" t="s">
        <v>18</v>
      </c>
      <c r="I1110" s="63">
        <v>0</v>
      </c>
      <c r="J1110" s="63"/>
      <c r="K1110" s="63">
        <v>0</v>
      </c>
      <c r="L1110" s="33" t="e">
        <v>#N/A</v>
      </c>
      <c r="M1110" s="40"/>
      <c r="N1110" s="22"/>
      <c r="Q1110" s="1">
        <v>0</v>
      </c>
      <c r="W1110" s="33"/>
    </row>
    <row r="1111" spans="1:23" ht="15" customHeight="1" x14ac:dyDescent="0.25">
      <c r="A1111" s="92" t="s">
        <v>2332</v>
      </c>
      <c r="B1111" s="23" t="s">
        <v>14</v>
      </c>
      <c r="C1111" s="24"/>
      <c r="D1111" s="24">
        <v>745110</v>
      </c>
      <c r="E1111" s="25" t="s">
        <v>2456</v>
      </c>
      <c r="F1111" s="25" t="s">
        <v>2456</v>
      </c>
      <c r="G1111" s="26" t="s">
        <v>2457</v>
      </c>
      <c r="H1111" s="26" t="s">
        <v>11</v>
      </c>
      <c r="I1111" s="27">
        <v>0</v>
      </c>
      <c r="J1111" s="27"/>
      <c r="K1111" s="27">
        <v>0</v>
      </c>
      <c r="L1111" s="33" t="e">
        <v>#N/A</v>
      </c>
      <c r="M1111" s="40"/>
      <c r="N1111" s="22"/>
      <c r="Q1111" s="1">
        <v>0</v>
      </c>
      <c r="W1111" s="33"/>
    </row>
    <row r="1112" spans="1:23" ht="15" customHeight="1" x14ac:dyDescent="0.25">
      <c r="A1112" s="34" t="s">
        <v>2451</v>
      </c>
      <c r="B1112" s="29" t="s">
        <v>14</v>
      </c>
      <c r="C1112" s="70" t="s">
        <v>2458</v>
      </c>
      <c r="D1112" s="70">
        <v>74511000005</v>
      </c>
      <c r="E1112" s="30" t="s">
        <v>2459</v>
      </c>
      <c r="F1112" s="30" t="s">
        <v>2459</v>
      </c>
      <c r="G1112" s="31" t="s">
        <v>2460</v>
      </c>
      <c r="H1112" s="29" t="s">
        <v>18</v>
      </c>
      <c r="I1112" s="63">
        <v>0</v>
      </c>
      <c r="J1112" s="63"/>
      <c r="K1112" s="63">
        <v>0</v>
      </c>
      <c r="L1112" s="33" t="e">
        <v>#N/A</v>
      </c>
      <c r="M1112" s="46"/>
      <c r="N1112" s="22"/>
      <c r="Q1112" s="1">
        <v>0</v>
      </c>
      <c r="W1112" s="33"/>
    </row>
    <row r="1113" spans="1:23" ht="15" customHeight="1" x14ac:dyDescent="0.25">
      <c r="A1113" s="34" t="s">
        <v>2451</v>
      </c>
      <c r="B1113" s="29" t="s">
        <v>14</v>
      </c>
      <c r="C1113" s="70" t="s">
        <v>2461</v>
      </c>
      <c r="D1113" s="70">
        <v>74511000010</v>
      </c>
      <c r="E1113" s="30" t="s">
        <v>2462</v>
      </c>
      <c r="F1113" s="30" t="s">
        <v>2462</v>
      </c>
      <c r="G1113" s="31" t="s">
        <v>2463</v>
      </c>
      <c r="H1113" s="29" t="s">
        <v>18</v>
      </c>
      <c r="I1113" s="63">
        <v>0</v>
      </c>
      <c r="J1113" s="63"/>
      <c r="K1113" s="63">
        <v>0</v>
      </c>
      <c r="L1113" s="33" t="e">
        <v>#N/A</v>
      </c>
      <c r="M1113" s="46"/>
      <c r="N1113" s="22"/>
      <c r="Q1113" s="1">
        <v>0</v>
      </c>
      <c r="W1113" s="33"/>
    </row>
    <row r="1114" spans="1:23" ht="15" customHeight="1" x14ac:dyDescent="0.25">
      <c r="A1114" s="34" t="s">
        <v>2451</v>
      </c>
      <c r="B1114" s="29" t="s">
        <v>14</v>
      </c>
      <c r="C1114" s="70" t="s">
        <v>2464</v>
      </c>
      <c r="D1114" s="70">
        <v>74511000015</v>
      </c>
      <c r="E1114" s="30" t="s">
        <v>2465</v>
      </c>
      <c r="F1114" s="30" t="s">
        <v>2465</v>
      </c>
      <c r="G1114" s="31" t="s">
        <v>2466</v>
      </c>
      <c r="H1114" s="29" t="s">
        <v>18</v>
      </c>
      <c r="I1114" s="63">
        <v>0</v>
      </c>
      <c r="J1114" s="63"/>
      <c r="K1114" s="63">
        <v>0</v>
      </c>
      <c r="L1114" s="33" t="e">
        <v>#N/A</v>
      </c>
      <c r="M1114" s="40"/>
      <c r="N1114" s="22"/>
      <c r="Q1114" s="1">
        <v>0</v>
      </c>
      <c r="W1114" s="33"/>
    </row>
    <row r="1115" spans="1:23" ht="15" customHeight="1" x14ac:dyDescent="0.25">
      <c r="A1115" s="34" t="s">
        <v>2451</v>
      </c>
      <c r="B1115" s="29" t="s">
        <v>14</v>
      </c>
      <c r="C1115" s="70" t="s">
        <v>2464</v>
      </c>
      <c r="D1115" s="70">
        <v>74511000020</v>
      </c>
      <c r="E1115" s="30" t="s">
        <v>2467</v>
      </c>
      <c r="F1115" s="30" t="s">
        <v>2467</v>
      </c>
      <c r="G1115" s="31" t="s">
        <v>2468</v>
      </c>
      <c r="H1115" s="29" t="s">
        <v>18</v>
      </c>
      <c r="I1115" s="63">
        <v>0</v>
      </c>
      <c r="J1115" s="63"/>
      <c r="K1115" s="63">
        <v>0</v>
      </c>
      <c r="L1115" s="33" t="e">
        <v>#N/A</v>
      </c>
      <c r="M1115" s="46"/>
      <c r="N1115" s="22"/>
      <c r="Q1115" s="1">
        <v>0</v>
      </c>
      <c r="W1115" s="33"/>
    </row>
    <row r="1116" spans="1:23" ht="15" customHeight="1" x14ac:dyDescent="0.25">
      <c r="A1116" s="16"/>
      <c r="B1116" s="29" t="s">
        <v>14</v>
      </c>
      <c r="C1116" s="70" t="s">
        <v>2469</v>
      </c>
      <c r="D1116" s="70">
        <v>74511000025</v>
      </c>
      <c r="E1116" s="30" t="s">
        <v>2470</v>
      </c>
      <c r="F1116" s="30" t="s">
        <v>2470</v>
      </c>
      <c r="G1116" s="31" t="s">
        <v>2471</v>
      </c>
      <c r="H1116" s="29" t="s">
        <v>18</v>
      </c>
      <c r="I1116" s="63">
        <v>0</v>
      </c>
      <c r="J1116" s="63">
        <v>0</v>
      </c>
      <c r="K1116" s="63">
        <v>0</v>
      </c>
      <c r="L1116" s="33" t="e">
        <v>#N/A</v>
      </c>
      <c r="M1116" s="46"/>
      <c r="N1116" s="22"/>
      <c r="Q1116" s="1">
        <v>0</v>
      </c>
      <c r="W1116" s="33"/>
    </row>
    <row r="1117" spans="1:23" ht="15" customHeight="1" x14ac:dyDescent="0.25">
      <c r="A1117" s="34" t="s">
        <v>2451</v>
      </c>
      <c r="B1117" s="29" t="s">
        <v>14</v>
      </c>
      <c r="C1117" s="70" t="s">
        <v>2472</v>
      </c>
      <c r="D1117" s="70">
        <v>74511000030</v>
      </c>
      <c r="E1117" s="30" t="s">
        <v>2473</v>
      </c>
      <c r="F1117" s="30" t="s">
        <v>2473</v>
      </c>
      <c r="G1117" s="31" t="s">
        <v>2474</v>
      </c>
      <c r="H1117" s="29" t="s">
        <v>18</v>
      </c>
      <c r="I1117" s="63">
        <v>0</v>
      </c>
      <c r="J1117" s="63"/>
      <c r="K1117" s="63">
        <v>0</v>
      </c>
      <c r="L1117" s="33" t="e">
        <v>#N/A</v>
      </c>
      <c r="M1117" s="46"/>
      <c r="N1117" s="22"/>
      <c r="Q1117" s="1">
        <v>0</v>
      </c>
      <c r="W1117" s="33"/>
    </row>
    <row r="1118" spans="1:23" ht="15" customHeight="1" x14ac:dyDescent="0.25">
      <c r="A1118" s="34" t="s">
        <v>2451</v>
      </c>
      <c r="B1118" s="29" t="s">
        <v>14</v>
      </c>
      <c r="C1118" s="70" t="s">
        <v>2472</v>
      </c>
      <c r="D1118" s="70">
        <v>74511000035</v>
      </c>
      <c r="E1118" s="30" t="s">
        <v>2475</v>
      </c>
      <c r="F1118" s="30" t="s">
        <v>2475</v>
      </c>
      <c r="G1118" s="31" t="s">
        <v>2476</v>
      </c>
      <c r="H1118" s="29" t="s">
        <v>18</v>
      </c>
      <c r="I1118" s="63">
        <v>0</v>
      </c>
      <c r="J1118" s="63"/>
      <c r="K1118" s="63">
        <v>0</v>
      </c>
      <c r="L1118" s="33" t="e">
        <v>#N/A</v>
      </c>
      <c r="M1118" s="40"/>
      <c r="N1118" s="22"/>
      <c r="Q1118" s="1">
        <v>0</v>
      </c>
      <c r="W1118" s="33"/>
    </row>
    <row r="1119" spans="1:23" ht="15" customHeight="1" x14ac:dyDescent="0.25">
      <c r="A1119" s="34" t="s">
        <v>2451</v>
      </c>
      <c r="B1119" s="29" t="s">
        <v>14</v>
      </c>
      <c r="C1119" s="70" t="s">
        <v>2472</v>
      </c>
      <c r="D1119" s="70">
        <v>74511000040</v>
      </c>
      <c r="E1119" s="30" t="s">
        <v>2477</v>
      </c>
      <c r="F1119" s="30" t="s">
        <v>2477</v>
      </c>
      <c r="G1119" s="31" t="s">
        <v>2478</v>
      </c>
      <c r="H1119" s="29" t="s">
        <v>18</v>
      </c>
      <c r="I1119" s="63">
        <v>0</v>
      </c>
      <c r="J1119" s="63"/>
      <c r="K1119" s="63">
        <v>0</v>
      </c>
      <c r="L1119" s="33" t="e">
        <v>#N/A</v>
      </c>
      <c r="M1119" s="40"/>
      <c r="N1119" s="22"/>
      <c r="Q1119" s="1">
        <v>0</v>
      </c>
      <c r="W1119" s="33"/>
    </row>
    <row r="1120" spans="1:23" ht="15" customHeight="1" x14ac:dyDescent="0.25">
      <c r="A1120" s="34" t="s">
        <v>2451</v>
      </c>
      <c r="B1120" s="29" t="s">
        <v>14</v>
      </c>
      <c r="C1120" s="70" t="s">
        <v>2472</v>
      </c>
      <c r="D1120" s="70">
        <v>74511000045</v>
      </c>
      <c r="E1120" s="30" t="s">
        <v>2479</v>
      </c>
      <c r="F1120" s="30" t="s">
        <v>2479</v>
      </c>
      <c r="G1120" s="31" t="s">
        <v>2480</v>
      </c>
      <c r="H1120" s="29" t="s">
        <v>18</v>
      </c>
      <c r="I1120" s="63">
        <v>0</v>
      </c>
      <c r="J1120" s="63"/>
      <c r="K1120" s="63">
        <v>0</v>
      </c>
      <c r="L1120" s="33" t="e">
        <v>#N/A</v>
      </c>
      <c r="M1120" s="40"/>
      <c r="N1120" s="22"/>
      <c r="Q1120" s="1">
        <v>0</v>
      </c>
      <c r="W1120" s="33"/>
    </row>
    <row r="1121" spans="1:23" ht="15" customHeight="1" x14ac:dyDescent="0.25">
      <c r="A1121" s="16"/>
      <c r="B1121" s="29" t="s">
        <v>14</v>
      </c>
      <c r="C1121" s="70" t="s">
        <v>2472</v>
      </c>
      <c r="D1121" s="70">
        <v>74511000050</v>
      </c>
      <c r="E1121" s="30" t="s">
        <v>2481</v>
      </c>
      <c r="F1121" s="30" t="s">
        <v>2481</v>
      </c>
      <c r="G1121" s="31" t="s">
        <v>2482</v>
      </c>
      <c r="H1121" s="29" t="s">
        <v>18</v>
      </c>
      <c r="I1121" s="63">
        <v>0</v>
      </c>
      <c r="J1121" s="63">
        <v>0</v>
      </c>
      <c r="K1121" s="63">
        <v>0</v>
      </c>
      <c r="L1121" s="33" t="e">
        <v>#N/A</v>
      </c>
      <c r="M1121" s="46"/>
      <c r="N1121" s="22"/>
      <c r="Q1121" s="1">
        <v>0</v>
      </c>
      <c r="W1121" s="33"/>
    </row>
    <row r="1122" spans="1:23" ht="15" customHeight="1" x14ac:dyDescent="0.25">
      <c r="A1122" s="28" t="s">
        <v>2483</v>
      </c>
      <c r="B1122" s="29" t="s">
        <v>14</v>
      </c>
      <c r="C1122" s="70" t="s">
        <v>2472</v>
      </c>
      <c r="D1122" s="70">
        <v>74511000055</v>
      </c>
      <c r="E1122" s="30" t="s">
        <v>2484</v>
      </c>
      <c r="F1122" s="30" t="s">
        <v>2484</v>
      </c>
      <c r="G1122" s="31" t="s">
        <v>2485</v>
      </c>
      <c r="H1122" s="29" t="s">
        <v>18</v>
      </c>
      <c r="I1122" s="63">
        <v>0</v>
      </c>
      <c r="J1122" s="63"/>
      <c r="K1122" s="63">
        <v>0</v>
      </c>
      <c r="L1122" s="33" t="e">
        <v>#N/A</v>
      </c>
      <c r="M1122" s="46"/>
      <c r="N1122" s="22"/>
      <c r="Q1122" s="1">
        <v>0</v>
      </c>
      <c r="W1122" s="33"/>
    </row>
    <row r="1123" spans="1:23" ht="15" customHeight="1" x14ac:dyDescent="0.25">
      <c r="A1123" s="34" t="s">
        <v>2483</v>
      </c>
      <c r="B1123" s="29" t="s">
        <v>14</v>
      </c>
      <c r="C1123" s="70" t="s">
        <v>2486</v>
      </c>
      <c r="D1123" s="70">
        <v>74511000060</v>
      </c>
      <c r="E1123" s="30" t="s">
        <v>2487</v>
      </c>
      <c r="F1123" s="30" t="s">
        <v>2487</v>
      </c>
      <c r="G1123" s="31" t="s">
        <v>2488</v>
      </c>
      <c r="H1123" s="29" t="s">
        <v>18</v>
      </c>
      <c r="I1123" s="63">
        <v>0</v>
      </c>
      <c r="J1123" s="63"/>
      <c r="K1123" s="63">
        <v>0</v>
      </c>
      <c r="L1123" s="33" t="e">
        <v>#N/A</v>
      </c>
      <c r="M1123" s="40"/>
      <c r="N1123" s="22"/>
      <c r="Q1123" s="1">
        <v>0</v>
      </c>
      <c r="W1123" s="33"/>
    </row>
    <row r="1124" spans="1:23" ht="15" customHeight="1" x14ac:dyDescent="0.25">
      <c r="A1124" s="34" t="s">
        <v>2483</v>
      </c>
      <c r="B1124" s="29" t="s">
        <v>14</v>
      </c>
      <c r="C1124" s="70" t="s">
        <v>2486</v>
      </c>
      <c r="D1124" s="70">
        <v>74511000065</v>
      </c>
      <c r="E1124" s="30" t="s">
        <v>2489</v>
      </c>
      <c r="F1124" s="30" t="s">
        <v>2489</v>
      </c>
      <c r="G1124" s="31" t="s">
        <v>2490</v>
      </c>
      <c r="H1124" s="29" t="s">
        <v>18</v>
      </c>
      <c r="I1124" s="63">
        <v>0</v>
      </c>
      <c r="J1124" s="63"/>
      <c r="K1124" s="63">
        <v>0</v>
      </c>
      <c r="L1124" s="33" t="e">
        <v>#N/A</v>
      </c>
      <c r="M1124" s="40"/>
      <c r="N1124" s="22"/>
      <c r="Q1124" s="1">
        <v>0</v>
      </c>
      <c r="W1124" s="33"/>
    </row>
    <row r="1125" spans="1:23" ht="15" customHeight="1" x14ac:dyDescent="0.25">
      <c r="A1125" s="34" t="s">
        <v>2483</v>
      </c>
      <c r="B1125" s="64" t="s">
        <v>8</v>
      </c>
      <c r="C1125" s="65"/>
      <c r="D1125" s="65">
        <v>748</v>
      </c>
      <c r="E1125" s="66" t="s">
        <v>2491</v>
      </c>
      <c r="F1125" s="66" t="s">
        <v>2491</v>
      </c>
      <c r="G1125" s="67" t="s">
        <v>2492</v>
      </c>
      <c r="H1125" s="67" t="s">
        <v>11</v>
      </c>
      <c r="I1125" s="68">
        <v>0</v>
      </c>
      <c r="J1125" s="68"/>
      <c r="K1125" s="68">
        <v>0</v>
      </c>
      <c r="L1125" s="33">
        <v>0</v>
      </c>
      <c r="M1125" s="40"/>
      <c r="N1125" s="22"/>
      <c r="Q1125" s="1">
        <v>0</v>
      </c>
      <c r="W1125" s="33"/>
    </row>
    <row r="1126" spans="1:23" ht="15" customHeight="1" x14ac:dyDescent="0.25">
      <c r="A1126" s="34" t="s">
        <v>2483</v>
      </c>
      <c r="B1126" s="23" t="s">
        <v>8</v>
      </c>
      <c r="C1126" s="24"/>
      <c r="D1126" s="24">
        <v>748100</v>
      </c>
      <c r="E1126" s="25" t="s">
        <v>2493</v>
      </c>
      <c r="F1126" s="25" t="s">
        <v>2493</v>
      </c>
      <c r="G1126" s="26" t="s">
        <v>2494</v>
      </c>
      <c r="H1126" s="26" t="s">
        <v>11</v>
      </c>
      <c r="I1126" s="27">
        <v>0</v>
      </c>
      <c r="J1126" s="27"/>
      <c r="K1126" s="27">
        <v>0</v>
      </c>
      <c r="L1126" s="33" t="e">
        <v>#N/A</v>
      </c>
      <c r="M1126" s="40"/>
      <c r="N1126" s="22"/>
      <c r="Q1126" s="1">
        <v>0</v>
      </c>
      <c r="W1126" s="33"/>
    </row>
    <row r="1127" spans="1:23" ht="15" customHeight="1" x14ac:dyDescent="0.25">
      <c r="A1127" s="34" t="s">
        <v>2495</v>
      </c>
      <c r="B1127" s="29" t="s">
        <v>8</v>
      </c>
      <c r="C1127" s="70" t="s">
        <v>2496</v>
      </c>
      <c r="D1127" s="70">
        <v>74810000005</v>
      </c>
      <c r="E1127" s="30" t="s">
        <v>2497</v>
      </c>
      <c r="F1127" s="30" t="s">
        <v>2497</v>
      </c>
      <c r="G1127" s="31" t="s">
        <v>2498</v>
      </c>
      <c r="H1127" s="29" t="s">
        <v>18</v>
      </c>
      <c r="I1127" s="63">
        <v>0</v>
      </c>
      <c r="J1127" s="63"/>
      <c r="K1127" s="63">
        <v>0</v>
      </c>
      <c r="L1127" s="33" t="e">
        <v>#N/A</v>
      </c>
      <c r="M1127" s="46"/>
      <c r="N1127" s="22"/>
      <c r="Q1127" s="1">
        <v>0</v>
      </c>
      <c r="W1127" s="33"/>
    </row>
    <row r="1128" spans="1:23" ht="15" customHeight="1" x14ac:dyDescent="0.25">
      <c r="A1128" s="28" t="s">
        <v>2495</v>
      </c>
      <c r="B1128" s="29" t="s">
        <v>8</v>
      </c>
      <c r="C1128" s="70" t="s">
        <v>2499</v>
      </c>
      <c r="D1128" s="70">
        <v>74810000015</v>
      </c>
      <c r="E1128" s="30" t="s">
        <v>2500</v>
      </c>
      <c r="F1128" s="30" t="s">
        <v>2500</v>
      </c>
      <c r="G1128" s="31" t="s">
        <v>2501</v>
      </c>
      <c r="H1128" s="29" t="s">
        <v>18</v>
      </c>
      <c r="I1128" s="63">
        <v>0</v>
      </c>
      <c r="J1128" s="63"/>
      <c r="K1128" s="63">
        <v>0</v>
      </c>
      <c r="L1128" s="33" t="e">
        <v>#N/A</v>
      </c>
      <c r="M1128" s="46"/>
      <c r="N1128" s="22"/>
      <c r="Q1128" s="1">
        <v>0</v>
      </c>
      <c r="W1128" s="33"/>
    </row>
    <row r="1129" spans="1:23" ht="15" customHeight="1" x14ac:dyDescent="0.25">
      <c r="A1129" s="16"/>
      <c r="B1129" s="29" t="s">
        <v>8</v>
      </c>
      <c r="C1129" s="70" t="s">
        <v>2502</v>
      </c>
      <c r="D1129" s="70">
        <v>74810000025</v>
      </c>
      <c r="E1129" s="30" t="s">
        <v>2503</v>
      </c>
      <c r="F1129" s="30" t="s">
        <v>2503</v>
      </c>
      <c r="G1129" s="31" t="s">
        <v>2504</v>
      </c>
      <c r="H1129" s="29" t="s">
        <v>18</v>
      </c>
      <c r="I1129" s="63">
        <v>864311.5</v>
      </c>
      <c r="J1129" s="63">
        <v>0</v>
      </c>
      <c r="K1129" s="63">
        <v>864311.5</v>
      </c>
      <c r="L1129" s="33" t="e">
        <v>#N/A</v>
      </c>
      <c r="M1129" s="46"/>
      <c r="N1129" s="22"/>
      <c r="Q1129" s="1">
        <v>0</v>
      </c>
      <c r="W1129" s="33"/>
    </row>
    <row r="1130" spans="1:23" ht="15" customHeight="1" x14ac:dyDescent="0.25">
      <c r="A1130" s="16"/>
      <c r="B1130" s="29" t="s">
        <v>8</v>
      </c>
      <c r="C1130" s="70" t="s">
        <v>2502</v>
      </c>
      <c r="D1130" s="70">
        <v>74810000030</v>
      </c>
      <c r="E1130" s="30" t="s">
        <v>2505</v>
      </c>
      <c r="F1130" s="30" t="s">
        <v>2505</v>
      </c>
      <c r="G1130" s="31" t="s">
        <v>2506</v>
      </c>
      <c r="H1130" s="29" t="s">
        <v>18</v>
      </c>
      <c r="I1130" s="63">
        <v>574207.67000000004</v>
      </c>
      <c r="J1130" s="63">
        <v>0</v>
      </c>
      <c r="K1130" s="63">
        <v>574207.67000000004</v>
      </c>
      <c r="L1130" s="33" t="e">
        <v>#N/A</v>
      </c>
      <c r="M1130" s="46"/>
      <c r="N1130" s="22"/>
      <c r="Q1130" s="1">
        <v>0</v>
      </c>
      <c r="W1130" s="33"/>
    </row>
    <row r="1131" spans="1:23" ht="15" customHeight="1" x14ac:dyDescent="0.25">
      <c r="A1131" s="28" t="s">
        <v>2507</v>
      </c>
      <c r="B1131" s="29" t="s">
        <v>8</v>
      </c>
      <c r="C1131" s="70" t="s">
        <v>2502</v>
      </c>
      <c r="D1131" s="70">
        <v>74810000035</v>
      </c>
      <c r="E1131" s="30" t="s">
        <v>2508</v>
      </c>
      <c r="F1131" s="30" t="s">
        <v>2508</v>
      </c>
      <c r="G1131" s="31" t="s">
        <v>2509</v>
      </c>
      <c r="H1131" s="29" t="s">
        <v>18</v>
      </c>
      <c r="I1131" s="63">
        <v>287103.83</v>
      </c>
      <c r="J1131" s="63"/>
      <c r="K1131" s="63">
        <v>287103.83</v>
      </c>
      <c r="L1131" s="33" t="e">
        <v>#N/A</v>
      </c>
      <c r="M1131" s="46"/>
      <c r="N1131" s="22"/>
      <c r="Q1131" s="1">
        <v>0</v>
      </c>
      <c r="W1131" s="33"/>
    </row>
    <row r="1132" spans="1:23" ht="15" customHeight="1" x14ac:dyDescent="0.25">
      <c r="A1132" s="91" t="s">
        <v>2332</v>
      </c>
      <c r="B1132" s="29" t="s">
        <v>8</v>
      </c>
      <c r="C1132" s="70" t="s">
        <v>2496</v>
      </c>
      <c r="D1132" s="70">
        <v>74810000040</v>
      </c>
      <c r="E1132" s="30" t="s">
        <v>2510</v>
      </c>
      <c r="F1132" s="30" t="s">
        <v>2510</v>
      </c>
      <c r="G1132" s="31" t="s">
        <v>2511</v>
      </c>
      <c r="H1132" s="29" t="s">
        <v>18</v>
      </c>
      <c r="I1132" s="63">
        <v>0</v>
      </c>
      <c r="J1132" s="63"/>
      <c r="K1132" s="63">
        <v>0</v>
      </c>
      <c r="L1132" s="33" t="e">
        <v>#N/A</v>
      </c>
      <c r="M1132" s="40"/>
      <c r="N1132" s="22"/>
      <c r="Q1132" s="1">
        <v>0</v>
      </c>
      <c r="W1132" s="33"/>
    </row>
    <row r="1133" spans="1:23" ht="15" customHeight="1" x14ac:dyDescent="0.25">
      <c r="A1133" s="91" t="s">
        <v>2332</v>
      </c>
      <c r="B1133" s="29" t="s">
        <v>8</v>
      </c>
      <c r="C1133" s="70" t="s">
        <v>2512</v>
      </c>
      <c r="D1133" s="70">
        <v>74810000045</v>
      </c>
      <c r="E1133" s="30" t="s">
        <v>2513</v>
      </c>
      <c r="F1133" s="30" t="s">
        <v>2513</v>
      </c>
      <c r="G1133" s="31" t="s">
        <v>2514</v>
      </c>
      <c r="H1133" s="29" t="s">
        <v>18</v>
      </c>
      <c r="I1133" s="63">
        <v>1044072</v>
      </c>
      <c r="J1133" s="63"/>
      <c r="K1133" s="63">
        <v>1044072</v>
      </c>
      <c r="L1133" s="33" t="e">
        <v>#N/A</v>
      </c>
      <c r="M1133" s="46"/>
      <c r="N1133" s="22"/>
      <c r="Q1133" s="1">
        <v>0</v>
      </c>
      <c r="W1133" s="33"/>
    </row>
    <row r="1134" spans="1:23" ht="15" customHeight="1" x14ac:dyDescent="0.25">
      <c r="A1134" s="28" t="s">
        <v>2507</v>
      </c>
      <c r="B1134" s="29" t="s">
        <v>8</v>
      </c>
      <c r="C1134" s="70" t="s">
        <v>2515</v>
      </c>
      <c r="D1134" s="70">
        <v>74810000050</v>
      </c>
      <c r="E1134" s="30" t="s">
        <v>2516</v>
      </c>
      <c r="F1134" s="30" t="s">
        <v>2516</v>
      </c>
      <c r="G1134" s="31" t="s">
        <v>2517</v>
      </c>
      <c r="H1134" s="29" t="s">
        <v>18</v>
      </c>
      <c r="I1134" s="63">
        <v>172327</v>
      </c>
      <c r="J1134" s="63"/>
      <c r="K1134" s="63">
        <v>172327</v>
      </c>
      <c r="L1134" s="33" t="e">
        <v>#N/A</v>
      </c>
      <c r="M1134" s="40"/>
      <c r="N1134" s="22"/>
      <c r="Q1134" s="1">
        <v>0</v>
      </c>
      <c r="W1134" s="33"/>
    </row>
    <row r="1135" spans="1:23" ht="15" customHeight="1" x14ac:dyDescent="0.25">
      <c r="A1135" s="28" t="s">
        <v>2507</v>
      </c>
      <c r="B1135" s="29" t="s">
        <v>8</v>
      </c>
      <c r="C1135" s="93" t="s">
        <v>2515</v>
      </c>
      <c r="D1135" s="93">
        <v>7481000005101</v>
      </c>
      <c r="E1135" s="71" t="s">
        <v>2518</v>
      </c>
      <c r="F1135" s="71" t="s">
        <v>2518</v>
      </c>
      <c r="G1135" s="31" t="s">
        <v>2519</v>
      </c>
      <c r="H1135" s="31" t="s">
        <v>18</v>
      </c>
      <c r="I1135" s="63">
        <v>0</v>
      </c>
      <c r="J1135" s="63"/>
      <c r="K1135" s="63">
        <v>0</v>
      </c>
      <c r="L1135" s="33" t="e">
        <v>#N/A</v>
      </c>
      <c r="M1135" s="40"/>
      <c r="N1135" s="22"/>
      <c r="Q1135" s="1">
        <v>0</v>
      </c>
      <c r="W1135" s="33"/>
    </row>
    <row r="1136" spans="1:23" ht="15" customHeight="1" x14ac:dyDescent="0.25">
      <c r="A1136" s="28" t="s">
        <v>2507</v>
      </c>
      <c r="B1136" s="29" t="s">
        <v>8</v>
      </c>
      <c r="C1136" s="93" t="s">
        <v>2515</v>
      </c>
      <c r="D1136" s="93">
        <v>7481000005102</v>
      </c>
      <c r="E1136" s="71" t="s">
        <v>2520</v>
      </c>
      <c r="F1136" s="71" t="s">
        <v>2520</v>
      </c>
      <c r="G1136" s="31" t="s">
        <v>2521</v>
      </c>
      <c r="H1136" s="31" t="s">
        <v>18</v>
      </c>
      <c r="I1136" s="63">
        <v>0</v>
      </c>
      <c r="J1136" s="63"/>
      <c r="K1136" s="63">
        <v>0</v>
      </c>
      <c r="L1136" s="33" t="e">
        <v>#N/A</v>
      </c>
      <c r="M1136" s="40"/>
      <c r="N1136" s="22"/>
      <c r="Q1136" s="1">
        <v>0</v>
      </c>
      <c r="W1136" s="33"/>
    </row>
    <row r="1137" spans="1:23" ht="15" customHeight="1" x14ac:dyDescent="0.25">
      <c r="A1137" s="28" t="s">
        <v>2507</v>
      </c>
      <c r="B1137" s="29" t="s">
        <v>8</v>
      </c>
      <c r="C1137" s="93" t="s">
        <v>2515</v>
      </c>
      <c r="D1137" s="93">
        <v>7481000005103</v>
      </c>
      <c r="E1137" s="71" t="s">
        <v>2522</v>
      </c>
      <c r="F1137" s="71" t="s">
        <v>2522</v>
      </c>
      <c r="G1137" s="31" t="s">
        <v>2523</v>
      </c>
      <c r="H1137" s="31" t="s">
        <v>18</v>
      </c>
      <c r="I1137" s="63">
        <v>0</v>
      </c>
      <c r="J1137" s="63"/>
      <c r="K1137" s="63">
        <v>0</v>
      </c>
      <c r="L1137" s="33" t="e">
        <v>#N/A</v>
      </c>
      <c r="M1137" s="40"/>
      <c r="N1137" s="22"/>
      <c r="Q1137" s="1">
        <v>0</v>
      </c>
      <c r="W1137" s="33"/>
    </row>
    <row r="1138" spans="1:23" ht="15" customHeight="1" x14ac:dyDescent="0.25">
      <c r="A1138" s="28" t="s">
        <v>2507</v>
      </c>
      <c r="B1138" s="29" t="s">
        <v>8</v>
      </c>
      <c r="C1138" s="70" t="s">
        <v>2524</v>
      </c>
      <c r="D1138" s="70">
        <v>74810000055</v>
      </c>
      <c r="E1138" s="30" t="s">
        <v>2525</v>
      </c>
      <c r="F1138" s="30" t="s">
        <v>2525</v>
      </c>
      <c r="G1138" s="31" t="s">
        <v>2526</v>
      </c>
      <c r="H1138" s="29" t="s">
        <v>18</v>
      </c>
      <c r="I1138" s="63">
        <v>1707917</v>
      </c>
      <c r="J1138" s="63"/>
      <c r="K1138" s="63">
        <v>1707917</v>
      </c>
      <c r="L1138" s="33" t="e">
        <v>#N/A</v>
      </c>
      <c r="M1138" s="46"/>
      <c r="N1138" s="22"/>
      <c r="Q1138" s="1">
        <v>0</v>
      </c>
      <c r="W1138" s="33"/>
    </row>
    <row r="1139" spans="1:23" ht="15" customHeight="1" x14ac:dyDescent="0.25">
      <c r="A1139" s="28" t="s">
        <v>2507</v>
      </c>
      <c r="B1139" s="29" t="s">
        <v>8</v>
      </c>
      <c r="C1139" s="70" t="s">
        <v>2527</v>
      </c>
      <c r="D1139" s="70">
        <v>74810000060</v>
      </c>
      <c r="E1139" s="30" t="s">
        <v>2528</v>
      </c>
      <c r="F1139" s="30" t="s">
        <v>2528</v>
      </c>
      <c r="G1139" s="31" t="s">
        <v>2529</v>
      </c>
      <c r="H1139" s="29" t="s">
        <v>18</v>
      </c>
      <c r="I1139" s="63">
        <v>203153</v>
      </c>
      <c r="J1139" s="63"/>
      <c r="K1139" s="63">
        <v>203153</v>
      </c>
      <c r="L1139" s="33" t="e">
        <v>#N/A</v>
      </c>
      <c r="M1139" s="40"/>
      <c r="N1139" s="22"/>
      <c r="Q1139" s="1">
        <v>0</v>
      </c>
      <c r="W1139" s="33"/>
    </row>
    <row r="1140" spans="1:23" ht="15" customHeight="1" x14ac:dyDescent="0.25">
      <c r="A1140" s="28" t="s">
        <v>2507</v>
      </c>
      <c r="B1140" s="29" t="s">
        <v>8</v>
      </c>
      <c r="C1140" s="70" t="s">
        <v>2530</v>
      </c>
      <c r="D1140" s="70">
        <v>74810000065</v>
      </c>
      <c r="E1140" s="30" t="s">
        <v>2531</v>
      </c>
      <c r="F1140" s="30" t="s">
        <v>2531</v>
      </c>
      <c r="G1140" s="31" t="s">
        <v>2532</v>
      </c>
      <c r="H1140" s="29" t="s">
        <v>18</v>
      </c>
      <c r="I1140" s="63">
        <v>0</v>
      </c>
      <c r="J1140" s="63"/>
      <c r="K1140" s="63">
        <v>0</v>
      </c>
      <c r="L1140" s="33" t="e">
        <v>#N/A</v>
      </c>
      <c r="M1140" s="46"/>
      <c r="N1140" s="22"/>
      <c r="Q1140" s="1">
        <v>0</v>
      </c>
      <c r="W1140" s="33"/>
    </row>
    <row r="1141" spans="1:23" ht="15" customHeight="1" x14ac:dyDescent="0.25">
      <c r="A1141" s="28" t="s">
        <v>2507</v>
      </c>
      <c r="B1141" s="29" t="s">
        <v>8</v>
      </c>
      <c r="C1141" s="70" t="s">
        <v>2533</v>
      </c>
      <c r="D1141" s="70">
        <v>74810000070</v>
      </c>
      <c r="E1141" s="30" t="s">
        <v>2534</v>
      </c>
      <c r="F1141" s="30" t="s">
        <v>2534</v>
      </c>
      <c r="G1141" s="31" t="s">
        <v>2535</v>
      </c>
      <c r="H1141" s="29" t="s">
        <v>18</v>
      </c>
      <c r="I1141" s="63">
        <v>0</v>
      </c>
      <c r="J1141" s="63"/>
      <c r="K1141" s="63">
        <v>0</v>
      </c>
      <c r="L1141" s="33" t="e">
        <v>#N/A</v>
      </c>
      <c r="M1141" s="40"/>
      <c r="N1141" s="22"/>
      <c r="Q1141" s="1">
        <v>0</v>
      </c>
      <c r="W1141" s="33"/>
    </row>
    <row r="1142" spans="1:23" ht="15" customHeight="1" x14ac:dyDescent="0.25">
      <c r="A1142" s="28" t="s">
        <v>2507</v>
      </c>
      <c r="B1142" s="29" t="s">
        <v>8</v>
      </c>
      <c r="C1142" s="70" t="s">
        <v>2536</v>
      </c>
      <c r="D1142" s="70">
        <v>74810000075</v>
      </c>
      <c r="E1142" s="30" t="s">
        <v>2537</v>
      </c>
      <c r="F1142" s="30" t="s">
        <v>2537</v>
      </c>
      <c r="G1142" s="31" t="s">
        <v>2538</v>
      </c>
      <c r="H1142" s="29" t="s">
        <v>18</v>
      </c>
      <c r="I1142" s="63">
        <v>0</v>
      </c>
      <c r="J1142" s="63"/>
      <c r="K1142" s="63">
        <v>0</v>
      </c>
      <c r="L1142" s="33" t="e">
        <v>#N/A</v>
      </c>
      <c r="M1142" s="46"/>
      <c r="N1142" s="22"/>
      <c r="Q1142" s="1">
        <v>0</v>
      </c>
      <c r="W1142" s="33"/>
    </row>
    <row r="1143" spans="1:23" ht="15" customHeight="1" x14ac:dyDescent="0.25">
      <c r="A1143" s="28" t="s">
        <v>2507</v>
      </c>
      <c r="B1143" s="29" t="s">
        <v>8</v>
      </c>
      <c r="C1143" s="70" t="s">
        <v>2539</v>
      </c>
      <c r="D1143" s="70">
        <v>74810000080</v>
      </c>
      <c r="E1143" s="30" t="s">
        <v>2540</v>
      </c>
      <c r="F1143" s="30" t="s">
        <v>2540</v>
      </c>
      <c r="G1143" s="31" t="s">
        <v>2541</v>
      </c>
      <c r="H1143" s="29" t="s">
        <v>18</v>
      </c>
      <c r="I1143" s="63">
        <v>0</v>
      </c>
      <c r="J1143" s="63"/>
      <c r="K1143" s="63">
        <v>0</v>
      </c>
      <c r="L1143" s="33" t="e">
        <v>#N/A</v>
      </c>
      <c r="M1143" s="46"/>
      <c r="N1143" s="22"/>
      <c r="Q1143" s="1">
        <v>0</v>
      </c>
      <c r="W1143" s="33"/>
    </row>
    <row r="1144" spans="1:23" ht="15" customHeight="1" x14ac:dyDescent="0.25">
      <c r="A1144" s="28" t="s">
        <v>2507</v>
      </c>
      <c r="B1144" s="29" t="s">
        <v>8</v>
      </c>
      <c r="C1144" s="70" t="s">
        <v>2527</v>
      </c>
      <c r="D1144" s="70">
        <v>74810000105</v>
      </c>
      <c r="E1144" s="30" t="s">
        <v>2542</v>
      </c>
      <c r="F1144" s="30" t="s">
        <v>2542</v>
      </c>
      <c r="G1144" s="31" t="s">
        <v>2543</v>
      </c>
      <c r="H1144" s="29" t="s">
        <v>18</v>
      </c>
      <c r="I1144" s="63">
        <v>0</v>
      </c>
      <c r="J1144" s="63"/>
      <c r="K1144" s="63">
        <v>0</v>
      </c>
      <c r="L1144" s="33" t="e">
        <v>#N/A</v>
      </c>
      <c r="M1144" s="46"/>
      <c r="N1144" s="22"/>
      <c r="Q1144" s="1">
        <v>0</v>
      </c>
      <c r="W1144" s="33"/>
    </row>
    <row r="1145" spans="1:23" ht="15" customHeight="1" x14ac:dyDescent="0.25">
      <c r="A1145" s="28" t="s">
        <v>2507</v>
      </c>
      <c r="B1145" s="29" t="s">
        <v>8</v>
      </c>
      <c r="C1145" s="70" t="s">
        <v>2527</v>
      </c>
      <c r="D1145" s="70">
        <v>74810000110</v>
      </c>
      <c r="E1145" s="30" t="s">
        <v>2544</v>
      </c>
      <c r="F1145" s="30" t="s">
        <v>2544</v>
      </c>
      <c r="G1145" s="31" t="s">
        <v>2545</v>
      </c>
      <c r="H1145" s="29" t="s">
        <v>18</v>
      </c>
      <c r="I1145" s="63">
        <v>0</v>
      </c>
      <c r="J1145" s="63"/>
      <c r="K1145" s="63">
        <v>0</v>
      </c>
      <c r="L1145" s="33" t="e">
        <v>#N/A</v>
      </c>
      <c r="M1145" s="46"/>
      <c r="N1145" s="22"/>
      <c r="Q1145" s="1">
        <v>0</v>
      </c>
      <c r="W1145" s="33"/>
    </row>
    <row r="1146" spans="1:23" ht="15" customHeight="1" x14ac:dyDescent="0.25">
      <c r="A1146" s="28" t="s">
        <v>2507</v>
      </c>
      <c r="B1146" s="29" t="s">
        <v>8</v>
      </c>
      <c r="C1146" s="70" t="s">
        <v>2527</v>
      </c>
      <c r="D1146" s="70">
        <v>74810000115</v>
      </c>
      <c r="E1146" s="30" t="s">
        <v>2546</v>
      </c>
      <c r="F1146" s="30" t="s">
        <v>2546</v>
      </c>
      <c r="G1146" s="31" t="s">
        <v>2547</v>
      </c>
      <c r="H1146" s="29" t="s">
        <v>18</v>
      </c>
      <c r="I1146" s="63">
        <v>0</v>
      </c>
      <c r="J1146" s="63"/>
      <c r="K1146" s="63">
        <v>0</v>
      </c>
      <c r="L1146" s="33" t="e">
        <v>#N/A</v>
      </c>
      <c r="M1146" s="46"/>
      <c r="N1146" s="22"/>
      <c r="Q1146" s="1">
        <v>0</v>
      </c>
      <c r="W1146" s="33"/>
    </row>
    <row r="1147" spans="1:23" ht="15" customHeight="1" x14ac:dyDescent="0.25">
      <c r="A1147" s="28" t="s">
        <v>2507</v>
      </c>
      <c r="B1147" s="29" t="s">
        <v>8</v>
      </c>
      <c r="C1147" s="70"/>
      <c r="D1147" s="70">
        <v>74810000116</v>
      </c>
      <c r="E1147" s="30" t="s">
        <v>2548</v>
      </c>
      <c r="F1147" s="30" t="s">
        <v>2548</v>
      </c>
      <c r="G1147" s="31" t="s">
        <v>2549</v>
      </c>
      <c r="H1147" s="29" t="s">
        <v>18</v>
      </c>
      <c r="I1147" s="63">
        <v>0</v>
      </c>
      <c r="J1147" s="63"/>
      <c r="K1147" s="63">
        <v>0</v>
      </c>
      <c r="L1147" s="33" t="e">
        <v>#N/A</v>
      </c>
      <c r="M1147" s="46"/>
      <c r="N1147" s="22"/>
      <c r="Q1147" s="1">
        <v>0</v>
      </c>
      <c r="W1147" s="33"/>
    </row>
    <row r="1148" spans="1:23" ht="15" customHeight="1" x14ac:dyDescent="0.25">
      <c r="A1148" s="28" t="s">
        <v>2507</v>
      </c>
      <c r="B1148" s="29" t="s">
        <v>8</v>
      </c>
      <c r="C1148" s="70"/>
      <c r="D1148" s="70">
        <v>74810000117</v>
      </c>
      <c r="E1148" s="30" t="s">
        <v>2550</v>
      </c>
      <c r="F1148" s="30" t="s">
        <v>2550</v>
      </c>
      <c r="G1148" s="31" t="s">
        <v>2551</v>
      </c>
      <c r="H1148" s="29" t="s">
        <v>18</v>
      </c>
      <c r="I1148" s="63">
        <v>0</v>
      </c>
      <c r="J1148" s="63"/>
      <c r="K1148" s="63">
        <v>0</v>
      </c>
      <c r="L1148" s="33" t="e">
        <v>#N/A</v>
      </c>
      <c r="M1148" s="40"/>
      <c r="N1148" s="22"/>
      <c r="Q1148" s="1">
        <v>0</v>
      </c>
      <c r="W1148" s="33"/>
    </row>
    <row r="1149" spans="1:23" ht="15" customHeight="1" x14ac:dyDescent="0.25">
      <c r="A1149" s="28" t="s">
        <v>2507</v>
      </c>
      <c r="B1149" s="29" t="s">
        <v>8</v>
      </c>
      <c r="C1149" s="70" t="s">
        <v>2496</v>
      </c>
      <c r="D1149" s="94" t="s">
        <v>2552</v>
      </c>
      <c r="E1149" s="30" t="s">
        <v>2552</v>
      </c>
      <c r="F1149" s="30" t="s">
        <v>2552</v>
      </c>
      <c r="G1149" s="31" t="s">
        <v>2553</v>
      </c>
      <c r="H1149" s="29" t="s">
        <v>18</v>
      </c>
      <c r="I1149" s="63">
        <v>168234.4</v>
      </c>
      <c r="J1149" s="63"/>
      <c r="K1149" s="63">
        <v>168234.4</v>
      </c>
      <c r="L1149" s="33" t="e">
        <v>#N/A</v>
      </c>
      <c r="M1149" s="40"/>
      <c r="N1149" s="22"/>
      <c r="Q1149" s="1">
        <v>0</v>
      </c>
      <c r="W1149" s="33"/>
    </row>
    <row r="1150" spans="1:23" ht="15" customHeight="1" x14ac:dyDescent="0.25">
      <c r="A1150" s="28" t="s">
        <v>2507</v>
      </c>
      <c r="B1150" s="23" t="s">
        <v>8</v>
      </c>
      <c r="C1150" s="24"/>
      <c r="D1150" s="24">
        <v>748105</v>
      </c>
      <c r="E1150" s="25" t="s">
        <v>2554</v>
      </c>
      <c r="F1150" s="25" t="s">
        <v>2554</v>
      </c>
      <c r="G1150" s="26" t="s">
        <v>2555</v>
      </c>
      <c r="H1150" s="26" t="s">
        <v>11</v>
      </c>
      <c r="I1150" s="27">
        <v>0</v>
      </c>
      <c r="J1150" s="27"/>
      <c r="K1150" s="27">
        <v>0</v>
      </c>
      <c r="L1150" s="33" t="e">
        <v>#N/A</v>
      </c>
      <c r="M1150" s="46"/>
      <c r="N1150" s="22"/>
      <c r="Q1150" s="1">
        <v>0</v>
      </c>
      <c r="W1150" s="33"/>
    </row>
    <row r="1151" spans="1:23" ht="15" customHeight="1" x14ac:dyDescent="0.25">
      <c r="A1151" s="16"/>
      <c r="B1151" s="29" t="s">
        <v>8</v>
      </c>
      <c r="C1151" s="70" t="s">
        <v>2556</v>
      </c>
      <c r="D1151" s="70">
        <v>74810500005</v>
      </c>
      <c r="E1151" s="30" t="s">
        <v>2557</v>
      </c>
      <c r="F1151" s="30" t="s">
        <v>2557</v>
      </c>
      <c r="G1151" s="31" t="s">
        <v>2558</v>
      </c>
      <c r="H1151" s="29" t="s">
        <v>18</v>
      </c>
      <c r="I1151" s="63">
        <v>534949.03</v>
      </c>
      <c r="J1151" s="63">
        <v>0</v>
      </c>
      <c r="K1151" s="63">
        <v>534949.03</v>
      </c>
      <c r="L1151" s="33"/>
      <c r="M1151" s="46"/>
      <c r="N1151" s="22"/>
      <c r="Q1151" s="1">
        <v>0</v>
      </c>
      <c r="W1151" s="33"/>
    </row>
    <row r="1152" spans="1:23" ht="15" customHeight="1" x14ac:dyDescent="0.25">
      <c r="A1152" s="16"/>
      <c r="B1152" s="29" t="s">
        <v>8</v>
      </c>
      <c r="C1152" s="70" t="s">
        <v>2559</v>
      </c>
      <c r="D1152" s="70">
        <v>74810500010</v>
      </c>
      <c r="E1152" s="30" t="s">
        <v>2560</v>
      </c>
      <c r="F1152" s="30" t="s">
        <v>2560</v>
      </c>
      <c r="G1152" s="31" t="s">
        <v>2561</v>
      </c>
      <c r="H1152" s="29" t="s">
        <v>18</v>
      </c>
      <c r="I1152" s="63">
        <v>3528843.11</v>
      </c>
      <c r="J1152" s="63">
        <v>0</v>
      </c>
      <c r="K1152" s="63">
        <v>3528843.11</v>
      </c>
      <c r="L1152" s="33"/>
      <c r="M1152" s="46"/>
      <c r="N1152" s="22"/>
      <c r="Q1152" s="1">
        <v>0</v>
      </c>
      <c r="W1152" s="33"/>
    </row>
    <row r="1153" spans="1:23" ht="15" customHeight="1" x14ac:dyDescent="0.25">
      <c r="A1153" s="34" t="s">
        <v>2562</v>
      </c>
      <c r="B1153" s="29" t="s">
        <v>8</v>
      </c>
      <c r="C1153" s="70" t="s">
        <v>2563</v>
      </c>
      <c r="D1153" s="70">
        <v>74810500012</v>
      </c>
      <c r="E1153" s="30" t="s">
        <v>2564</v>
      </c>
      <c r="F1153" s="30" t="s">
        <v>2564</v>
      </c>
      <c r="G1153" s="31" t="s">
        <v>2565</v>
      </c>
      <c r="H1153" s="29" t="s">
        <v>18</v>
      </c>
      <c r="I1153" s="63">
        <v>1113250</v>
      </c>
      <c r="J1153" s="63"/>
      <c r="K1153" s="63">
        <v>1113250</v>
      </c>
      <c r="L1153" s="33" t="e">
        <v>#N/A</v>
      </c>
      <c r="M1153" s="40"/>
      <c r="N1153" s="22"/>
      <c r="Q1153" s="1">
        <v>0</v>
      </c>
      <c r="W1153" s="33"/>
    </row>
    <row r="1154" spans="1:23" ht="15" customHeight="1" x14ac:dyDescent="0.25">
      <c r="A1154" s="28" t="s">
        <v>2562</v>
      </c>
      <c r="B1154" s="29" t="s">
        <v>8</v>
      </c>
      <c r="C1154" s="70" t="s">
        <v>2566</v>
      </c>
      <c r="D1154" s="70">
        <v>74810500014</v>
      </c>
      <c r="E1154" s="30" t="s">
        <v>2567</v>
      </c>
      <c r="F1154" s="30" t="s">
        <v>2567</v>
      </c>
      <c r="G1154" s="31" t="s">
        <v>2568</v>
      </c>
      <c r="H1154" s="29" t="s">
        <v>18</v>
      </c>
      <c r="I1154" s="63">
        <v>717375</v>
      </c>
      <c r="J1154" s="63"/>
      <c r="K1154" s="63">
        <v>717375</v>
      </c>
      <c r="L1154" s="33" t="e">
        <v>#N/A</v>
      </c>
      <c r="M1154" s="46"/>
      <c r="N1154" s="22"/>
      <c r="Q1154" s="1">
        <v>0</v>
      </c>
      <c r="W1154" s="33"/>
    </row>
    <row r="1155" spans="1:23" ht="15" customHeight="1" x14ac:dyDescent="0.25">
      <c r="A1155" s="28" t="s">
        <v>2562</v>
      </c>
      <c r="B1155" s="29" t="s">
        <v>8</v>
      </c>
      <c r="C1155" s="70" t="s">
        <v>2569</v>
      </c>
      <c r="D1155" s="70">
        <v>74810500015</v>
      </c>
      <c r="E1155" s="30" t="s">
        <v>2570</v>
      </c>
      <c r="F1155" s="30" t="s">
        <v>2570</v>
      </c>
      <c r="G1155" s="31" t="s">
        <v>2571</v>
      </c>
      <c r="H1155" s="29" t="s">
        <v>18</v>
      </c>
      <c r="I1155" s="63">
        <v>350000</v>
      </c>
      <c r="J1155" s="63"/>
      <c r="K1155" s="63">
        <v>350000</v>
      </c>
      <c r="L1155" s="33" t="e">
        <v>#N/A</v>
      </c>
      <c r="M1155" s="46"/>
      <c r="N1155" s="22"/>
      <c r="Q1155" s="1">
        <v>0</v>
      </c>
      <c r="W1155" s="33"/>
    </row>
    <row r="1156" spans="1:23" ht="15" customHeight="1" x14ac:dyDescent="0.25">
      <c r="A1156" s="16"/>
      <c r="B1156" s="29" t="s">
        <v>8</v>
      </c>
      <c r="C1156" s="70" t="s">
        <v>2572</v>
      </c>
      <c r="D1156" s="70">
        <v>74810500016</v>
      </c>
      <c r="E1156" s="30" t="s">
        <v>2573</v>
      </c>
      <c r="F1156" s="30" t="s">
        <v>2573</v>
      </c>
      <c r="G1156" s="31" t="s">
        <v>2574</v>
      </c>
      <c r="H1156" s="29" t="s">
        <v>18</v>
      </c>
      <c r="I1156" s="63">
        <v>0</v>
      </c>
      <c r="J1156" s="63">
        <v>0</v>
      </c>
      <c r="K1156" s="63">
        <v>0</v>
      </c>
      <c r="L1156" s="33"/>
      <c r="M1156" s="46"/>
      <c r="N1156" s="22"/>
      <c r="Q1156" s="1">
        <v>0</v>
      </c>
      <c r="W1156" s="33"/>
    </row>
    <row r="1157" spans="1:23" ht="15" customHeight="1" x14ac:dyDescent="0.25">
      <c r="A1157" s="16"/>
      <c r="B1157" s="29" t="s">
        <v>8</v>
      </c>
      <c r="C1157" s="70" t="s">
        <v>2575</v>
      </c>
      <c r="D1157" s="70">
        <v>74810500020</v>
      </c>
      <c r="E1157" s="30" t="s">
        <v>2576</v>
      </c>
      <c r="F1157" s="30" t="s">
        <v>2576</v>
      </c>
      <c r="G1157" s="31" t="s">
        <v>2577</v>
      </c>
      <c r="H1157" s="29" t="s">
        <v>18</v>
      </c>
      <c r="I1157" s="63">
        <v>120000</v>
      </c>
      <c r="J1157" s="63">
        <v>0</v>
      </c>
      <c r="K1157" s="63">
        <v>120000</v>
      </c>
      <c r="L1157" s="33"/>
      <c r="M1157" s="46"/>
      <c r="N1157" s="22"/>
      <c r="Q1157" s="1">
        <v>0</v>
      </c>
      <c r="W1157" s="33"/>
    </row>
    <row r="1158" spans="1:23" ht="15" customHeight="1" x14ac:dyDescent="0.25">
      <c r="A1158" s="28" t="s">
        <v>2578</v>
      </c>
      <c r="B1158" s="29" t="s">
        <v>8</v>
      </c>
      <c r="C1158" s="70" t="s">
        <v>2575</v>
      </c>
      <c r="D1158" s="70">
        <v>74810500030</v>
      </c>
      <c r="E1158" s="30" t="s">
        <v>2579</v>
      </c>
      <c r="F1158" s="30" t="s">
        <v>2579</v>
      </c>
      <c r="G1158" s="31" t="s">
        <v>2580</v>
      </c>
      <c r="H1158" s="29" t="s">
        <v>18</v>
      </c>
      <c r="I1158" s="63">
        <v>0</v>
      </c>
      <c r="J1158" s="63"/>
      <c r="K1158" s="63">
        <v>0</v>
      </c>
      <c r="L1158" s="33" t="e">
        <v>#N/A</v>
      </c>
      <c r="M1158" s="40"/>
      <c r="N1158" s="22"/>
      <c r="Q1158" s="1">
        <v>0</v>
      </c>
      <c r="W1158" s="33"/>
    </row>
    <row r="1159" spans="1:23" ht="15" customHeight="1" x14ac:dyDescent="0.25">
      <c r="A1159" s="28" t="s">
        <v>2578</v>
      </c>
      <c r="B1159" s="23" t="s">
        <v>8</v>
      </c>
      <c r="C1159" s="24"/>
      <c r="D1159" s="24">
        <v>748110</v>
      </c>
      <c r="E1159" s="25" t="s">
        <v>2581</v>
      </c>
      <c r="F1159" s="25" t="s">
        <v>2581</v>
      </c>
      <c r="G1159" s="26" t="s">
        <v>2582</v>
      </c>
      <c r="H1159" s="26" t="s">
        <v>11</v>
      </c>
      <c r="I1159" s="27">
        <v>0</v>
      </c>
      <c r="J1159" s="27"/>
      <c r="K1159" s="27">
        <v>0</v>
      </c>
      <c r="L1159" s="33" t="e">
        <v>#N/A</v>
      </c>
      <c r="M1159" s="40"/>
      <c r="N1159" s="22"/>
      <c r="Q1159" s="1">
        <v>0</v>
      </c>
      <c r="W1159" s="33"/>
    </row>
    <row r="1160" spans="1:23" ht="15" customHeight="1" x14ac:dyDescent="0.25">
      <c r="A1160" s="28" t="s">
        <v>2578</v>
      </c>
      <c r="B1160" s="29" t="s">
        <v>8</v>
      </c>
      <c r="C1160" s="70" t="s">
        <v>2583</v>
      </c>
      <c r="D1160" s="70">
        <v>74811000005</v>
      </c>
      <c r="E1160" s="30" t="s">
        <v>2584</v>
      </c>
      <c r="F1160" s="30" t="s">
        <v>2584</v>
      </c>
      <c r="G1160" s="31" t="s">
        <v>2585</v>
      </c>
      <c r="H1160" s="29" t="s">
        <v>18</v>
      </c>
      <c r="I1160" s="63">
        <v>0</v>
      </c>
      <c r="J1160" s="63"/>
      <c r="K1160" s="63">
        <v>0</v>
      </c>
      <c r="L1160" s="33" t="e">
        <v>#N/A</v>
      </c>
      <c r="M1160" s="46"/>
      <c r="N1160" s="22"/>
      <c r="Q1160" s="1">
        <v>0</v>
      </c>
      <c r="W1160" s="33"/>
    </row>
    <row r="1161" spans="1:23" ht="15" customHeight="1" x14ac:dyDescent="0.25">
      <c r="A1161" s="28" t="s">
        <v>2578</v>
      </c>
      <c r="B1161" s="29" t="s">
        <v>8</v>
      </c>
      <c r="C1161" s="70" t="s">
        <v>2586</v>
      </c>
      <c r="D1161" s="70">
        <v>74811000010</v>
      </c>
      <c r="E1161" s="30" t="s">
        <v>2587</v>
      </c>
      <c r="F1161" s="30" t="s">
        <v>2587</v>
      </c>
      <c r="G1161" s="31" t="s">
        <v>2588</v>
      </c>
      <c r="H1161" s="29" t="s">
        <v>18</v>
      </c>
      <c r="I1161" s="63">
        <v>0</v>
      </c>
      <c r="J1161" s="63"/>
      <c r="K1161" s="63">
        <v>0</v>
      </c>
      <c r="L1161" s="33" t="e">
        <v>#N/A</v>
      </c>
      <c r="M1161" s="40"/>
      <c r="N1161" s="22"/>
      <c r="Q1161" s="1">
        <v>0</v>
      </c>
      <c r="W1161" s="33"/>
    </row>
    <row r="1162" spans="1:23" ht="15" customHeight="1" x14ac:dyDescent="0.25">
      <c r="A1162" s="28" t="s">
        <v>2578</v>
      </c>
      <c r="B1162" s="29" t="s">
        <v>8</v>
      </c>
      <c r="C1162" s="70" t="s">
        <v>2589</v>
      </c>
      <c r="D1162" s="70">
        <v>74811000015</v>
      </c>
      <c r="E1162" s="30" t="s">
        <v>2590</v>
      </c>
      <c r="F1162" s="30" t="s">
        <v>2590</v>
      </c>
      <c r="G1162" s="31" t="s">
        <v>2591</v>
      </c>
      <c r="H1162" s="29" t="s">
        <v>18</v>
      </c>
      <c r="I1162" s="63">
        <v>0</v>
      </c>
      <c r="J1162" s="63"/>
      <c r="K1162" s="63">
        <v>0</v>
      </c>
      <c r="L1162" s="33" t="e">
        <v>#N/A</v>
      </c>
      <c r="M1162" s="46"/>
      <c r="N1162" s="22"/>
      <c r="Q1162" s="1">
        <v>0</v>
      </c>
      <c r="W1162" s="33"/>
    </row>
    <row r="1163" spans="1:23" ht="15" customHeight="1" x14ac:dyDescent="0.25">
      <c r="A1163" s="28" t="s">
        <v>2578</v>
      </c>
      <c r="B1163" s="29" t="s">
        <v>8</v>
      </c>
      <c r="C1163" s="70" t="s">
        <v>2592</v>
      </c>
      <c r="D1163" s="70">
        <v>74811000020</v>
      </c>
      <c r="E1163" s="30" t="s">
        <v>2593</v>
      </c>
      <c r="F1163" s="30" t="s">
        <v>2593</v>
      </c>
      <c r="G1163" s="31" t="s">
        <v>2594</v>
      </c>
      <c r="H1163" s="29" t="s">
        <v>18</v>
      </c>
      <c r="I1163" s="63">
        <v>0</v>
      </c>
      <c r="J1163" s="63"/>
      <c r="K1163" s="63">
        <v>0</v>
      </c>
      <c r="L1163" s="33" t="e">
        <v>#N/A</v>
      </c>
      <c r="M1163" s="40"/>
      <c r="N1163" s="22"/>
      <c r="Q1163" s="1">
        <v>0</v>
      </c>
      <c r="W1163" s="33"/>
    </row>
    <row r="1164" spans="1:23" ht="15" customHeight="1" x14ac:dyDescent="0.25">
      <c r="A1164" s="16"/>
      <c r="B1164" s="29" t="s">
        <v>8</v>
      </c>
      <c r="C1164" s="70" t="s">
        <v>2595</v>
      </c>
      <c r="D1164" s="70">
        <v>74811000025</v>
      </c>
      <c r="E1164" s="30" t="s">
        <v>2596</v>
      </c>
      <c r="F1164" s="30" t="s">
        <v>2596</v>
      </c>
      <c r="G1164" s="31" t="s">
        <v>2597</v>
      </c>
      <c r="H1164" s="29" t="s">
        <v>18</v>
      </c>
      <c r="I1164" s="63">
        <v>0</v>
      </c>
      <c r="J1164" s="63">
        <v>0</v>
      </c>
      <c r="K1164" s="63">
        <v>0</v>
      </c>
      <c r="L1164" s="33"/>
      <c r="M1164" s="46"/>
      <c r="N1164" s="22"/>
      <c r="Q1164" s="1">
        <v>0</v>
      </c>
      <c r="W1164" s="33"/>
    </row>
    <row r="1165" spans="1:23" ht="15" customHeight="1" x14ac:dyDescent="0.25">
      <c r="A1165" s="95" t="s">
        <v>2598</v>
      </c>
      <c r="B1165" s="29" t="s">
        <v>8</v>
      </c>
      <c r="C1165" s="70" t="s">
        <v>2599</v>
      </c>
      <c r="D1165" s="70">
        <v>74811000030</v>
      </c>
      <c r="E1165" s="30" t="s">
        <v>2600</v>
      </c>
      <c r="F1165" s="30" t="s">
        <v>2600</v>
      </c>
      <c r="G1165" s="31" t="s">
        <v>2601</v>
      </c>
      <c r="H1165" s="29" t="s">
        <v>18</v>
      </c>
      <c r="I1165" s="63">
        <v>0</v>
      </c>
      <c r="J1165" s="63"/>
      <c r="K1165" s="63">
        <v>0</v>
      </c>
      <c r="L1165" s="33" t="e">
        <v>#N/A</v>
      </c>
      <c r="M1165" s="46"/>
      <c r="N1165" s="22"/>
      <c r="Q1165" s="1">
        <v>0</v>
      </c>
      <c r="W1165" s="33"/>
    </row>
    <row r="1166" spans="1:23" ht="15" customHeight="1" x14ac:dyDescent="0.25">
      <c r="A1166" s="16"/>
      <c r="B1166" s="64" t="s">
        <v>8</v>
      </c>
      <c r="C1166" s="65"/>
      <c r="D1166" s="65">
        <v>751</v>
      </c>
      <c r="E1166" s="66" t="s">
        <v>2602</v>
      </c>
      <c r="F1166" s="66" t="s">
        <v>2602</v>
      </c>
      <c r="G1166" s="67" t="s">
        <v>2603</v>
      </c>
      <c r="H1166" s="67" t="s">
        <v>11</v>
      </c>
      <c r="I1166" s="68">
        <v>0</v>
      </c>
      <c r="J1166" s="68">
        <v>0</v>
      </c>
      <c r="K1166" s="68">
        <v>0</v>
      </c>
      <c r="L1166" s="33"/>
      <c r="M1166" s="46"/>
      <c r="N1166" s="22"/>
      <c r="Q1166" s="1">
        <v>0</v>
      </c>
      <c r="W1166" s="33"/>
    </row>
    <row r="1167" spans="1:23" ht="15" customHeight="1" x14ac:dyDescent="0.25">
      <c r="A1167" s="16"/>
      <c r="B1167" s="23" t="s">
        <v>8</v>
      </c>
      <c r="C1167" s="24"/>
      <c r="D1167" s="24">
        <v>751100</v>
      </c>
      <c r="E1167" s="25" t="s">
        <v>2604</v>
      </c>
      <c r="F1167" s="25" t="s">
        <v>2604</v>
      </c>
      <c r="G1167" s="26" t="s">
        <v>2605</v>
      </c>
      <c r="H1167" s="26" t="s">
        <v>11</v>
      </c>
      <c r="I1167" s="27">
        <v>0</v>
      </c>
      <c r="J1167" s="27">
        <v>0</v>
      </c>
      <c r="K1167" s="27">
        <v>0</v>
      </c>
      <c r="L1167" s="33"/>
      <c r="M1167" s="46"/>
      <c r="N1167" s="22"/>
      <c r="Q1167" s="1">
        <v>0</v>
      </c>
      <c r="W1167" s="33"/>
    </row>
    <row r="1168" spans="1:23" ht="15" customHeight="1" x14ac:dyDescent="0.25">
      <c r="A1168" s="96" t="s">
        <v>2606</v>
      </c>
      <c r="B1168" s="29" t="s">
        <v>8</v>
      </c>
      <c r="C1168" s="70" t="s">
        <v>2607</v>
      </c>
      <c r="D1168" s="70">
        <v>75110000005</v>
      </c>
      <c r="E1168" s="30" t="s">
        <v>2608</v>
      </c>
      <c r="F1168" s="30" t="s">
        <v>2608</v>
      </c>
      <c r="G1168" s="31" t="s">
        <v>2609</v>
      </c>
      <c r="H1168" s="29" t="s">
        <v>18</v>
      </c>
      <c r="I1168" s="63">
        <v>0</v>
      </c>
      <c r="J1168" s="63"/>
      <c r="K1168" s="63">
        <v>0</v>
      </c>
      <c r="L1168" s="33" t="e">
        <v>#N/A</v>
      </c>
      <c r="M1168" s="40"/>
      <c r="N1168" s="22"/>
      <c r="Q1168" s="1">
        <v>0</v>
      </c>
      <c r="W1168" s="33"/>
    </row>
    <row r="1169" spans="1:23" ht="15" customHeight="1" x14ac:dyDescent="0.25">
      <c r="A1169" s="96" t="s">
        <v>2606</v>
      </c>
      <c r="B1169" s="29" t="s">
        <v>8</v>
      </c>
      <c r="C1169" s="70" t="s">
        <v>2610</v>
      </c>
      <c r="D1169" s="70">
        <v>75110000010</v>
      </c>
      <c r="E1169" s="30" t="s">
        <v>2611</v>
      </c>
      <c r="F1169" s="30" t="s">
        <v>2611</v>
      </c>
      <c r="G1169" s="31" t="s">
        <v>2612</v>
      </c>
      <c r="H1169" s="29" t="s">
        <v>18</v>
      </c>
      <c r="I1169" s="63">
        <v>0</v>
      </c>
      <c r="J1169" s="63"/>
      <c r="K1169" s="63">
        <v>0</v>
      </c>
      <c r="L1169" s="33" t="e">
        <v>#N/A</v>
      </c>
      <c r="M1169" s="40"/>
      <c r="N1169" s="22"/>
      <c r="Q1169" s="1">
        <v>0</v>
      </c>
      <c r="W1169" s="33"/>
    </row>
    <row r="1170" spans="1:23" ht="15" customHeight="1" x14ac:dyDescent="0.25">
      <c r="A1170" s="96" t="s">
        <v>2606</v>
      </c>
      <c r="B1170" s="29" t="s">
        <v>8</v>
      </c>
      <c r="C1170" s="70" t="s">
        <v>2613</v>
      </c>
      <c r="D1170" s="70">
        <v>75110000015</v>
      </c>
      <c r="E1170" s="30" t="s">
        <v>2614</v>
      </c>
      <c r="F1170" s="30" t="s">
        <v>2614</v>
      </c>
      <c r="G1170" s="31" t="s">
        <v>2615</v>
      </c>
      <c r="H1170" s="29" t="s">
        <v>18</v>
      </c>
      <c r="I1170" s="63">
        <v>162788.60999999999</v>
      </c>
      <c r="J1170" s="63"/>
      <c r="K1170" s="63">
        <v>162788.60999999999</v>
      </c>
      <c r="L1170" s="33" t="e">
        <v>#N/A</v>
      </c>
      <c r="M1170" s="40"/>
      <c r="N1170" s="22"/>
      <c r="Q1170" s="1">
        <v>0</v>
      </c>
      <c r="W1170" s="33"/>
    </row>
    <row r="1171" spans="1:23" ht="15" customHeight="1" x14ac:dyDescent="0.25">
      <c r="A1171" s="96" t="s">
        <v>2606</v>
      </c>
      <c r="B1171" s="23" t="s">
        <v>8</v>
      </c>
      <c r="C1171" s="24"/>
      <c r="D1171" s="24">
        <v>751105</v>
      </c>
      <c r="E1171" s="25" t="s">
        <v>2616</v>
      </c>
      <c r="F1171" s="25" t="s">
        <v>2616</v>
      </c>
      <c r="G1171" s="26" t="s">
        <v>2617</v>
      </c>
      <c r="H1171" s="26" t="s">
        <v>11</v>
      </c>
      <c r="I1171" s="27">
        <v>0</v>
      </c>
      <c r="J1171" s="27"/>
      <c r="K1171" s="27">
        <v>0</v>
      </c>
      <c r="L1171" s="33" t="e">
        <v>#N/A</v>
      </c>
      <c r="M1171" s="40"/>
      <c r="N1171" s="22"/>
      <c r="Q1171" s="1">
        <v>0</v>
      </c>
      <c r="W1171" s="33"/>
    </row>
    <row r="1172" spans="1:23" ht="15" customHeight="1" x14ac:dyDescent="0.25">
      <c r="A1172" s="96" t="s">
        <v>2606</v>
      </c>
      <c r="B1172" s="29" t="s">
        <v>8</v>
      </c>
      <c r="C1172" s="70" t="s">
        <v>2618</v>
      </c>
      <c r="D1172" s="70">
        <v>75110500015</v>
      </c>
      <c r="E1172" s="30" t="s">
        <v>2619</v>
      </c>
      <c r="F1172" s="30" t="s">
        <v>2619</v>
      </c>
      <c r="G1172" s="31" t="s">
        <v>2620</v>
      </c>
      <c r="H1172" s="29" t="s">
        <v>18</v>
      </c>
      <c r="I1172" s="63">
        <v>0</v>
      </c>
      <c r="J1172" s="63"/>
      <c r="K1172" s="63">
        <v>0</v>
      </c>
      <c r="L1172" s="33" t="e">
        <v>#N/A</v>
      </c>
      <c r="M1172" s="46"/>
      <c r="N1172" s="22"/>
      <c r="Q1172" s="1">
        <v>0</v>
      </c>
      <c r="W1172" s="33"/>
    </row>
    <row r="1173" spans="1:23" ht="15" customHeight="1" x14ac:dyDescent="0.25">
      <c r="A1173" s="96" t="s">
        <v>2606</v>
      </c>
      <c r="B1173" s="29" t="s">
        <v>8</v>
      </c>
      <c r="C1173" s="70" t="s">
        <v>2621</v>
      </c>
      <c r="D1173" s="70">
        <v>75110500020</v>
      </c>
      <c r="E1173" s="30" t="s">
        <v>2622</v>
      </c>
      <c r="F1173" s="30" t="s">
        <v>2622</v>
      </c>
      <c r="G1173" s="31" t="s">
        <v>2623</v>
      </c>
      <c r="H1173" s="29" t="s">
        <v>18</v>
      </c>
      <c r="I1173" s="63">
        <v>0</v>
      </c>
      <c r="J1173" s="63"/>
      <c r="K1173" s="63">
        <v>0</v>
      </c>
      <c r="L1173" s="33" t="e">
        <v>#N/A</v>
      </c>
      <c r="M1173" s="46"/>
      <c r="N1173" s="22"/>
      <c r="Q1173" s="1">
        <v>0</v>
      </c>
      <c r="W1173" s="33"/>
    </row>
    <row r="1174" spans="1:23" ht="15" customHeight="1" x14ac:dyDescent="0.25">
      <c r="A1174" s="96" t="s">
        <v>2606</v>
      </c>
      <c r="B1174" s="64" t="s">
        <v>8</v>
      </c>
      <c r="C1174" s="65"/>
      <c r="D1174" s="65">
        <v>752</v>
      </c>
      <c r="E1174" s="66" t="s">
        <v>2624</v>
      </c>
      <c r="F1174" s="66" t="s">
        <v>2624</v>
      </c>
      <c r="G1174" s="67" t="s">
        <v>2625</v>
      </c>
      <c r="H1174" s="67" t="s">
        <v>11</v>
      </c>
      <c r="I1174" s="68">
        <v>0</v>
      </c>
      <c r="J1174" s="68"/>
      <c r="K1174" s="68">
        <v>0</v>
      </c>
      <c r="L1174" s="33" t="e">
        <v>#N/A</v>
      </c>
      <c r="M1174" s="40"/>
      <c r="N1174" s="22"/>
      <c r="Q1174" s="1">
        <v>0</v>
      </c>
      <c r="W1174" s="33"/>
    </row>
    <row r="1175" spans="1:23" ht="15" customHeight="1" x14ac:dyDescent="0.25">
      <c r="A1175" s="96" t="s">
        <v>2606</v>
      </c>
      <c r="B1175" s="23" t="s">
        <v>8</v>
      </c>
      <c r="C1175" s="24"/>
      <c r="D1175" s="24">
        <v>752100</v>
      </c>
      <c r="E1175" s="25" t="s">
        <v>2626</v>
      </c>
      <c r="F1175" s="25" t="s">
        <v>2626</v>
      </c>
      <c r="G1175" s="26" t="s">
        <v>2625</v>
      </c>
      <c r="H1175" s="26" t="s">
        <v>11</v>
      </c>
      <c r="I1175" s="27">
        <v>0</v>
      </c>
      <c r="J1175" s="27"/>
      <c r="K1175" s="27">
        <v>0</v>
      </c>
      <c r="L1175" s="33" t="e">
        <v>#N/A</v>
      </c>
      <c r="M1175" s="40"/>
      <c r="N1175" s="22"/>
      <c r="Q1175" s="1">
        <v>0</v>
      </c>
      <c r="W1175" s="33"/>
    </row>
    <row r="1176" spans="1:23" ht="15" customHeight="1" x14ac:dyDescent="0.25">
      <c r="A1176" s="96" t="s">
        <v>2606</v>
      </c>
      <c r="B1176" s="29" t="s">
        <v>8</v>
      </c>
      <c r="C1176" s="70" t="s">
        <v>2627</v>
      </c>
      <c r="D1176" s="70">
        <v>75210000005</v>
      </c>
      <c r="E1176" s="30" t="s">
        <v>2628</v>
      </c>
      <c r="F1176" s="30" t="s">
        <v>2628</v>
      </c>
      <c r="G1176" s="31" t="s">
        <v>2629</v>
      </c>
      <c r="H1176" s="29" t="s">
        <v>18</v>
      </c>
      <c r="I1176" s="63">
        <v>0</v>
      </c>
      <c r="J1176" s="63"/>
      <c r="K1176" s="63">
        <v>0</v>
      </c>
      <c r="L1176" s="33" t="e">
        <v>#N/A</v>
      </c>
      <c r="M1176" s="46"/>
      <c r="N1176" s="22"/>
      <c r="Q1176" s="1">
        <v>0</v>
      </c>
      <c r="W1176" s="33"/>
    </row>
    <row r="1177" spans="1:23" ht="15" customHeight="1" x14ac:dyDescent="0.25">
      <c r="A1177" s="96" t="s">
        <v>2606</v>
      </c>
      <c r="B1177" s="64" t="s">
        <v>8</v>
      </c>
      <c r="C1177" s="65"/>
      <c r="D1177" s="65">
        <v>754</v>
      </c>
      <c r="E1177" s="66" t="s">
        <v>2630</v>
      </c>
      <c r="F1177" s="66" t="s">
        <v>2630</v>
      </c>
      <c r="G1177" s="67" t="s">
        <v>2631</v>
      </c>
      <c r="H1177" s="67" t="s">
        <v>11</v>
      </c>
      <c r="I1177" s="68">
        <v>0</v>
      </c>
      <c r="J1177" s="68"/>
      <c r="K1177" s="68">
        <v>0</v>
      </c>
      <c r="L1177" s="33">
        <v>0</v>
      </c>
      <c r="M1177" s="40"/>
      <c r="N1177" s="22"/>
      <c r="Q1177" s="1">
        <v>0</v>
      </c>
      <c r="W1177" s="33"/>
    </row>
    <row r="1178" spans="1:23" ht="15" customHeight="1" x14ac:dyDescent="0.25">
      <c r="A1178" s="96" t="s">
        <v>2606</v>
      </c>
      <c r="B1178" s="23" t="s">
        <v>8</v>
      </c>
      <c r="C1178" s="24"/>
      <c r="D1178" s="24">
        <v>754100</v>
      </c>
      <c r="E1178" s="25" t="s">
        <v>2632</v>
      </c>
      <c r="F1178" s="25" t="s">
        <v>2632</v>
      </c>
      <c r="G1178" s="26" t="s">
        <v>2631</v>
      </c>
      <c r="H1178" s="26" t="s">
        <v>11</v>
      </c>
      <c r="I1178" s="27">
        <v>0</v>
      </c>
      <c r="J1178" s="27"/>
      <c r="K1178" s="27">
        <v>0</v>
      </c>
      <c r="L1178" s="33" t="e">
        <v>#N/A</v>
      </c>
      <c r="M1178" s="40"/>
      <c r="N1178" s="22"/>
      <c r="Q1178" s="1">
        <v>0</v>
      </c>
      <c r="W1178" s="33"/>
    </row>
    <row r="1179" spans="1:23" ht="15" customHeight="1" x14ac:dyDescent="0.25">
      <c r="A1179" s="96" t="s">
        <v>2606</v>
      </c>
      <c r="B1179" s="29" t="s">
        <v>8</v>
      </c>
      <c r="C1179" s="70" t="s">
        <v>2633</v>
      </c>
      <c r="D1179" s="70">
        <v>75410000005</v>
      </c>
      <c r="E1179" s="30" t="s">
        <v>2634</v>
      </c>
      <c r="F1179" s="30" t="s">
        <v>2634</v>
      </c>
      <c r="G1179" s="31" t="s">
        <v>2635</v>
      </c>
      <c r="H1179" s="29" t="s">
        <v>18</v>
      </c>
      <c r="I1179" s="63">
        <v>0</v>
      </c>
      <c r="J1179" s="63"/>
      <c r="K1179" s="63">
        <v>0</v>
      </c>
      <c r="L1179" s="33" t="e">
        <v>#N/A</v>
      </c>
      <c r="M1179" s="46"/>
      <c r="N1179" s="22"/>
      <c r="Q1179" s="1">
        <v>0</v>
      </c>
      <c r="W1179" s="33"/>
    </row>
    <row r="1180" spans="1:23" ht="15" customHeight="1" x14ac:dyDescent="0.25">
      <c r="A1180" s="96" t="s">
        <v>2606</v>
      </c>
      <c r="B1180" s="29" t="s">
        <v>8</v>
      </c>
      <c r="C1180" s="70" t="s">
        <v>2633</v>
      </c>
      <c r="D1180" s="70">
        <v>75410000010</v>
      </c>
      <c r="E1180" s="30" t="s">
        <v>2636</v>
      </c>
      <c r="F1180" s="30" t="s">
        <v>2636</v>
      </c>
      <c r="G1180" s="31" t="s">
        <v>2637</v>
      </c>
      <c r="H1180" s="29" t="s">
        <v>18</v>
      </c>
      <c r="I1180" s="63">
        <v>0</v>
      </c>
      <c r="J1180" s="63"/>
      <c r="K1180" s="63">
        <v>0</v>
      </c>
      <c r="L1180" s="33" t="e">
        <v>#N/A</v>
      </c>
      <c r="M1180" s="40"/>
      <c r="N1180" s="22"/>
      <c r="Q1180" s="1">
        <v>0</v>
      </c>
      <c r="W1180" s="33"/>
    </row>
    <row r="1181" spans="1:23" ht="15" customHeight="1" x14ac:dyDescent="0.25">
      <c r="A1181" s="96" t="s">
        <v>2606</v>
      </c>
      <c r="B1181" s="64" t="s">
        <v>8</v>
      </c>
      <c r="C1181" s="65"/>
      <c r="D1181" s="65">
        <v>757</v>
      </c>
      <c r="E1181" s="66" t="s">
        <v>2638</v>
      </c>
      <c r="F1181" s="66" t="s">
        <v>2638</v>
      </c>
      <c r="G1181" s="67" t="s">
        <v>2639</v>
      </c>
      <c r="H1181" s="67" t="s">
        <v>11</v>
      </c>
      <c r="I1181" s="68">
        <v>0</v>
      </c>
      <c r="J1181" s="68"/>
      <c r="K1181" s="68">
        <v>0</v>
      </c>
      <c r="L1181" s="33">
        <v>0</v>
      </c>
      <c r="M1181" s="40"/>
      <c r="N1181" s="22"/>
      <c r="Q1181" s="1">
        <v>0</v>
      </c>
      <c r="W1181" s="33"/>
    </row>
    <row r="1182" spans="1:23" ht="15" customHeight="1" x14ac:dyDescent="0.25">
      <c r="A1182" s="96" t="s">
        <v>2606</v>
      </c>
      <c r="B1182" s="23" t="s">
        <v>8</v>
      </c>
      <c r="C1182" s="24"/>
      <c r="D1182" s="24">
        <v>757100</v>
      </c>
      <c r="E1182" s="25" t="s">
        <v>2640</v>
      </c>
      <c r="F1182" s="25" t="s">
        <v>2640</v>
      </c>
      <c r="G1182" s="26" t="s">
        <v>2641</v>
      </c>
      <c r="H1182" s="26" t="s">
        <v>11</v>
      </c>
      <c r="I1182" s="27">
        <v>0</v>
      </c>
      <c r="J1182" s="27"/>
      <c r="K1182" s="27">
        <v>0</v>
      </c>
      <c r="L1182" s="33" t="e">
        <v>#N/A</v>
      </c>
      <c r="M1182" s="40"/>
      <c r="N1182" s="22"/>
      <c r="Q1182" s="1">
        <v>0</v>
      </c>
      <c r="W1182" s="33"/>
    </row>
    <row r="1183" spans="1:23" ht="15" customHeight="1" x14ac:dyDescent="0.25">
      <c r="A1183" s="96" t="s">
        <v>2606</v>
      </c>
      <c r="B1183" s="29" t="s">
        <v>8</v>
      </c>
      <c r="C1183" s="70" t="s">
        <v>2642</v>
      </c>
      <c r="D1183" s="70">
        <v>75710000085</v>
      </c>
      <c r="E1183" s="30" t="s">
        <v>2643</v>
      </c>
      <c r="F1183" s="30" t="s">
        <v>2643</v>
      </c>
      <c r="G1183" s="31" t="s">
        <v>2644</v>
      </c>
      <c r="H1183" s="29" t="s">
        <v>18</v>
      </c>
      <c r="I1183" s="63">
        <v>18667</v>
      </c>
      <c r="J1183" s="63"/>
      <c r="K1183" s="63">
        <v>18667</v>
      </c>
      <c r="L1183" s="33" t="e">
        <v>#N/A</v>
      </c>
      <c r="M1183" s="40"/>
      <c r="N1183" s="22"/>
      <c r="Q1183" s="1">
        <v>0</v>
      </c>
      <c r="W1183" s="33"/>
    </row>
    <row r="1184" spans="1:23" ht="15" customHeight="1" x14ac:dyDescent="0.25">
      <c r="A1184" s="96" t="s">
        <v>2606</v>
      </c>
      <c r="B1184" s="29" t="s">
        <v>8</v>
      </c>
      <c r="C1184" s="70" t="s">
        <v>2642</v>
      </c>
      <c r="D1184" s="70">
        <v>75710000090</v>
      </c>
      <c r="E1184" s="30" t="s">
        <v>2645</v>
      </c>
      <c r="F1184" s="30" t="s">
        <v>2645</v>
      </c>
      <c r="G1184" s="31" t="s">
        <v>2646</v>
      </c>
      <c r="H1184" s="29" t="s">
        <v>18</v>
      </c>
      <c r="I1184" s="63">
        <v>205877</v>
      </c>
      <c r="J1184" s="63"/>
      <c r="K1184" s="63">
        <v>205877</v>
      </c>
      <c r="L1184" s="33" t="e">
        <v>#N/A</v>
      </c>
      <c r="M1184" s="46"/>
      <c r="N1184" s="22"/>
      <c r="Q1184" s="1">
        <v>0</v>
      </c>
      <c r="W1184" s="33"/>
    </row>
    <row r="1185" spans="1:23" ht="15" customHeight="1" x14ac:dyDescent="0.25">
      <c r="A1185" s="96" t="s">
        <v>2606</v>
      </c>
      <c r="B1185" s="29" t="s">
        <v>8</v>
      </c>
      <c r="C1185" s="70" t="s">
        <v>2647</v>
      </c>
      <c r="D1185" s="70">
        <v>75710000097</v>
      </c>
      <c r="E1185" s="30" t="s">
        <v>2648</v>
      </c>
      <c r="F1185" s="30" t="s">
        <v>2648</v>
      </c>
      <c r="G1185" s="31" t="s">
        <v>2649</v>
      </c>
      <c r="H1185" s="29" t="s">
        <v>18</v>
      </c>
      <c r="I1185" s="63">
        <v>0</v>
      </c>
      <c r="J1185" s="63"/>
      <c r="K1185" s="63">
        <v>0</v>
      </c>
      <c r="L1185" s="33" t="e">
        <v>#N/A</v>
      </c>
      <c r="M1185" s="40"/>
      <c r="N1185" s="22"/>
      <c r="Q1185" s="1">
        <v>0</v>
      </c>
      <c r="W1185" s="33"/>
    </row>
    <row r="1186" spans="1:23" ht="15" customHeight="1" x14ac:dyDescent="0.25">
      <c r="A1186" s="96" t="s">
        <v>2606</v>
      </c>
      <c r="B1186" s="29" t="s">
        <v>8</v>
      </c>
      <c r="C1186" s="70" t="s">
        <v>2650</v>
      </c>
      <c r="D1186" s="70">
        <v>75710000105</v>
      </c>
      <c r="E1186" s="30" t="s">
        <v>2651</v>
      </c>
      <c r="F1186" s="30" t="s">
        <v>2651</v>
      </c>
      <c r="G1186" s="31" t="s">
        <v>2652</v>
      </c>
      <c r="H1186" s="29" t="s">
        <v>18</v>
      </c>
      <c r="I1186" s="63">
        <v>0</v>
      </c>
      <c r="J1186" s="63"/>
      <c r="K1186" s="63">
        <v>0</v>
      </c>
      <c r="L1186" s="33" t="e">
        <v>#N/A</v>
      </c>
      <c r="M1186" s="40"/>
      <c r="N1186" s="22"/>
      <c r="Q1186" s="1">
        <v>0</v>
      </c>
      <c r="W1186" s="33"/>
    </row>
    <row r="1187" spans="1:23" ht="15" customHeight="1" x14ac:dyDescent="0.25">
      <c r="A1187" s="96" t="s">
        <v>2606</v>
      </c>
      <c r="B1187" s="29" t="s">
        <v>8</v>
      </c>
      <c r="C1187" s="70" t="s">
        <v>2653</v>
      </c>
      <c r="D1187" s="70">
        <v>75710000110</v>
      </c>
      <c r="E1187" s="30" t="s">
        <v>2654</v>
      </c>
      <c r="F1187" s="30" t="s">
        <v>2654</v>
      </c>
      <c r="G1187" s="31" t="s">
        <v>2655</v>
      </c>
      <c r="H1187" s="29" t="s">
        <v>18</v>
      </c>
      <c r="I1187" s="63">
        <v>0</v>
      </c>
      <c r="J1187" s="63"/>
      <c r="K1187" s="63">
        <v>0</v>
      </c>
      <c r="L1187" s="33" t="e">
        <v>#N/A</v>
      </c>
      <c r="M1187" s="46"/>
      <c r="N1187" s="22"/>
      <c r="Q1187" s="1">
        <v>0</v>
      </c>
      <c r="W1187" s="33"/>
    </row>
    <row r="1188" spans="1:23" ht="15" customHeight="1" x14ac:dyDescent="0.25">
      <c r="A1188" s="96" t="s">
        <v>2606</v>
      </c>
      <c r="B1188" s="29" t="s">
        <v>8</v>
      </c>
      <c r="C1188" s="70" t="s">
        <v>2656</v>
      </c>
      <c r="D1188" s="70">
        <v>75710000137</v>
      </c>
      <c r="E1188" s="30" t="s">
        <v>2657</v>
      </c>
      <c r="F1188" s="30" t="s">
        <v>2657</v>
      </c>
      <c r="G1188" s="31" t="s">
        <v>2658</v>
      </c>
      <c r="H1188" s="29" t="s">
        <v>18</v>
      </c>
      <c r="I1188" s="63">
        <v>0</v>
      </c>
      <c r="J1188" s="63"/>
      <c r="K1188" s="63">
        <v>0</v>
      </c>
      <c r="L1188" s="33" t="e">
        <v>#N/A</v>
      </c>
      <c r="M1188" s="46"/>
      <c r="N1188" s="22"/>
      <c r="Q1188" s="1">
        <v>0</v>
      </c>
      <c r="W1188" s="33"/>
    </row>
    <row r="1189" spans="1:23" ht="15" customHeight="1" x14ac:dyDescent="0.25">
      <c r="A1189" s="96" t="s">
        <v>2606</v>
      </c>
      <c r="B1189" s="29" t="s">
        <v>8</v>
      </c>
      <c r="C1189" s="70" t="s">
        <v>2659</v>
      </c>
      <c r="D1189" s="70">
        <v>75710000140</v>
      </c>
      <c r="E1189" s="30" t="s">
        <v>2660</v>
      </c>
      <c r="F1189" s="30" t="s">
        <v>2660</v>
      </c>
      <c r="G1189" s="31" t="s">
        <v>2661</v>
      </c>
      <c r="H1189" s="29" t="s">
        <v>18</v>
      </c>
      <c r="I1189" s="63">
        <v>3034285.15</v>
      </c>
      <c r="J1189" s="63"/>
      <c r="K1189" s="63">
        <v>3034285.15</v>
      </c>
      <c r="L1189" s="33"/>
      <c r="M1189" s="46"/>
      <c r="N1189" s="22"/>
      <c r="Q1189" s="1">
        <v>0</v>
      </c>
      <c r="W1189" s="33"/>
    </row>
    <row r="1190" spans="1:23" ht="15" customHeight="1" x14ac:dyDescent="0.25">
      <c r="A1190" s="96" t="s">
        <v>2606</v>
      </c>
      <c r="B1190" s="29" t="s">
        <v>8</v>
      </c>
      <c r="C1190" s="70" t="s">
        <v>2662</v>
      </c>
      <c r="D1190" s="70">
        <v>75710000145</v>
      </c>
      <c r="E1190" s="30" t="s">
        <v>2663</v>
      </c>
      <c r="F1190" s="30" t="s">
        <v>2663</v>
      </c>
      <c r="G1190" s="31" t="s">
        <v>2664</v>
      </c>
      <c r="H1190" s="29" t="s">
        <v>18</v>
      </c>
      <c r="I1190" s="63">
        <v>50000</v>
      </c>
      <c r="J1190" s="63"/>
      <c r="K1190" s="63">
        <v>50000</v>
      </c>
      <c r="L1190" s="33"/>
      <c r="M1190" s="46"/>
      <c r="N1190" s="22"/>
      <c r="Q1190" s="1">
        <v>0</v>
      </c>
      <c r="W1190" s="33"/>
    </row>
    <row r="1191" spans="1:23" ht="15" customHeight="1" x14ac:dyDescent="0.25">
      <c r="A1191" s="96" t="s">
        <v>2606</v>
      </c>
      <c r="B1191" s="29" t="s">
        <v>8</v>
      </c>
      <c r="C1191" s="70" t="s">
        <v>2665</v>
      </c>
      <c r="D1191" s="70">
        <v>75710000150</v>
      </c>
      <c r="E1191" s="30" t="s">
        <v>2666</v>
      </c>
      <c r="F1191" s="30" t="s">
        <v>2666</v>
      </c>
      <c r="G1191" s="31" t="s">
        <v>2667</v>
      </c>
      <c r="H1191" s="29" t="s">
        <v>18</v>
      </c>
      <c r="I1191" s="63">
        <v>150541.46</v>
      </c>
      <c r="J1191" s="63"/>
      <c r="K1191" s="63">
        <v>150541.46</v>
      </c>
      <c r="L1191" s="33" t="e">
        <v>#N/A</v>
      </c>
      <c r="M1191" s="46"/>
      <c r="N1191" s="22"/>
      <c r="Q1191" s="1">
        <v>0</v>
      </c>
      <c r="W1191" s="33"/>
    </row>
    <row r="1192" spans="1:23" ht="15" customHeight="1" x14ac:dyDescent="0.25">
      <c r="A1192" s="96" t="s">
        <v>2606</v>
      </c>
      <c r="B1192" s="29" t="s">
        <v>8</v>
      </c>
      <c r="C1192" s="70" t="s">
        <v>2668</v>
      </c>
      <c r="D1192" s="70">
        <v>75710000185</v>
      </c>
      <c r="E1192" s="30" t="s">
        <v>2669</v>
      </c>
      <c r="F1192" s="30" t="s">
        <v>2669</v>
      </c>
      <c r="G1192" s="31" t="s">
        <v>2670</v>
      </c>
      <c r="H1192" s="29" t="s">
        <v>18</v>
      </c>
      <c r="I1192" s="63">
        <v>6208.4</v>
      </c>
      <c r="J1192" s="63"/>
      <c r="K1192" s="63">
        <v>6208.4</v>
      </c>
      <c r="L1192" s="33" t="e">
        <v>#N/A</v>
      </c>
      <c r="M1192" s="40"/>
      <c r="N1192" s="22"/>
      <c r="Q1192" s="1">
        <v>0</v>
      </c>
      <c r="W1192" s="33"/>
    </row>
    <row r="1193" spans="1:23" ht="15" customHeight="1" x14ac:dyDescent="0.25">
      <c r="A1193" s="96" t="s">
        <v>2606</v>
      </c>
      <c r="B1193" s="29" t="s">
        <v>8</v>
      </c>
      <c r="C1193" s="70" t="s">
        <v>2671</v>
      </c>
      <c r="D1193" s="70">
        <v>75710000190</v>
      </c>
      <c r="E1193" s="30" t="s">
        <v>2672</v>
      </c>
      <c r="F1193" s="30" t="s">
        <v>2672</v>
      </c>
      <c r="G1193" s="31" t="s">
        <v>2673</v>
      </c>
      <c r="H1193" s="29" t="s">
        <v>18</v>
      </c>
      <c r="I1193" s="63">
        <v>0</v>
      </c>
      <c r="J1193" s="63"/>
      <c r="K1193" s="63">
        <v>0</v>
      </c>
      <c r="L1193" s="33"/>
      <c r="M1193" s="46"/>
      <c r="N1193" s="22"/>
      <c r="Q1193" s="1">
        <v>0</v>
      </c>
      <c r="W1193" s="33"/>
    </row>
    <row r="1194" spans="1:23" ht="15" customHeight="1" x14ac:dyDescent="0.25">
      <c r="A1194" s="16"/>
      <c r="B1194" s="29" t="s">
        <v>8</v>
      </c>
      <c r="C1194" s="70" t="s">
        <v>2674</v>
      </c>
      <c r="D1194" s="70">
        <v>75710000195</v>
      </c>
      <c r="E1194" s="30" t="s">
        <v>2675</v>
      </c>
      <c r="F1194" s="30" t="s">
        <v>2675</v>
      </c>
      <c r="G1194" s="31" t="s">
        <v>2676</v>
      </c>
      <c r="H1194" s="29" t="s">
        <v>18</v>
      </c>
      <c r="I1194" s="63">
        <v>0</v>
      </c>
      <c r="J1194" s="63">
        <v>0</v>
      </c>
      <c r="K1194" s="63">
        <v>0</v>
      </c>
      <c r="L1194" s="33"/>
      <c r="M1194" s="46"/>
      <c r="N1194" s="22"/>
      <c r="Q1194" s="1">
        <v>0</v>
      </c>
      <c r="W1194" s="33"/>
    </row>
    <row r="1195" spans="1:23" ht="15" customHeight="1" x14ac:dyDescent="0.25">
      <c r="A1195" s="96" t="s">
        <v>2677</v>
      </c>
      <c r="B1195" s="29" t="s">
        <v>8</v>
      </c>
      <c r="C1195" s="70" t="s">
        <v>2678</v>
      </c>
      <c r="D1195" s="70">
        <v>75710000200</v>
      </c>
      <c r="E1195" s="30" t="s">
        <v>2679</v>
      </c>
      <c r="F1195" s="30" t="s">
        <v>2679</v>
      </c>
      <c r="G1195" s="31" t="s">
        <v>2680</v>
      </c>
      <c r="H1195" s="29" t="s">
        <v>18</v>
      </c>
      <c r="I1195" s="63">
        <v>2939638.96</v>
      </c>
      <c r="J1195" s="63"/>
      <c r="K1195" s="63">
        <v>2939638.96</v>
      </c>
      <c r="L1195" s="33" t="e">
        <v>#N/A</v>
      </c>
      <c r="M1195" s="40"/>
      <c r="N1195" s="22"/>
      <c r="Q1195" s="1">
        <v>0</v>
      </c>
      <c r="W1195" s="33"/>
    </row>
    <row r="1196" spans="1:23" ht="15" customHeight="1" x14ac:dyDescent="0.25">
      <c r="A1196" s="96" t="s">
        <v>2677</v>
      </c>
      <c r="B1196" s="29" t="s">
        <v>8</v>
      </c>
      <c r="C1196" s="70" t="s">
        <v>2653</v>
      </c>
      <c r="D1196" s="70">
        <v>75710000205</v>
      </c>
      <c r="E1196" s="30" t="s">
        <v>2681</v>
      </c>
      <c r="F1196" s="30" t="s">
        <v>2681</v>
      </c>
      <c r="G1196" s="31" t="s">
        <v>2682</v>
      </c>
      <c r="H1196" s="29" t="s">
        <v>18</v>
      </c>
      <c r="I1196" s="63">
        <v>0</v>
      </c>
      <c r="J1196" s="63"/>
      <c r="K1196" s="63">
        <v>0</v>
      </c>
      <c r="L1196" s="33" t="e">
        <v>#N/A</v>
      </c>
      <c r="M1196" s="40"/>
      <c r="N1196" s="22"/>
      <c r="Q1196" s="1">
        <v>0</v>
      </c>
      <c r="W1196" s="33"/>
    </row>
    <row r="1197" spans="1:23" ht="15" customHeight="1" x14ac:dyDescent="0.25">
      <c r="A1197" s="96" t="s">
        <v>2677</v>
      </c>
      <c r="B1197" s="29" t="s">
        <v>8</v>
      </c>
      <c r="C1197" s="70" t="s">
        <v>2683</v>
      </c>
      <c r="D1197" s="70">
        <v>75710000210</v>
      </c>
      <c r="E1197" s="30" t="s">
        <v>2684</v>
      </c>
      <c r="F1197" s="30" t="s">
        <v>2684</v>
      </c>
      <c r="G1197" s="31" t="s">
        <v>2685</v>
      </c>
      <c r="H1197" s="29" t="s">
        <v>18</v>
      </c>
      <c r="I1197" s="63">
        <v>0</v>
      </c>
      <c r="J1197" s="63"/>
      <c r="K1197" s="63">
        <v>0</v>
      </c>
      <c r="L1197" s="33" t="e">
        <v>#N/A</v>
      </c>
      <c r="M1197" s="40"/>
      <c r="N1197" s="22"/>
      <c r="Q1197" s="1">
        <v>0</v>
      </c>
      <c r="W1197" s="33"/>
    </row>
    <row r="1198" spans="1:23" ht="15" customHeight="1" x14ac:dyDescent="0.25">
      <c r="A1198" s="96" t="s">
        <v>2677</v>
      </c>
      <c r="B1198" s="29" t="s">
        <v>8</v>
      </c>
      <c r="C1198" s="70" t="s">
        <v>2686</v>
      </c>
      <c r="D1198" s="70">
        <v>75710000300</v>
      </c>
      <c r="E1198" s="30" t="s">
        <v>2687</v>
      </c>
      <c r="F1198" s="30" t="s">
        <v>2687</v>
      </c>
      <c r="G1198" s="31" t="s">
        <v>2688</v>
      </c>
      <c r="H1198" s="29" t="s">
        <v>18</v>
      </c>
      <c r="I1198" s="63">
        <v>1668009.76</v>
      </c>
      <c r="J1198" s="63"/>
      <c r="K1198" s="63">
        <v>1668009.76</v>
      </c>
      <c r="L1198" s="33" t="e">
        <v>#N/A</v>
      </c>
      <c r="M1198" s="40"/>
      <c r="N1198" s="22"/>
      <c r="Q1198" s="1">
        <v>0</v>
      </c>
      <c r="W1198" s="33"/>
    </row>
    <row r="1199" spans="1:23" ht="15" customHeight="1" x14ac:dyDescent="0.25">
      <c r="A1199" s="96" t="s">
        <v>2677</v>
      </c>
      <c r="B1199" s="29" t="s">
        <v>8</v>
      </c>
      <c r="C1199" s="70" t="s">
        <v>2689</v>
      </c>
      <c r="D1199" s="70">
        <v>75710000310</v>
      </c>
      <c r="E1199" s="30" t="s">
        <v>2690</v>
      </c>
      <c r="F1199" s="30" t="s">
        <v>2690</v>
      </c>
      <c r="G1199" s="31" t="s">
        <v>2691</v>
      </c>
      <c r="H1199" s="29" t="s">
        <v>18</v>
      </c>
      <c r="I1199" s="63">
        <v>0</v>
      </c>
      <c r="J1199" s="63"/>
      <c r="K1199" s="63">
        <v>0</v>
      </c>
      <c r="L1199" s="33" t="e">
        <v>#N/A</v>
      </c>
      <c r="M1199" s="40"/>
      <c r="N1199" s="22"/>
      <c r="Q1199" s="1">
        <v>0</v>
      </c>
      <c r="W1199" s="33"/>
    </row>
    <row r="1200" spans="1:23" ht="15" customHeight="1" x14ac:dyDescent="0.25">
      <c r="A1200" s="96" t="s">
        <v>2677</v>
      </c>
      <c r="B1200" s="29" t="s">
        <v>8</v>
      </c>
      <c r="C1200" s="70" t="s">
        <v>2692</v>
      </c>
      <c r="D1200" s="70">
        <v>75710000315</v>
      </c>
      <c r="E1200" s="30" t="s">
        <v>2693</v>
      </c>
      <c r="F1200" s="30" t="s">
        <v>2693</v>
      </c>
      <c r="G1200" s="31" t="s">
        <v>2694</v>
      </c>
      <c r="H1200" s="29" t="s">
        <v>18</v>
      </c>
      <c r="I1200" s="63">
        <v>200197.08</v>
      </c>
      <c r="J1200" s="63"/>
      <c r="K1200" s="63">
        <v>200197.08</v>
      </c>
      <c r="L1200" s="33" t="e">
        <v>#N/A</v>
      </c>
      <c r="M1200" s="40"/>
      <c r="N1200" s="22"/>
      <c r="Q1200" s="1">
        <v>0</v>
      </c>
      <c r="W1200" s="33"/>
    </row>
    <row r="1201" spans="1:23" ht="15" customHeight="1" x14ac:dyDescent="0.25">
      <c r="A1201" s="96" t="s">
        <v>2677</v>
      </c>
      <c r="B1201" s="29" t="s">
        <v>8</v>
      </c>
      <c r="C1201" s="70" t="s">
        <v>2695</v>
      </c>
      <c r="D1201" s="70">
        <v>75710000320</v>
      </c>
      <c r="E1201" s="30" t="s">
        <v>2696</v>
      </c>
      <c r="F1201" s="30" t="s">
        <v>2696</v>
      </c>
      <c r="G1201" s="31" t="s">
        <v>2697</v>
      </c>
      <c r="H1201" s="29" t="s">
        <v>18</v>
      </c>
      <c r="I1201" s="63">
        <v>0</v>
      </c>
      <c r="J1201" s="63"/>
      <c r="K1201" s="63">
        <v>0</v>
      </c>
      <c r="L1201" s="33" t="e">
        <v>#N/A</v>
      </c>
      <c r="M1201" s="46"/>
      <c r="N1201" s="22"/>
      <c r="Q1201" s="1">
        <v>0</v>
      </c>
      <c r="W1201" s="33"/>
    </row>
    <row r="1202" spans="1:23" ht="15" customHeight="1" x14ac:dyDescent="0.25">
      <c r="A1202" s="96" t="s">
        <v>2677</v>
      </c>
      <c r="B1202" s="29" t="s">
        <v>8</v>
      </c>
      <c r="C1202" s="70" t="s">
        <v>2698</v>
      </c>
      <c r="D1202" s="70">
        <v>75710000325</v>
      </c>
      <c r="E1202" s="30" t="s">
        <v>2699</v>
      </c>
      <c r="F1202" s="30" t="s">
        <v>2699</v>
      </c>
      <c r="G1202" s="31" t="s">
        <v>2700</v>
      </c>
      <c r="H1202" s="29" t="s">
        <v>18</v>
      </c>
      <c r="I1202" s="63">
        <v>0</v>
      </c>
      <c r="J1202" s="63"/>
      <c r="K1202" s="63">
        <v>0</v>
      </c>
      <c r="L1202" s="33" t="e">
        <v>#N/A</v>
      </c>
      <c r="M1202" s="46"/>
      <c r="N1202" s="22"/>
      <c r="Q1202" s="1">
        <v>0</v>
      </c>
      <c r="W1202" s="33"/>
    </row>
    <row r="1203" spans="1:23" ht="15" customHeight="1" x14ac:dyDescent="0.25">
      <c r="A1203" s="96" t="s">
        <v>2677</v>
      </c>
      <c r="B1203" s="29" t="s">
        <v>8</v>
      </c>
      <c r="C1203" s="70" t="s">
        <v>2701</v>
      </c>
      <c r="D1203" s="70">
        <v>75710000330</v>
      </c>
      <c r="E1203" s="30" t="s">
        <v>2702</v>
      </c>
      <c r="F1203" s="30" t="s">
        <v>2702</v>
      </c>
      <c r="G1203" s="31" t="s">
        <v>2703</v>
      </c>
      <c r="H1203" s="29" t="s">
        <v>18</v>
      </c>
      <c r="I1203" s="63">
        <v>0</v>
      </c>
      <c r="J1203" s="63"/>
      <c r="K1203" s="63">
        <v>0</v>
      </c>
      <c r="L1203" s="33" t="e">
        <v>#N/A</v>
      </c>
      <c r="M1203" s="46"/>
      <c r="N1203" s="22"/>
      <c r="Q1203" s="1">
        <v>0</v>
      </c>
      <c r="W1203" s="33"/>
    </row>
    <row r="1204" spans="1:23" ht="15" customHeight="1" x14ac:dyDescent="0.25">
      <c r="A1204" s="96" t="s">
        <v>2677</v>
      </c>
      <c r="B1204" s="29" t="s">
        <v>8</v>
      </c>
      <c r="C1204" s="70" t="s">
        <v>2704</v>
      </c>
      <c r="D1204" s="70">
        <v>75710000335</v>
      </c>
      <c r="E1204" s="30" t="s">
        <v>2705</v>
      </c>
      <c r="F1204" s="30" t="s">
        <v>2705</v>
      </c>
      <c r="G1204" s="31" t="s">
        <v>2706</v>
      </c>
      <c r="H1204" s="29" t="s">
        <v>18</v>
      </c>
      <c r="I1204" s="63">
        <v>0</v>
      </c>
      <c r="J1204" s="63"/>
      <c r="K1204" s="63">
        <v>0</v>
      </c>
      <c r="L1204" s="33"/>
      <c r="M1204" s="46"/>
      <c r="N1204" s="22"/>
      <c r="Q1204" s="1">
        <v>0</v>
      </c>
      <c r="W1204" s="33"/>
    </row>
    <row r="1205" spans="1:23" ht="15" customHeight="1" x14ac:dyDescent="0.25">
      <c r="A1205" s="96" t="s">
        <v>2677</v>
      </c>
      <c r="B1205" s="29" t="s">
        <v>8</v>
      </c>
      <c r="C1205" s="70" t="s">
        <v>2707</v>
      </c>
      <c r="D1205" s="70">
        <v>75710000340</v>
      </c>
      <c r="E1205" s="30" t="s">
        <v>2708</v>
      </c>
      <c r="F1205" s="30" t="s">
        <v>2708</v>
      </c>
      <c r="G1205" s="31" t="s">
        <v>2709</v>
      </c>
      <c r="H1205" s="29" t="s">
        <v>18</v>
      </c>
      <c r="I1205" s="63">
        <v>0</v>
      </c>
      <c r="J1205" s="63"/>
      <c r="K1205" s="63">
        <v>0</v>
      </c>
      <c r="L1205" s="33" t="e">
        <v>#N/A</v>
      </c>
      <c r="M1205" s="46"/>
      <c r="N1205" s="22"/>
      <c r="Q1205" s="1">
        <v>0</v>
      </c>
      <c r="W1205" s="33"/>
    </row>
    <row r="1206" spans="1:23" ht="15" customHeight="1" x14ac:dyDescent="0.25">
      <c r="A1206" s="96" t="s">
        <v>2677</v>
      </c>
      <c r="B1206" s="29" t="s">
        <v>8</v>
      </c>
      <c r="C1206" s="70" t="s">
        <v>2642</v>
      </c>
      <c r="D1206" s="70">
        <v>75710000345</v>
      </c>
      <c r="E1206" s="30" t="s">
        <v>2710</v>
      </c>
      <c r="F1206" s="30" t="s">
        <v>2710</v>
      </c>
      <c r="G1206" s="31" t="s">
        <v>2711</v>
      </c>
      <c r="H1206" s="29" t="s">
        <v>18</v>
      </c>
      <c r="I1206" s="63">
        <v>0</v>
      </c>
      <c r="J1206" s="63"/>
      <c r="K1206" s="63">
        <v>0</v>
      </c>
      <c r="L1206" s="33" t="e">
        <v>#N/A</v>
      </c>
      <c r="M1206" s="40"/>
      <c r="N1206" s="22"/>
      <c r="Q1206" s="1">
        <v>0</v>
      </c>
      <c r="W1206" s="33"/>
    </row>
    <row r="1207" spans="1:23" ht="15" customHeight="1" x14ac:dyDescent="0.25">
      <c r="A1207" s="96" t="s">
        <v>2677</v>
      </c>
      <c r="B1207" s="29" t="s">
        <v>8</v>
      </c>
      <c r="C1207" s="70" t="s">
        <v>2712</v>
      </c>
      <c r="D1207" s="70">
        <v>75710000350</v>
      </c>
      <c r="E1207" s="30" t="s">
        <v>2713</v>
      </c>
      <c r="F1207" s="30" t="s">
        <v>2713</v>
      </c>
      <c r="G1207" s="31" t="s">
        <v>2714</v>
      </c>
      <c r="H1207" s="29" t="s">
        <v>18</v>
      </c>
      <c r="I1207" s="63">
        <v>90182.84</v>
      </c>
      <c r="J1207" s="63"/>
      <c r="K1207" s="63">
        <v>90182.84</v>
      </c>
      <c r="L1207" s="33"/>
      <c r="M1207" s="46"/>
      <c r="N1207" s="22"/>
      <c r="Q1207" s="1">
        <v>0</v>
      </c>
      <c r="W1207" s="33"/>
    </row>
    <row r="1208" spans="1:23" ht="15" customHeight="1" x14ac:dyDescent="0.25">
      <c r="A1208" s="16"/>
      <c r="B1208" s="29" t="s">
        <v>8</v>
      </c>
      <c r="C1208" s="70" t="s">
        <v>2715</v>
      </c>
      <c r="D1208" s="70">
        <v>75710000355</v>
      </c>
      <c r="E1208" s="30" t="s">
        <v>2716</v>
      </c>
      <c r="F1208" s="30" t="s">
        <v>2716</v>
      </c>
      <c r="G1208" s="31" t="s">
        <v>2717</v>
      </c>
      <c r="H1208" s="29" t="s">
        <v>18</v>
      </c>
      <c r="I1208" s="63">
        <v>170517.73</v>
      </c>
      <c r="J1208" s="63">
        <v>0</v>
      </c>
      <c r="K1208" s="63">
        <v>170517.73</v>
      </c>
      <c r="L1208" s="33"/>
      <c r="M1208" s="46"/>
      <c r="N1208" s="22"/>
      <c r="Q1208" s="1">
        <v>0</v>
      </c>
      <c r="W1208" s="33"/>
    </row>
    <row r="1209" spans="1:23" ht="15" customHeight="1" x14ac:dyDescent="0.25">
      <c r="A1209" s="16"/>
      <c r="B1209" s="23" t="s">
        <v>8</v>
      </c>
      <c r="C1209" s="24"/>
      <c r="D1209" s="24">
        <v>757105</v>
      </c>
      <c r="E1209" s="25" t="s">
        <v>2718</v>
      </c>
      <c r="F1209" s="25" t="s">
        <v>2718</v>
      </c>
      <c r="G1209" s="26" t="s">
        <v>2719</v>
      </c>
      <c r="H1209" s="26" t="s">
        <v>11</v>
      </c>
      <c r="I1209" s="27">
        <v>0</v>
      </c>
      <c r="J1209" s="27">
        <v>0</v>
      </c>
      <c r="K1209" s="27">
        <v>0</v>
      </c>
      <c r="L1209" s="33"/>
      <c r="M1209" s="46"/>
      <c r="N1209" s="22"/>
      <c r="Q1209" s="1">
        <v>0</v>
      </c>
      <c r="W1209" s="33"/>
    </row>
    <row r="1210" spans="1:23" ht="15" customHeight="1" x14ac:dyDescent="0.25">
      <c r="A1210" s="28" t="s">
        <v>2720</v>
      </c>
      <c r="B1210" s="29" t="s">
        <v>8</v>
      </c>
      <c r="C1210" s="70" t="s">
        <v>2715</v>
      </c>
      <c r="D1210" s="70">
        <v>75710500005</v>
      </c>
      <c r="E1210" s="30" t="s">
        <v>2721</v>
      </c>
      <c r="F1210" s="30" t="s">
        <v>2721</v>
      </c>
      <c r="G1210" s="31" t="s">
        <v>2722</v>
      </c>
      <c r="H1210" s="29" t="s">
        <v>18</v>
      </c>
      <c r="I1210" s="63">
        <v>13.47</v>
      </c>
      <c r="J1210" s="63"/>
      <c r="K1210" s="63">
        <v>13.47</v>
      </c>
      <c r="L1210" s="33" t="e">
        <v>#N/A</v>
      </c>
      <c r="M1210" s="46"/>
      <c r="N1210" s="22"/>
      <c r="Q1210" s="1">
        <v>0</v>
      </c>
      <c r="W1210" s="33"/>
    </row>
    <row r="1211" spans="1:23" ht="15" customHeight="1" x14ac:dyDescent="0.25">
      <c r="A1211" s="28" t="s">
        <v>2720</v>
      </c>
      <c r="B1211" s="64" t="s">
        <v>8</v>
      </c>
      <c r="C1211" s="65"/>
      <c r="D1211" s="65">
        <v>760</v>
      </c>
      <c r="E1211" s="66" t="s">
        <v>2723</v>
      </c>
      <c r="F1211" s="66" t="s">
        <v>2723</v>
      </c>
      <c r="G1211" s="67" t="s">
        <v>2724</v>
      </c>
      <c r="H1211" s="67" t="s">
        <v>11</v>
      </c>
      <c r="I1211" s="68">
        <v>0</v>
      </c>
      <c r="J1211" s="68"/>
      <c r="K1211" s="68">
        <v>0</v>
      </c>
      <c r="L1211" s="33">
        <v>0</v>
      </c>
      <c r="M1211" s="46"/>
      <c r="N1211" s="22"/>
      <c r="Q1211" s="1">
        <v>0</v>
      </c>
      <c r="W1211" s="33"/>
    </row>
    <row r="1212" spans="1:23" ht="15" customHeight="1" x14ac:dyDescent="0.25">
      <c r="A1212" s="28" t="s">
        <v>2720</v>
      </c>
      <c r="B1212" s="23" t="s">
        <v>8</v>
      </c>
      <c r="C1212" s="24"/>
      <c r="D1212" s="24">
        <v>760100</v>
      </c>
      <c r="E1212" s="25" t="s">
        <v>2725</v>
      </c>
      <c r="F1212" s="25" t="s">
        <v>2725</v>
      </c>
      <c r="G1212" s="26" t="s">
        <v>2726</v>
      </c>
      <c r="H1212" s="26" t="s">
        <v>11</v>
      </c>
      <c r="I1212" s="27">
        <v>0</v>
      </c>
      <c r="J1212" s="27"/>
      <c r="K1212" s="27">
        <v>0</v>
      </c>
      <c r="L1212" s="33" t="e">
        <v>#N/A</v>
      </c>
      <c r="M1212" s="46"/>
      <c r="N1212" s="22"/>
      <c r="Q1212" s="1">
        <v>0</v>
      </c>
      <c r="W1212" s="33"/>
    </row>
    <row r="1213" spans="1:23" ht="15" customHeight="1" x14ac:dyDescent="0.25">
      <c r="A1213" s="28" t="s">
        <v>2720</v>
      </c>
      <c r="B1213" s="29" t="s">
        <v>8</v>
      </c>
      <c r="C1213" s="70" t="s">
        <v>2727</v>
      </c>
      <c r="D1213" s="70">
        <v>76010000005</v>
      </c>
      <c r="E1213" s="30" t="s">
        <v>2728</v>
      </c>
      <c r="F1213" s="30" t="s">
        <v>2728</v>
      </c>
      <c r="G1213" s="31" t="s">
        <v>2729</v>
      </c>
      <c r="H1213" s="29" t="s">
        <v>18</v>
      </c>
      <c r="I1213" s="63">
        <v>11205983.16</v>
      </c>
      <c r="J1213" s="63"/>
      <c r="K1213" s="63">
        <v>11205983.16</v>
      </c>
      <c r="L1213" s="33" t="e">
        <v>#N/A</v>
      </c>
      <c r="M1213" s="46"/>
      <c r="N1213" s="22"/>
      <c r="Q1213" s="1">
        <v>0</v>
      </c>
      <c r="W1213" s="33"/>
    </row>
    <row r="1214" spans="1:23" ht="15" customHeight="1" x14ac:dyDescent="0.25">
      <c r="A1214" s="28" t="s">
        <v>2720</v>
      </c>
      <c r="B1214" s="29" t="s">
        <v>8</v>
      </c>
      <c r="C1214" s="70" t="s">
        <v>2730</v>
      </c>
      <c r="D1214" s="70">
        <v>76010000010</v>
      </c>
      <c r="E1214" s="30" t="s">
        <v>2731</v>
      </c>
      <c r="F1214" s="30" t="s">
        <v>2731</v>
      </c>
      <c r="G1214" s="31" t="s">
        <v>2732</v>
      </c>
      <c r="H1214" s="29" t="s">
        <v>18</v>
      </c>
      <c r="I1214" s="63">
        <v>573216.62</v>
      </c>
      <c r="J1214" s="63"/>
      <c r="K1214" s="63">
        <v>573216.62</v>
      </c>
      <c r="L1214" s="33" t="e">
        <v>#N/A</v>
      </c>
      <c r="M1214" s="46"/>
      <c r="N1214" s="22"/>
      <c r="Q1214" s="1">
        <v>0</v>
      </c>
      <c r="W1214" s="33"/>
    </row>
    <row r="1215" spans="1:23" ht="15" customHeight="1" x14ac:dyDescent="0.25">
      <c r="A1215" s="28" t="s">
        <v>2720</v>
      </c>
      <c r="B1215" s="29" t="s">
        <v>8</v>
      </c>
      <c r="C1215" s="70" t="s">
        <v>2733</v>
      </c>
      <c r="D1215" s="70">
        <v>76010000015</v>
      </c>
      <c r="E1215" s="30" t="s">
        <v>2734</v>
      </c>
      <c r="F1215" s="30" t="s">
        <v>2734</v>
      </c>
      <c r="G1215" s="31" t="s">
        <v>2735</v>
      </c>
      <c r="H1215" s="29" t="s">
        <v>18</v>
      </c>
      <c r="I1215" s="63">
        <v>7467</v>
      </c>
      <c r="J1215" s="63"/>
      <c r="K1215" s="63">
        <v>7467</v>
      </c>
      <c r="L1215" s="33" t="e">
        <v>#N/A</v>
      </c>
      <c r="M1215" s="46"/>
      <c r="N1215" s="22"/>
      <c r="Q1215" s="1">
        <v>0</v>
      </c>
      <c r="W1215" s="33"/>
    </row>
    <row r="1216" spans="1:23" ht="15" customHeight="1" x14ac:dyDescent="0.25">
      <c r="A1216" s="28" t="s">
        <v>2720</v>
      </c>
      <c r="B1216" s="29" t="s">
        <v>8</v>
      </c>
      <c r="C1216" s="70" t="s">
        <v>2736</v>
      </c>
      <c r="D1216" s="70">
        <v>76010000025</v>
      </c>
      <c r="E1216" s="30" t="s">
        <v>2737</v>
      </c>
      <c r="F1216" s="30" t="s">
        <v>2737</v>
      </c>
      <c r="G1216" s="31" t="s">
        <v>2738</v>
      </c>
      <c r="H1216" s="29" t="s">
        <v>18</v>
      </c>
      <c r="I1216" s="63">
        <v>216713.48</v>
      </c>
      <c r="J1216" s="63"/>
      <c r="K1216" s="63">
        <v>216713.48</v>
      </c>
      <c r="L1216" s="33" t="e">
        <v>#N/A</v>
      </c>
      <c r="M1216" s="46"/>
      <c r="N1216" s="22"/>
      <c r="Q1216" s="1">
        <v>0</v>
      </c>
      <c r="W1216" s="33"/>
    </row>
    <row r="1217" spans="1:23" ht="15" customHeight="1" x14ac:dyDescent="0.25">
      <c r="A1217" s="28" t="s">
        <v>2720</v>
      </c>
      <c r="B1217" s="29" t="s">
        <v>8</v>
      </c>
      <c r="C1217" s="70" t="s">
        <v>2727</v>
      </c>
      <c r="D1217" s="70">
        <v>76010000027</v>
      </c>
      <c r="E1217" s="30" t="s">
        <v>2739</v>
      </c>
      <c r="F1217" s="30" t="s">
        <v>2739</v>
      </c>
      <c r="G1217" s="31" t="s">
        <v>2740</v>
      </c>
      <c r="H1217" s="29" t="s">
        <v>18</v>
      </c>
      <c r="I1217" s="63">
        <v>0</v>
      </c>
      <c r="J1217" s="63"/>
      <c r="K1217" s="63">
        <v>0</v>
      </c>
      <c r="L1217" s="33" t="e">
        <v>#N/A</v>
      </c>
      <c r="M1217" s="46"/>
      <c r="N1217" s="22"/>
      <c r="Q1217" s="1">
        <v>0</v>
      </c>
      <c r="W1217" s="33"/>
    </row>
    <row r="1218" spans="1:23" ht="15" customHeight="1" x14ac:dyDescent="0.25">
      <c r="A1218" s="28" t="s">
        <v>2720</v>
      </c>
      <c r="B1218" s="29" t="s">
        <v>8</v>
      </c>
      <c r="C1218" s="70" t="s">
        <v>2741</v>
      </c>
      <c r="D1218" s="70">
        <v>76010000030</v>
      </c>
      <c r="E1218" s="30" t="s">
        <v>2742</v>
      </c>
      <c r="F1218" s="30" t="s">
        <v>2742</v>
      </c>
      <c r="G1218" s="31" t="s">
        <v>2743</v>
      </c>
      <c r="H1218" s="29" t="s">
        <v>18</v>
      </c>
      <c r="I1218" s="63">
        <v>141859.5</v>
      </c>
      <c r="J1218" s="63"/>
      <c r="K1218" s="63">
        <v>141859.5</v>
      </c>
      <c r="L1218" s="33" t="e">
        <v>#N/A</v>
      </c>
      <c r="M1218" s="46"/>
      <c r="N1218" s="22"/>
      <c r="Q1218" s="1">
        <v>0</v>
      </c>
      <c r="W1218" s="33"/>
    </row>
    <row r="1219" spans="1:23" ht="15" customHeight="1" x14ac:dyDescent="0.25">
      <c r="A1219" s="16"/>
      <c r="B1219" s="29" t="s">
        <v>8</v>
      </c>
      <c r="C1219" s="70" t="s">
        <v>2744</v>
      </c>
      <c r="D1219" s="70">
        <v>76010000035</v>
      </c>
      <c r="E1219" s="30" t="s">
        <v>2745</v>
      </c>
      <c r="F1219" s="30" t="s">
        <v>2745</v>
      </c>
      <c r="G1219" s="31" t="s">
        <v>2746</v>
      </c>
      <c r="H1219" s="29" t="s">
        <v>18</v>
      </c>
      <c r="I1219" s="63">
        <v>55768.5</v>
      </c>
      <c r="J1219" s="63">
        <v>0</v>
      </c>
      <c r="K1219" s="63">
        <v>55768.5</v>
      </c>
      <c r="L1219" s="33" t="e">
        <v>#N/A</v>
      </c>
      <c r="M1219" s="46"/>
      <c r="N1219" s="22"/>
      <c r="Q1219" s="1">
        <v>0</v>
      </c>
      <c r="W1219" s="33"/>
    </row>
    <row r="1220" spans="1:23" ht="15" customHeight="1" x14ac:dyDescent="0.25">
      <c r="A1220" s="16"/>
      <c r="B1220" s="29" t="s">
        <v>8</v>
      </c>
      <c r="C1220" s="70" t="s">
        <v>2747</v>
      </c>
      <c r="D1220" s="70">
        <v>76010000040</v>
      </c>
      <c r="E1220" s="30" t="s">
        <v>2748</v>
      </c>
      <c r="F1220" s="30" t="s">
        <v>2748</v>
      </c>
      <c r="G1220" s="31" t="s">
        <v>2749</v>
      </c>
      <c r="H1220" s="29" t="s">
        <v>18</v>
      </c>
      <c r="I1220" s="63">
        <v>0</v>
      </c>
      <c r="J1220" s="63">
        <v>0</v>
      </c>
      <c r="K1220" s="63">
        <v>0</v>
      </c>
      <c r="L1220" s="33" t="e">
        <v>#N/A</v>
      </c>
      <c r="M1220" s="46"/>
      <c r="N1220" s="22"/>
      <c r="Q1220" s="1">
        <v>0</v>
      </c>
      <c r="W1220" s="33"/>
    </row>
    <row r="1221" spans="1:23" ht="15" customHeight="1" x14ac:dyDescent="0.25">
      <c r="A1221" s="28" t="s">
        <v>2750</v>
      </c>
      <c r="B1221" s="64" t="s">
        <v>8</v>
      </c>
      <c r="C1221" s="65"/>
      <c r="D1221" s="65">
        <v>761</v>
      </c>
      <c r="E1221" s="66" t="s">
        <v>2751</v>
      </c>
      <c r="F1221" s="66" t="s">
        <v>2751</v>
      </c>
      <c r="G1221" s="67" t="s">
        <v>2752</v>
      </c>
      <c r="H1221" s="67" t="s">
        <v>11</v>
      </c>
      <c r="I1221" s="68">
        <v>0</v>
      </c>
      <c r="J1221" s="68"/>
      <c r="K1221" s="68">
        <v>0</v>
      </c>
      <c r="L1221" s="33">
        <v>0</v>
      </c>
      <c r="M1221" s="46"/>
      <c r="N1221" s="22"/>
      <c r="Q1221" s="1">
        <v>0</v>
      </c>
      <c r="W1221" s="33"/>
    </row>
    <row r="1222" spans="1:23" ht="15" customHeight="1" x14ac:dyDescent="0.25">
      <c r="A1222" s="16"/>
      <c r="B1222" s="23" t="s">
        <v>8</v>
      </c>
      <c r="C1222" s="24"/>
      <c r="D1222" s="24">
        <v>761100</v>
      </c>
      <c r="E1222" s="25" t="s">
        <v>2753</v>
      </c>
      <c r="F1222" s="25" t="s">
        <v>2753</v>
      </c>
      <c r="G1222" s="26" t="s">
        <v>2754</v>
      </c>
      <c r="H1222" s="26" t="s">
        <v>11</v>
      </c>
      <c r="I1222" s="27">
        <v>0</v>
      </c>
      <c r="J1222" s="27">
        <v>0</v>
      </c>
      <c r="K1222" s="27">
        <v>0</v>
      </c>
      <c r="L1222" s="33" t="e">
        <v>#N/A</v>
      </c>
      <c r="M1222" s="46"/>
      <c r="N1222" s="22"/>
      <c r="Q1222" s="1">
        <v>0</v>
      </c>
      <c r="W1222" s="33"/>
    </row>
    <row r="1223" spans="1:23" ht="15" customHeight="1" x14ac:dyDescent="0.25">
      <c r="A1223" s="16"/>
      <c r="B1223" s="29" t="s">
        <v>8</v>
      </c>
      <c r="C1223" s="70" t="s">
        <v>2755</v>
      </c>
      <c r="D1223" s="70">
        <v>76110000005</v>
      </c>
      <c r="E1223" s="30" t="s">
        <v>2756</v>
      </c>
      <c r="F1223" s="30" t="s">
        <v>2756</v>
      </c>
      <c r="G1223" s="31" t="s">
        <v>2757</v>
      </c>
      <c r="H1223" s="29" t="s">
        <v>18</v>
      </c>
      <c r="I1223" s="63">
        <v>561573750</v>
      </c>
      <c r="J1223" s="63">
        <v>0</v>
      </c>
      <c r="K1223" s="63">
        <v>561573750</v>
      </c>
      <c r="L1223" s="33" t="e">
        <v>#N/A</v>
      </c>
      <c r="M1223" s="46"/>
      <c r="N1223" s="22"/>
      <c r="Q1223" s="1">
        <v>0</v>
      </c>
      <c r="W1223" s="33"/>
    </row>
    <row r="1224" spans="1:23" ht="15" customHeight="1" x14ac:dyDescent="0.25">
      <c r="A1224" s="28" t="s">
        <v>2758</v>
      </c>
      <c r="B1224" s="29" t="s">
        <v>8</v>
      </c>
      <c r="C1224" s="70" t="s">
        <v>2759</v>
      </c>
      <c r="D1224" s="70">
        <v>76110000006</v>
      </c>
      <c r="E1224" s="30" t="s">
        <v>2760</v>
      </c>
      <c r="F1224" s="30" t="s">
        <v>2760</v>
      </c>
      <c r="G1224" s="31" t="s">
        <v>2761</v>
      </c>
      <c r="H1224" s="29" t="s">
        <v>18</v>
      </c>
      <c r="I1224" s="63">
        <v>0</v>
      </c>
      <c r="J1224" s="63"/>
      <c r="K1224" s="63">
        <v>0</v>
      </c>
      <c r="L1224" s="33" t="e">
        <v>#N/A</v>
      </c>
      <c r="M1224" s="46"/>
      <c r="N1224" s="22"/>
      <c r="Q1224" s="1">
        <v>0</v>
      </c>
      <c r="W1224" s="33"/>
    </row>
    <row r="1225" spans="1:23" ht="15" customHeight="1" x14ac:dyDescent="0.25">
      <c r="A1225" s="28" t="s">
        <v>2758</v>
      </c>
      <c r="B1225" s="29" t="s">
        <v>8</v>
      </c>
      <c r="C1225" s="70" t="s">
        <v>2762</v>
      </c>
      <c r="D1225" s="70">
        <v>76110000011</v>
      </c>
      <c r="E1225" s="30" t="s">
        <v>2763</v>
      </c>
      <c r="F1225" s="30" t="s">
        <v>2763</v>
      </c>
      <c r="G1225" s="31" t="s">
        <v>2764</v>
      </c>
      <c r="H1225" s="29" t="s">
        <v>18</v>
      </c>
      <c r="I1225" s="63">
        <v>0</v>
      </c>
      <c r="J1225" s="63"/>
      <c r="K1225" s="63">
        <v>0</v>
      </c>
      <c r="L1225" s="33" t="e">
        <v>#N/A</v>
      </c>
      <c r="M1225" s="46"/>
      <c r="N1225" s="22"/>
      <c r="Q1225" s="1">
        <v>0</v>
      </c>
      <c r="W1225" s="33"/>
    </row>
    <row r="1226" spans="1:23" ht="15" customHeight="1" x14ac:dyDescent="0.25">
      <c r="A1226" s="16"/>
      <c r="B1226" s="29" t="s">
        <v>8</v>
      </c>
      <c r="C1226" s="70" t="s">
        <v>2765</v>
      </c>
      <c r="D1226" s="70">
        <v>76110000012</v>
      </c>
      <c r="E1226" s="30" t="s">
        <v>2766</v>
      </c>
      <c r="F1226" s="30" t="s">
        <v>2766</v>
      </c>
      <c r="G1226" s="31" t="s">
        <v>2767</v>
      </c>
      <c r="H1226" s="29" t="s">
        <v>18</v>
      </c>
      <c r="I1226" s="63">
        <v>0</v>
      </c>
      <c r="J1226" s="63">
        <v>0</v>
      </c>
      <c r="K1226" s="63">
        <v>0</v>
      </c>
      <c r="L1226" s="33" t="e">
        <v>#N/A</v>
      </c>
      <c r="M1226" s="46"/>
      <c r="N1226" s="22"/>
      <c r="Q1226" s="1">
        <v>0</v>
      </c>
      <c r="W1226" s="33"/>
    </row>
    <row r="1227" spans="1:23" ht="15" customHeight="1" x14ac:dyDescent="0.25">
      <c r="A1227" s="16"/>
      <c r="B1227" s="29" t="s">
        <v>8</v>
      </c>
      <c r="C1227" s="70" t="s">
        <v>2768</v>
      </c>
      <c r="D1227" s="70">
        <v>76110000015</v>
      </c>
      <c r="E1227" s="30" t="s">
        <v>2769</v>
      </c>
      <c r="F1227" s="30" t="s">
        <v>2769</v>
      </c>
      <c r="G1227" s="31" t="s">
        <v>2770</v>
      </c>
      <c r="H1227" s="29" t="s">
        <v>18</v>
      </c>
      <c r="I1227" s="63">
        <v>7945743.75</v>
      </c>
      <c r="J1227" s="63">
        <v>0</v>
      </c>
      <c r="K1227" s="63">
        <v>7945743.75</v>
      </c>
      <c r="L1227" s="33"/>
      <c r="M1227" s="46"/>
      <c r="N1227" s="22"/>
      <c r="Q1227" s="1">
        <v>0</v>
      </c>
      <c r="W1227" s="33"/>
    </row>
    <row r="1228" spans="1:23" ht="15" customHeight="1" x14ac:dyDescent="0.25">
      <c r="A1228" s="28" t="s">
        <v>2771</v>
      </c>
      <c r="B1228" s="29" t="s">
        <v>8</v>
      </c>
      <c r="C1228" s="70" t="s">
        <v>2772</v>
      </c>
      <c r="D1228" s="70">
        <v>76110000020</v>
      </c>
      <c r="E1228" s="30" t="s">
        <v>2773</v>
      </c>
      <c r="F1228" s="30" t="s">
        <v>2773</v>
      </c>
      <c r="G1228" s="31" t="s">
        <v>2774</v>
      </c>
      <c r="H1228" s="29" t="s">
        <v>18</v>
      </c>
      <c r="I1228" s="63">
        <v>0</v>
      </c>
      <c r="J1228" s="63"/>
      <c r="K1228" s="63">
        <v>0</v>
      </c>
      <c r="L1228" s="33" t="e">
        <v>#N/A</v>
      </c>
      <c r="M1228" s="97"/>
      <c r="N1228" s="22"/>
      <c r="Q1228" s="1">
        <v>0</v>
      </c>
      <c r="W1228" s="33"/>
    </row>
    <row r="1229" spans="1:23" ht="15" customHeight="1" x14ac:dyDescent="0.25">
      <c r="A1229" s="34" t="s">
        <v>2771</v>
      </c>
      <c r="B1229" s="29" t="s">
        <v>8</v>
      </c>
      <c r="C1229" s="70" t="s">
        <v>2768</v>
      </c>
      <c r="D1229" s="70"/>
      <c r="E1229" s="30">
        <v>76110000040</v>
      </c>
      <c r="F1229" s="30">
        <v>76110000040</v>
      </c>
      <c r="G1229" s="31" t="s">
        <v>2775</v>
      </c>
      <c r="H1229" s="29" t="s">
        <v>18</v>
      </c>
      <c r="I1229" s="63">
        <v>0</v>
      </c>
      <c r="J1229" s="63"/>
      <c r="K1229" s="63">
        <v>0</v>
      </c>
      <c r="L1229" s="33" t="e">
        <v>#N/A</v>
      </c>
      <c r="M1229" s="40"/>
      <c r="N1229" s="22"/>
      <c r="Q1229" s="1">
        <v>0</v>
      </c>
      <c r="W1229" s="33"/>
    </row>
    <row r="1230" spans="1:23" ht="15" customHeight="1" x14ac:dyDescent="0.25">
      <c r="A1230" s="28" t="s">
        <v>2771</v>
      </c>
      <c r="B1230" s="23" t="s">
        <v>8</v>
      </c>
      <c r="C1230" s="24"/>
      <c r="D1230" s="24">
        <v>761110</v>
      </c>
      <c r="E1230" s="25" t="s">
        <v>2776</v>
      </c>
      <c r="F1230" s="25" t="s">
        <v>2776</v>
      </c>
      <c r="G1230" s="26" t="s">
        <v>2777</v>
      </c>
      <c r="H1230" s="26" t="s">
        <v>11</v>
      </c>
      <c r="I1230" s="27">
        <v>0</v>
      </c>
      <c r="J1230" s="27"/>
      <c r="K1230" s="27">
        <v>0</v>
      </c>
      <c r="L1230" s="33" t="e">
        <v>#N/A</v>
      </c>
      <c r="M1230" s="46"/>
      <c r="N1230" s="22"/>
      <c r="Q1230" s="1">
        <v>0</v>
      </c>
      <c r="W1230" s="33"/>
    </row>
    <row r="1231" spans="1:23" ht="15" customHeight="1" x14ac:dyDescent="0.25">
      <c r="A1231" s="28" t="s">
        <v>2771</v>
      </c>
      <c r="B1231" s="29" t="s">
        <v>8</v>
      </c>
      <c r="C1231" s="70" t="s">
        <v>2759</v>
      </c>
      <c r="D1231" s="70">
        <v>76111000002</v>
      </c>
      <c r="E1231" s="30" t="s">
        <v>2778</v>
      </c>
      <c r="F1231" s="30" t="s">
        <v>2778</v>
      </c>
      <c r="G1231" s="31" t="s">
        <v>2779</v>
      </c>
      <c r="H1231" s="29" t="s">
        <v>18</v>
      </c>
      <c r="I1231" s="63">
        <v>0</v>
      </c>
      <c r="J1231" s="63"/>
      <c r="K1231" s="63">
        <v>0</v>
      </c>
      <c r="L1231" s="33" t="e">
        <v>#N/A</v>
      </c>
      <c r="M1231" s="40"/>
      <c r="N1231" s="22"/>
      <c r="Q1231" s="1">
        <v>0</v>
      </c>
      <c r="W1231" s="33"/>
    </row>
    <row r="1232" spans="1:23" ht="15" customHeight="1" x14ac:dyDescent="0.25">
      <c r="A1232" s="28" t="s">
        <v>2771</v>
      </c>
      <c r="B1232" s="29" t="s">
        <v>8</v>
      </c>
      <c r="C1232" s="70" t="s">
        <v>2759</v>
      </c>
      <c r="D1232" s="70">
        <v>76111000003</v>
      </c>
      <c r="E1232" s="30" t="s">
        <v>2780</v>
      </c>
      <c r="F1232" s="30" t="s">
        <v>2780</v>
      </c>
      <c r="G1232" s="31" t="s">
        <v>2781</v>
      </c>
      <c r="H1232" s="29" t="s">
        <v>18</v>
      </c>
      <c r="I1232" s="63">
        <v>0</v>
      </c>
      <c r="J1232" s="63"/>
      <c r="K1232" s="63">
        <v>0</v>
      </c>
      <c r="L1232" s="33" t="e">
        <v>#N/A</v>
      </c>
      <c r="M1232" s="40"/>
      <c r="N1232" s="22"/>
      <c r="Q1232" s="1">
        <v>0</v>
      </c>
      <c r="W1232" s="33"/>
    </row>
    <row r="1233" spans="1:23" ht="15" customHeight="1" x14ac:dyDescent="0.25">
      <c r="A1233" s="28" t="s">
        <v>2771</v>
      </c>
      <c r="B1233" s="29" t="s">
        <v>8</v>
      </c>
      <c r="C1233" s="70" t="s">
        <v>2782</v>
      </c>
      <c r="D1233" s="70">
        <v>76111000005</v>
      </c>
      <c r="E1233" s="30" t="s">
        <v>2783</v>
      </c>
      <c r="F1233" s="30" t="s">
        <v>2783</v>
      </c>
      <c r="G1233" s="31" t="s">
        <v>2784</v>
      </c>
      <c r="H1233" s="29" t="s">
        <v>18</v>
      </c>
      <c r="I1233" s="63">
        <v>0</v>
      </c>
      <c r="J1233" s="63"/>
      <c r="K1233" s="63">
        <v>0</v>
      </c>
      <c r="L1233" s="33" t="e">
        <v>#N/A</v>
      </c>
      <c r="M1233" s="46"/>
      <c r="N1233" s="22"/>
      <c r="Q1233" s="1">
        <v>0</v>
      </c>
      <c r="W1233" s="33"/>
    </row>
    <row r="1234" spans="1:23" ht="15" customHeight="1" x14ac:dyDescent="0.25">
      <c r="A1234" s="28" t="s">
        <v>2771</v>
      </c>
      <c r="B1234" s="29" t="s">
        <v>8</v>
      </c>
      <c r="C1234" s="70" t="s">
        <v>2785</v>
      </c>
      <c r="D1234" s="70">
        <v>76111000010</v>
      </c>
      <c r="E1234" s="30" t="s">
        <v>2786</v>
      </c>
      <c r="F1234" s="30" t="s">
        <v>2786</v>
      </c>
      <c r="G1234" s="31" t="s">
        <v>2787</v>
      </c>
      <c r="H1234" s="29" t="s">
        <v>18</v>
      </c>
      <c r="I1234" s="63">
        <v>0</v>
      </c>
      <c r="J1234" s="63"/>
      <c r="K1234" s="63">
        <v>0</v>
      </c>
      <c r="L1234" s="33" t="e">
        <v>#N/A</v>
      </c>
      <c r="M1234" s="40"/>
      <c r="N1234" s="22"/>
      <c r="Q1234" s="1">
        <v>0</v>
      </c>
      <c r="W1234" s="33"/>
    </row>
    <row r="1235" spans="1:23" ht="15" customHeight="1" x14ac:dyDescent="0.25">
      <c r="A1235" s="28" t="s">
        <v>2771</v>
      </c>
      <c r="B1235" s="29" t="s">
        <v>8</v>
      </c>
      <c r="C1235" s="70" t="s">
        <v>2788</v>
      </c>
      <c r="D1235" s="70">
        <v>76111000015</v>
      </c>
      <c r="E1235" s="30" t="s">
        <v>2789</v>
      </c>
      <c r="F1235" s="30" t="s">
        <v>2789</v>
      </c>
      <c r="G1235" s="31" t="s">
        <v>2790</v>
      </c>
      <c r="H1235" s="29" t="s">
        <v>18</v>
      </c>
      <c r="I1235" s="63">
        <v>0</v>
      </c>
      <c r="J1235" s="63"/>
      <c r="K1235" s="63">
        <v>0</v>
      </c>
      <c r="L1235" s="33" t="e">
        <v>#N/A</v>
      </c>
      <c r="M1235" s="46"/>
      <c r="N1235" s="22"/>
      <c r="Q1235" s="1">
        <v>0</v>
      </c>
      <c r="W1235" s="33"/>
    </row>
    <row r="1236" spans="1:23" ht="15" customHeight="1" x14ac:dyDescent="0.25">
      <c r="A1236" s="28" t="s">
        <v>2771</v>
      </c>
      <c r="B1236" s="29" t="s">
        <v>8</v>
      </c>
      <c r="C1236" s="70" t="s">
        <v>2788</v>
      </c>
      <c r="D1236" s="70">
        <v>76111000020</v>
      </c>
      <c r="E1236" s="30" t="s">
        <v>2791</v>
      </c>
      <c r="F1236" s="30" t="s">
        <v>2791</v>
      </c>
      <c r="G1236" s="31" t="s">
        <v>2792</v>
      </c>
      <c r="H1236" s="29" t="s">
        <v>18</v>
      </c>
      <c r="I1236" s="63">
        <v>87321</v>
      </c>
      <c r="J1236" s="63"/>
      <c r="K1236" s="63">
        <v>87321</v>
      </c>
      <c r="L1236" s="33" t="e">
        <v>#N/A</v>
      </c>
      <c r="M1236" s="40"/>
      <c r="N1236" s="22"/>
      <c r="Q1236" s="1">
        <v>0</v>
      </c>
      <c r="W1236" s="33"/>
    </row>
    <row r="1237" spans="1:23" ht="15" customHeight="1" x14ac:dyDescent="0.25">
      <c r="A1237" s="28" t="s">
        <v>2771</v>
      </c>
      <c r="B1237" s="29" t="s">
        <v>8</v>
      </c>
      <c r="C1237" s="70" t="s">
        <v>2788</v>
      </c>
      <c r="D1237" s="70">
        <v>76111000025</v>
      </c>
      <c r="E1237" s="30" t="s">
        <v>2793</v>
      </c>
      <c r="F1237" s="30" t="s">
        <v>2793</v>
      </c>
      <c r="G1237" s="31" t="s">
        <v>2794</v>
      </c>
      <c r="H1237" s="29" t="s">
        <v>18</v>
      </c>
      <c r="I1237" s="63">
        <v>227327.78</v>
      </c>
      <c r="J1237" s="63"/>
      <c r="K1237" s="63">
        <v>227327.78</v>
      </c>
      <c r="L1237" s="33" t="e">
        <v>#N/A</v>
      </c>
      <c r="M1237" s="40"/>
      <c r="N1237" s="22"/>
      <c r="Q1237" s="1">
        <v>0</v>
      </c>
      <c r="W1237" s="33"/>
    </row>
    <row r="1238" spans="1:23" ht="15" customHeight="1" x14ac:dyDescent="0.25">
      <c r="A1238" s="28" t="s">
        <v>2771</v>
      </c>
      <c r="B1238" s="29" t="s">
        <v>8</v>
      </c>
      <c r="C1238" s="70" t="s">
        <v>2768</v>
      </c>
      <c r="D1238" s="70">
        <v>76111000030</v>
      </c>
      <c r="E1238" s="30" t="s">
        <v>2795</v>
      </c>
      <c r="F1238" s="30" t="s">
        <v>2795</v>
      </c>
      <c r="G1238" s="31" t="s">
        <v>2796</v>
      </c>
      <c r="H1238" s="29" t="s">
        <v>18</v>
      </c>
      <c r="I1238" s="63">
        <v>0</v>
      </c>
      <c r="J1238" s="63"/>
      <c r="K1238" s="63">
        <v>0</v>
      </c>
      <c r="L1238" s="33" t="e">
        <v>#N/A</v>
      </c>
      <c r="M1238" s="40"/>
      <c r="N1238" s="22"/>
      <c r="Q1238" s="1">
        <v>0</v>
      </c>
      <c r="W1238" s="33"/>
    </row>
    <row r="1239" spans="1:23" ht="15" customHeight="1" x14ac:dyDescent="0.25">
      <c r="A1239" s="28" t="s">
        <v>2771</v>
      </c>
      <c r="B1239" s="29" t="s">
        <v>8</v>
      </c>
      <c r="C1239" s="70" t="s">
        <v>2768</v>
      </c>
      <c r="D1239" s="70">
        <v>76111000035</v>
      </c>
      <c r="E1239" s="30" t="s">
        <v>2797</v>
      </c>
      <c r="F1239" s="30" t="s">
        <v>2797</v>
      </c>
      <c r="G1239" s="31" t="s">
        <v>2798</v>
      </c>
      <c r="H1239" s="29" t="s">
        <v>18</v>
      </c>
      <c r="I1239" s="63">
        <v>0</v>
      </c>
      <c r="J1239" s="63"/>
      <c r="K1239" s="63">
        <v>0</v>
      </c>
      <c r="L1239" s="33" t="e">
        <v>#N/A</v>
      </c>
      <c r="M1239" s="46"/>
      <c r="N1239" s="22"/>
      <c r="Q1239" s="1">
        <v>0</v>
      </c>
      <c r="W1239" s="33"/>
    </row>
    <row r="1240" spans="1:23" ht="15" customHeight="1" x14ac:dyDescent="0.25">
      <c r="A1240" s="28" t="s">
        <v>2771</v>
      </c>
      <c r="B1240" s="29" t="s">
        <v>8</v>
      </c>
      <c r="C1240" s="70" t="s">
        <v>2768</v>
      </c>
      <c r="D1240" s="70">
        <v>76111000036</v>
      </c>
      <c r="E1240" s="30" t="s">
        <v>2799</v>
      </c>
      <c r="F1240" s="30" t="s">
        <v>2799</v>
      </c>
      <c r="G1240" s="31" t="s">
        <v>2800</v>
      </c>
      <c r="H1240" s="29" t="s">
        <v>18</v>
      </c>
      <c r="I1240" s="63">
        <v>0</v>
      </c>
      <c r="J1240" s="63"/>
      <c r="K1240" s="63">
        <v>0</v>
      </c>
      <c r="L1240" s="33" t="e">
        <v>#N/A</v>
      </c>
      <c r="M1240" s="46"/>
      <c r="N1240" s="22"/>
      <c r="Q1240" s="1">
        <v>0</v>
      </c>
      <c r="W1240" s="33"/>
    </row>
    <row r="1241" spans="1:23" ht="15" customHeight="1" x14ac:dyDescent="0.25">
      <c r="A1241" s="28" t="s">
        <v>2771</v>
      </c>
      <c r="B1241" s="29" t="s">
        <v>8</v>
      </c>
      <c r="C1241" s="70" t="s">
        <v>2768</v>
      </c>
      <c r="D1241" s="70">
        <v>76111000037</v>
      </c>
      <c r="E1241" s="30" t="s">
        <v>2801</v>
      </c>
      <c r="F1241" s="30" t="s">
        <v>2801</v>
      </c>
      <c r="G1241" s="31" t="s">
        <v>2802</v>
      </c>
      <c r="H1241" s="29" t="s">
        <v>18</v>
      </c>
      <c r="I1241" s="63">
        <v>0</v>
      </c>
      <c r="J1241" s="63"/>
      <c r="K1241" s="63">
        <v>0</v>
      </c>
      <c r="L1241" s="33" t="e">
        <v>#N/A</v>
      </c>
      <c r="M1241" s="46"/>
      <c r="N1241" s="22"/>
      <c r="Q1241" s="1">
        <v>0</v>
      </c>
      <c r="W1241" s="33"/>
    </row>
    <row r="1242" spans="1:23" ht="15" customHeight="1" x14ac:dyDescent="0.25">
      <c r="A1242" s="28" t="s">
        <v>2771</v>
      </c>
      <c r="B1242" s="29" t="s">
        <v>8</v>
      </c>
      <c r="C1242" s="70" t="s">
        <v>2768</v>
      </c>
      <c r="D1242" s="70">
        <v>76111000038</v>
      </c>
      <c r="E1242" s="30" t="s">
        <v>2803</v>
      </c>
      <c r="F1242" s="30" t="s">
        <v>2803</v>
      </c>
      <c r="G1242" s="31" t="s">
        <v>2804</v>
      </c>
      <c r="H1242" s="29" t="s">
        <v>18</v>
      </c>
      <c r="I1242" s="63">
        <v>4891954.3099999996</v>
      </c>
      <c r="J1242" s="63"/>
      <c r="K1242" s="63">
        <v>4891954.3099999996</v>
      </c>
      <c r="L1242" s="33" t="e">
        <v>#N/A</v>
      </c>
      <c r="M1242" s="46"/>
      <c r="N1242" s="22"/>
      <c r="Q1242" s="1">
        <v>0</v>
      </c>
      <c r="W1242" s="33"/>
    </row>
    <row r="1243" spans="1:23" ht="15" customHeight="1" x14ac:dyDescent="0.25">
      <c r="A1243" s="28" t="s">
        <v>2771</v>
      </c>
      <c r="B1243" s="29" t="s">
        <v>8</v>
      </c>
      <c r="C1243" s="70" t="s">
        <v>2768</v>
      </c>
      <c r="D1243" s="70">
        <v>76111000040</v>
      </c>
      <c r="E1243" s="30" t="s">
        <v>2805</v>
      </c>
      <c r="F1243" s="30" t="s">
        <v>2805</v>
      </c>
      <c r="G1243" s="31" t="s">
        <v>2806</v>
      </c>
      <c r="H1243" s="29" t="s">
        <v>18</v>
      </c>
      <c r="I1243" s="63">
        <v>0</v>
      </c>
      <c r="J1243" s="63"/>
      <c r="K1243" s="63">
        <v>0</v>
      </c>
      <c r="L1243" s="33" t="e">
        <v>#N/A</v>
      </c>
      <c r="M1243" s="46"/>
      <c r="N1243" s="22"/>
      <c r="Q1243" s="1">
        <v>0</v>
      </c>
      <c r="W1243" s="33"/>
    </row>
    <row r="1244" spans="1:23" ht="15" customHeight="1" x14ac:dyDescent="0.25">
      <c r="A1244" s="28" t="s">
        <v>2771</v>
      </c>
      <c r="B1244" s="29" t="s">
        <v>8</v>
      </c>
      <c r="C1244" s="70" t="s">
        <v>2788</v>
      </c>
      <c r="D1244" s="70">
        <v>76111000045</v>
      </c>
      <c r="E1244" s="30" t="s">
        <v>2807</v>
      </c>
      <c r="F1244" s="30" t="s">
        <v>2807</v>
      </c>
      <c r="G1244" s="31" t="s">
        <v>2808</v>
      </c>
      <c r="H1244" s="29" t="s">
        <v>18</v>
      </c>
      <c r="I1244" s="63">
        <v>0</v>
      </c>
      <c r="J1244" s="63"/>
      <c r="K1244" s="63">
        <v>0</v>
      </c>
      <c r="L1244" s="33" t="e">
        <v>#N/A</v>
      </c>
      <c r="M1244" s="40"/>
      <c r="N1244" s="22"/>
      <c r="Q1244" s="1">
        <v>0</v>
      </c>
      <c r="W1244" s="33"/>
    </row>
    <row r="1245" spans="1:23" ht="15" customHeight="1" x14ac:dyDescent="0.25">
      <c r="A1245" s="28" t="s">
        <v>2771</v>
      </c>
      <c r="B1245" s="29" t="s">
        <v>8</v>
      </c>
      <c r="C1245" s="70" t="s">
        <v>2788</v>
      </c>
      <c r="D1245" s="70">
        <v>76111000050</v>
      </c>
      <c r="E1245" s="30" t="s">
        <v>2809</v>
      </c>
      <c r="F1245" s="30" t="s">
        <v>2809</v>
      </c>
      <c r="G1245" s="31" t="s">
        <v>2810</v>
      </c>
      <c r="H1245" s="29" t="s">
        <v>18</v>
      </c>
      <c r="I1245" s="63">
        <v>0</v>
      </c>
      <c r="J1245" s="63"/>
      <c r="K1245" s="63">
        <v>0</v>
      </c>
      <c r="L1245" s="33" t="e">
        <v>#N/A</v>
      </c>
      <c r="M1245" s="40"/>
      <c r="N1245" s="22"/>
      <c r="Q1245" s="1">
        <v>0</v>
      </c>
      <c r="W1245" s="33"/>
    </row>
    <row r="1246" spans="1:23" ht="15" customHeight="1" x14ac:dyDescent="0.25">
      <c r="A1246" s="28" t="s">
        <v>2771</v>
      </c>
      <c r="B1246" s="29" t="s">
        <v>8</v>
      </c>
      <c r="C1246" s="70" t="s">
        <v>2759</v>
      </c>
      <c r="D1246" s="70">
        <v>76111000055</v>
      </c>
      <c r="E1246" s="30" t="s">
        <v>2811</v>
      </c>
      <c r="F1246" s="30" t="s">
        <v>2811</v>
      </c>
      <c r="G1246" s="31" t="s">
        <v>2812</v>
      </c>
      <c r="H1246" s="29" t="s">
        <v>18</v>
      </c>
      <c r="I1246" s="63">
        <v>0</v>
      </c>
      <c r="J1246" s="63"/>
      <c r="K1246" s="63">
        <v>0</v>
      </c>
      <c r="L1246" s="33" t="e">
        <v>#N/A</v>
      </c>
      <c r="M1246" s="46"/>
      <c r="N1246" s="22"/>
      <c r="Q1246" s="1">
        <v>0</v>
      </c>
      <c r="W1246" s="33"/>
    </row>
    <row r="1247" spans="1:23" ht="15" customHeight="1" x14ac:dyDescent="0.25">
      <c r="A1247" s="16"/>
      <c r="B1247" s="29" t="s">
        <v>8</v>
      </c>
      <c r="C1247" s="70" t="s">
        <v>2759</v>
      </c>
      <c r="D1247" s="70">
        <v>76111000056</v>
      </c>
      <c r="E1247" s="30" t="s">
        <v>2813</v>
      </c>
      <c r="F1247" s="30" t="s">
        <v>2813</v>
      </c>
      <c r="G1247" s="31" t="s">
        <v>2814</v>
      </c>
      <c r="H1247" s="29" t="s">
        <v>18</v>
      </c>
      <c r="I1247" s="63">
        <v>0</v>
      </c>
      <c r="J1247" s="63">
        <v>0</v>
      </c>
      <c r="K1247" s="63">
        <v>0</v>
      </c>
      <c r="L1247" s="33" t="e">
        <v>#N/A</v>
      </c>
      <c r="M1247" s="46"/>
      <c r="N1247" s="22"/>
      <c r="Q1247" s="1">
        <v>0</v>
      </c>
      <c r="W1247" s="33"/>
    </row>
    <row r="1248" spans="1:23" ht="15" customHeight="1" x14ac:dyDescent="0.25">
      <c r="A1248" s="16"/>
      <c r="B1248" s="29" t="s">
        <v>8</v>
      </c>
      <c r="C1248" s="70" t="s">
        <v>2759</v>
      </c>
      <c r="D1248" s="70">
        <v>76111000057</v>
      </c>
      <c r="E1248" s="30" t="s">
        <v>2815</v>
      </c>
      <c r="F1248" s="30" t="s">
        <v>2815</v>
      </c>
      <c r="G1248" s="31" t="s">
        <v>2816</v>
      </c>
      <c r="H1248" s="29" t="s">
        <v>18</v>
      </c>
      <c r="I1248" s="63">
        <v>0</v>
      </c>
      <c r="J1248" s="63">
        <v>0</v>
      </c>
      <c r="K1248" s="63">
        <v>0</v>
      </c>
      <c r="L1248" s="33" t="e">
        <v>#N/A</v>
      </c>
      <c r="M1248" s="46"/>
      <c r="N1248" s="22"/>
      <c r="Q1248" s="1">
        <v>0</v>
      </c>
      <c r="W1248" s="33"/>
    </row>
    <row r="1249" spans="1:23" ht="15" customHeight="1" x14ac:dyDescent="0.25">
      <c r="A1249" s="28" t="s">
        <v>2771</v>
      </c>
      <c r="B1249" s="29" t="s">
        <v>8</v>
      </c>
      <c r="C1249" s="70" t="s">
        <v>2788</v>
      </c>
      <c r="D1249" s="70">
        <v>76111000060</v>
      </c>
      <c r="E1249" s="30" t="s">
        <v>2817</v>
      </c>
      <c r="F1249" s="30" t="s">
        <v>2817</v>
      </c>
      <c r="G1249" s="31" t="s">
        <v>2818</v>
      </c>
      <c r="H1249" s="29" t="s">
        <v>18</v>
      </c>
      <c r="I1249" s="63">
        <v>0</v>
      </c>
      <c r="J1249" s="63"/>
      <c r="K1249" s="63">
        <v>0</v>
      </c>
      <c r="L1249" s="33" t="e">
        <v>#N/A</v>
      </c>
      <c r="M1249" s="46"/>
      <c r="N1249" s="22"/>
      <c r="Q1249" s="1">
        <v>0</v>
      </c>
      <c r="W1249" s="33"/>
    </row>
    <row r="1250" spans="1:23" ht="15" customHeight="1" x14ac:dyDescent="0.25">
      <c r="A1250" s="98"/>
      <c r="B1250" s="29" t="s">
        <v>8</v>
      </c>
      <c r="C1250" s="70" t="s">
        <v>2759</v>
      </c>
      <c r="D1250" s="70">
        <v>76111000065</v>
      </c>
      <c r="E1250" s="30" t="s">
        <v>2819</v>
      </c>
      <c r="F1250" s="30" t="s">
        <v>2819</v>
      </c>
      <c r="G1250" s="31" t="s">
        <v>2820</v>
      </c>
      <c r="H1250" s="29" t="s">
        <v>18</v>
      </c>
      <c r="I1250" s="63">
        <v>0</v>
      </c>
      <c r="J1250" s="63"/>
      <c r="K1250" s="63">
        <v>0</v>
      </c>
      <c r="M1250" s="99"/>
      <c r="Q1250" s="1">
        <v>0</v>
      </c>
      <c r="W1250" s="33"/>
    </row>
    <row r="1251" spans="1:23" ht="15.6" customHeight="1" x14ac:dyDescent="0.25">
      <c r="A1251" s="100"/>
      <c r="B1251" s="29" t="s">
        <v>8</v>
      </c>
      <c r="C1251" s="70" t="s">
        <v>2768</v>
      </c>
      <c r="D1251" s="70">
        <v>76111000070</v>
      </c>
      <c r="E1251" s="30" t="s">
        <v>2821</v>
      </c>
      <c r="F1251" s="30" t="s">
        <v>2821</v>
      </c>
      <c r="G1251" s="31" t="s">
        <v>2822</v>
      </c>
      <c r="H1251" s="29" t="s">
        <v>18</v>
      </c>
      <c r="I1251" s="63">
        <v>377248.5</v>
      </c>
      <c r="J1251" s="63"/>
      <c r="K1251" s="63">
        <v>377248.5</v>
      </c>
      <c r="M1251" s="101"/>
      <c r="Q1251" s="1">
        <v>0</v>
      </c>
      <c r="W1251" s="33"/>
    </row>
    <row r="1252" spans="1:23" ht="15.6" customHeight="1" x14ac:dyDescent="0.25">
      <c r="A1252" s="100"/>
      <c r="B1252" s="29" t="s">
        <v>8</v>
      </c>
      <c r="C1252" s="70" t="s">
        <v>2788</v>
      </c>
      <c r="D1252" s="70">
        <v>76111000075</v>
      </c>
      <c r="E1252" s="30" t="s">
        <v>2823</v>
      </c>
      <c r="F1252" s="30" t="s">
        <v>2823</v>
      </c>
      <c r="G1252" s="31" t="s">
        <v>2824</v>
      </c>
      <c r="H1252" s="29" t="s">
        <v>18</v>
      </c>
      <c r="I1252" s="63">
        <v>0</v>
      </c>
      <c r="J1252" s="63"/>
      <c r="K1252" s="63">
        <v>0</v>
      </c>
      <c r="M1252" s="101"/>
      <c r="Q1252" s="1">
        <v>0</v>
      </c>
      <c r="W1252" s="33"/>
    </row>
    <row r="1253" spans="1:23" ht="15.6" customHeight="1" x14ac:dyDescent="0.25">
      <c r="A1253" s="100"/>
      <c r="B1253" s="29" t="s">
        <v>8</v>
      </c>
      <c r="C1253" s="70" t="s">
        <v>2788</v>
      </c>
      <c r="D1253" s="70">
        <v>76111000080</v>
      </c>
      <c r="E1253" s="30" t="s">
        <v>2825</v>
      </c>
      <c r="F1253" s="30" t="s">
        <v>2825</v>
      </c>
      <c r="G1253" s="31" t="s">
        <v>2826</v>
      </c>
      <c r="H1253" s="29" t="s">
        <v>18</v>
      </c>
      <c r="I1253" s="63">
        <v>594039.02</v>
      </c>
      <c r="J1253" s="63"/>
      <c r="K1253" s="63">
        <v>594039.02</v>
      </c>
      <c r="M1253" s="101"/>
      <c r="Q1253" s="1">
        <v>0</v>
      </c>
      <c r="W1253" s="33"/>
    </row>
    <row r="1254" spans="1:23" ht="15.6" customHeight="1" x14ac:dyDescent="0.25">
      <c r="A1254" s="100"/>
      <c r="B1254" s="29" t="s">
        <v>8</v>
      </c>
      <c r="C1254" s="70" t="s">
        <v>2768</v>
      </c>
      <c r="D1254" s="70">
        <v>76111000085</v>
      </c>
      <c r="E1254" s="30" t="s">
        <v>2827</v>
      </c>
      <c r="F1254" s="30" t="s">
        <v>2827</v>
      </c>
      <c r="G1254" s="31" t="s">
        <v>2828</v>
      </c>
      <c r="H1254" s="29" t="s">
        <v>18</v>
      </c>
      <c r="I1254" s="63">
        <v>0</v>
      </c>
      <c r="J1254" s="63">
        <v>0</v>
      </c>
      <c r="K1254" s="63">
        <v>0</v>
      </c>
      <c r="L1254" s="102" t="e">
        <v>#N/A</v>
      </c>
      <c r="M1254" s="103"/>
      <c r="N1254" s="7"/>
      <c r="Q1254" s="1">
        <v>0</v>
      </c>
      <c r="W1254" s="33"/>
    </row>
    <row r="1255" spans="1:23" ht="15.6" customHeight="1" x14ac:dyDescent="0.25">
      <c r="A1255" s="100"/>
      <c r="B1255" s="29" t="s">
        <v>8</v>
      </c>
      <c r="C1255" s="70" t="s">
        <v>2768</v>
      </c>
      <c r="D1255" s="70">
        <v>76111000090</v>
      </c>
      <c r="E1255" s="30" t="s">
        <v>2829</v>
      </c>
      <c r="F1255" s="30" t="s">
        <v>2829</v>
      </c>
      <c r="G1255" s="31" t="s">
        <v>2830</v>
      </c>
      <c r="H1255" s="29" t="s">
        <v>18</v>
      </c>
      <c r="I1255" s="63">
        <v>1072813.5</v>
      </c>
      <c r="J1255" s="63">
        <v>0</v>
      </c>
      <c r="K1255" s="63">
        <v>1072813.5</v>
      </c>
      <c r="L1255" s="102" t="e">
        <v>#N/A</v>
      </c>
      <c r="M1255" s="103"/>
      <c r="N1255" s="7"/>
      <c r="Q1255" s="1">
        <v>0</v>
      </c>
      <c r="W1255" s="33"/>
    </row>
    <row r="1256" spans="1:23" ht="15.6" customHeight="1" x14ac:dyDescent="0.25">
      <c r="A1256" s="104"/>
      <c r="B1256" s="29" t="s">
        <v>8</v>
      </c>
      <c r="C1256" s="70" t="s">
        <v>2788</v>
      </c>
      <c r="D1256" s="70">
        <v>76111000095</v>
      </c>
      <c r="E1256" s="30" t="s">
        <v>2831</v>
      </c>
      <c r="F1256" s="30" t="s">
        <v>2831</v>
      </c>
      <c r="G1256" s="31" t="s">
        <v>2832</v>
      </c>
      <c r="H1256" s="29" t="s">
        <v>18</v>
      </c>
      <c r="I1256" s="63">
        <v>0</v>
      </c>
      <c r="J1256" s="63">
        <v>0</v>
      </c>
      <c r="K1256" s="63">
        <v>0</v>
      </c>
      <c r="L1256" s="7"/>
      <c r="M1256" s="105"/>
      <c r="Q1256" s="1">
        <v>0</v>
      </c>
      <c r="W1256" s="33"/>
    </row>
    <row r="1257" spans="1:23" ht="15.6" customHeight="1" x14ac:dyDescent="0.25">
      <c r="B1257" s="29" t="s">
        <v>8</v>
      </c>
      <c r="C1257" s="70" t="s">
        <v>2785</v>
      </c>
      <c r="D1257" s="70">
        <v>76111000120</v>
      </c>
      <c r="E1257" s="30" t="s">
        <v>2833</v>
      </c>
      <c r="F1257" s="30" t="s">
        <v>2833</v>
      </c>
      <c r="G1257" s="31" t="s">
        <v>2834</v>
      </c>
      <c r="H1257" s="29" t="s">
        <v>18</v>
      </c>
      <c r="I1257" s="63">
        <v>0</v>
      </c>
      <c r="J1257" s="63"/>
      <c r="K1257" s="63">
        <v>0</v>
      </c>
      <c r="W1257" s="33"/>
    </row>
    <row r="1258" spans="1:23" ht="15.6" customHeight="1" x14ac:dyDescent="0.25">
      <c r="B1258" s="29" t="s">
        <v>8</v>
      </c>
      <c r="C1258" s="70" t="s">
        <v>2785</v>
      </c>
      <c r="D1258" s="70">
        <v>76111000130</v>
      </c>
      <c r="E1258" s="30" t="s">
        <v>2835</v>
      </c>
      <c r="F1258" s="30" t="s">
        <v>2835</v>
      </c>
      <c r="G1258" s="31" t="s">
        <v>2836</v>
      </c>
      <c r="H1258" s="29" t="s">
        <v>18</v>
      </c>
      <c r="I1258" s="63">
        <v>0</v>
      </c>
      <c r="J1258" s="63"/>
      <c r="K1258" s="63">
        <v>0</v>
      </c>
      <c r="W1258" s="33"/>
    </row>
    <row r="1259" spans="1:23" ht="15.6" customHeight="1" x14ac:dyDescent="0.25">
      <c r="B1259" s="29" t="s">
        <v>8</v>
      </c>
      <c r="C1259" s="70" t="s">
        <v>2788</v>
      </c>
      <c r="D1259" s="70">
        <v>76111000140</v>
      </c>
      <c r="E1259" s="30" t="s">
        <v>2837</v>
      </c>
      <c r="F1259" s="30" t="s">
        <v>2837</v>
      </c>
      <c r="G1259" s="31" t="s">
        <v>2838</v>
      </c>
      <c r="H1259" s="29" t="s">
        <v>18</v>
      </c>
      <c r="I1259" s="63">
        <v>0</v>
      </c>
      <c r="J1259" s="63"/>
      <c r="K1259" s="63">
        <v>0</v>
      </c>
      <c r="W1259" s="33"/>
    </row>
    <row r="1260" spans="1:23" ht="15.6" customHeight="1" x14ac:dyDescent="0.25">
      <c r="B1260" s="29" t="s">
        <v>8</v>
      </c>
      <c r="C1260" s="70" t="s">
        <v>2788</v>
      </c>
      <c r="D1260" s="70">
        <v>76111000150</v>
      </c>
      <c r="E1260" s="30" t="s">
        <v>2839</v>
      </c>
      <c r="F1260" s="30" t="s">
        <v>2839</v>
      </c>
      <c r="G1260" s="31" t="s">
        <v>2840</v>
      </c>
      <c r="H1260" s="29" t="s">
        <v>18</v>
      </c>
      <c r="I1260" s="63">
        <v>0</v>
      </c>
      <c r="J1260" s="63"/>
      <c r="K1260" s="63">
        <v>0</v>
      </c>
      <c r="W1260" s="33"/>
    </row>
    <row r="1261" spans="1:23" ht="15.6" customHeight="1" x14ac:dyDescent="0.25">
      <c r="B1261" s="29" t="s">
        <v>8</v>
      </c>
      <c r="C1261" s="70" t="s">
        <v>2788</v>
      </c>
      <c r="D1261" s="70">
        <v>76111000160</v>
      </c>
      <c r="E1261" s="30" t="s">
        <v>2841</v>
      </c>
      <c r="F1261" s="30" t="s">
        <v>2841</v>
      </c>
      <c r="G1261" s="31" t="s">
        <v>2842</v>
      </c>
      <c r="H1261" s="29" t="s">
        <v>18</v>
      </c>
      <c r="I1261" s="63">
        <v>0</v>
      </c>
      <c r="J1261" s="63"/>
      <c r="K1261" s="63">
        <v>0</v>
      </c>
      <c r="W1261" s="33"/>
    </row>
    <row r="1262" spans="1:23" ht="15.6" customHeight="1" x14ac:dyDescent="0.25">
      <c r="B1262" s="29" t="s">
        <v>8</v>
      </c>
      <c r="C1262" s="70" t="s">
        <v>2788</v>
      </c>
      <c r="D1262" s="70">
        <v>76111000170</v>
      </c>
      <c r="E1262" s="30" t="s">
        <v>2843</v>
      </c>
      <c r="F1262" s="30" t="s">
        <v>2843</v>
      </c>
      <c r="G1262" s="31" t="s">
        <v>2844</v>
      </c>
      <c r="H1262" s="29" t="s">
        <v>18</v>
      </c>
      <c r="I1262" s="63">
        <v>0</v>
      </c>
      <c r="J1262" s="63"/>
      <c r="K1262" s="63">
        <v>0</v>
      </c>
      <c r="W1262" s="33"/>
    </row>
    <row r="1263" spans="1:23" ht="15.6" customHeight="1" x14ac:dyDescent="0.25">
      <c r="B1263" s="29" t="s">
        <v>8</v>
      </c>
      <c r="C1263" s="70" t="s">
        <v>2759</v>
      </c>
      <c r="D1263" s="70">
        <v>76111000180</v>
      </c>
      <c r="E1263" s="30" t="s">
        <v>2845</v>
      </c>
      <c r="F1263" s="30" t="s">
        <v>2845</v>
      </c>
      <c r="G1263" s="31" t="s">
        <v>2846</v>
      </c>
      <c r="H1263" s="29" t="s">
        <v>18</v>
      </c>
      <c r="I1263" s="63">
        <v>0</v>
      </c>
      <c r="J1263" s="63"/>
      <c r="K1263" s="63">
        <v>0</v>
      </c>
      <c r="W1263" s="33"/>
    </row>
    <row r="1264" spans="1:23" ht="15.6" customHeight="1" x14ac:dyDescent="0.25">
      <c r="B1264" s="29" t="s">
        <v>8</v>
      </c>
      <c r="C1264" s="70" t="s">
        <v>2788</v>
      </c>
      <c r="D1264" s="70">
        <v>76111000190</v>
      </c>
      <c r="E1264" s="30" t="s">
        <v>2847</v>
      </c>
      <c r="F1264" s="30" t="s">
        <v>2847</v>
      </c>
      <c r="G1264" s="31" t="s">
        <v>2848</v>
      </c>
      <c r="H1264" s="29" t="s">
        <v>18</v>
      </c>
      <c r="I1264" s="63">
        <v>0</v>
      </c>
      <c r="J1264" s="63"/>
      <c r="K1264" s="63">
        <v>0</v>
      </c>
      <c r="W1264" s="33"/>
    </row>
    <row r="1265" spans="2:23" ht="15.6" customHeight="1" x14ac:dyDescent="0.25">
      <c r="B1265" s="29" t="s">
        <v>8</v>
      </c>
      <c r="C1265" s="70" t="s">
        <v>2759</v>
      </c>
      <c r="D1265" s="70">
        <v>76111000200</v>
      </c>
      <c r="E1265" s="30" t="s">
        <v>2849</v>
      </c>
      <c r="F1265" s="30" t="s">
        <v>2849</v>
      </c>
      <c r="G1265" s="31" t="s">
        <v>2850</v>
      </c>
      <c r="H1265" s="29" t="s">
        <v>18</v>
      </c>
      <c r="I1265" s="63">
        <v>1101024.75</v>
      </c>
      <c r="J1265" s="63"/>
      <c r="K1265" s="63">
        <v>1101024.75</v>
      </c>
      <c r="W1265" s="33"/>
    </row>
    <row r="1266" spans="2:23" ht="15.6" customHeight="1" x14ac:dyDescent="0.25">
      <c r="B1266" s="29" t="s">
        <v>8</v>
      </c>
      <c r="C1266" s="70" t="s">
        <v>2788</v>
      </c>
      <c r="D1266" s="70">
        <v>76111000300</v>
      </c>
      <c r="E1266" s="30" t="s">
        <v>2851</v>
      </c>
      <c r="F1266" s="30" t="s">
        <v>2851</v>
      </c>
      <c r="G1266" s="31" t="s">
        <v>2852</v>
      </c>
      <c r="H1266" s="29" t="s">
        <v>18</v>
      </c>
      <c r="I1266" s="63">
        <v>2197328.25</v>
      </c>
      <c r="J1266" s="63"/>
      <c r="K1266" s="63">
        <v>2197328.25</v>
      </c>
      <c r="W1266" s="33"/>
    </row>
    <row r="1267" spans="2:23" ht="15.6" customHeight="1" x14ac:dyDescent="0.25">
      <c r="B1267" s="29" t="s">
        <v>8</v>
      </c>
      <c r="C1267" s="70" t="s">
        <v>2759</v>
      </c>
      <c r="D1267" s="70">
        <v>76111000305</v>
      </c>
      <c r="E1267" s="30" t="s">
        <v>2853</v>
      </c>
      <c r="F1267" s="30" t="s">
        <v>2853</v>
      </c>
      <c r="G1267" s="31" t="s">
        <v>2854</v>
      </c>
      <c r="H1267" s="29" t="s">
        <v>18</v>
      </c>
      <c r="I1267" s="63">
        <v>0</v>
      </c>
      <c r="J1267" s="63"/>
      <c r="K1267" s="63">
        <v>0</v>
      </c>
      <c r="W1267" s="33"/>
    </row>
    <row r="1268" spans="2:23" ht="15.6" customHeight="1" x14ac:dyDescent="0.25">
      <c r="B1268" s="29" t="s">
        <v>8</v>
      </c>
      <c r="C1268" s="70" t="s">
        <v>2768</v>
      </c>
      <c r="D1268" s="70">
        <v>76111000400</v>
      </c>
      <c r="E1268" s="30" t="s">
        <v>2855</v>
      </c>
      <c r="F1268" s="30" t="s">
        <v>2855</v>
      </c>
      <c r="G1268" s="31" t="s">
        <v>2856</v>
      </c>
      <c r="H1268" s="29" t="s">
        <v>18</v>
      </c>
      <c r="I1268" s="63">
        <v>0</v>
      </c>
      <c r="J1268" s="63"/>
      <c r="K1268" s="63">
        <v>0</v>
      </c>
      <c r="W1268" s="33"/>
    </row>
    <row r="1269" spans="2:23" ht="15.6" customHeight="1" x14ac:dyDescent="0.25">
      <c r="B1269" s="29" t="s">
        <v>8</v>
      </c>
      <c r="C1269" s="70" t="s">
        <v>2785</v>
      </c>
      <c r="D1269" s="70"/>
      <c r="E1269" s="30" t="s">
        <v>2857</v>
      </c>
      <c r="F1269" s="30" t="s">
        <v>2857</v>
      </c>
      <c r="G1269" s="31" t="s">
        <v>2858</v>
      </c>
      <c r="H1269" s="29" t="s">
        <v>18</v>
      </c>
      <c r="I1269" s="63">
        <v>0</v>
      </c>
      <c r="J1269" s="63"/>
      <c r="K1269" s="63">
        <v>0</v>
      </c>
      <c r="W1269" s="33"/>
    </row>
    <row r="1270" spans="2:23" ht="15.6" customHeight="1" x14ac:dyDescent="0.25">
      <c r="B1270" s="29" t="s">
        <v>8</v>
      </c>
      <c r="C1270" s="70" t="s">
        <v>2785</v>
      </c>
      <c r="D1270" s="70"/>
      <c r="E1270" s="30" t="s">
        <v>2859</v>
      </c>
      <c r="F1270" s="30" t="s">
        <v>2859</v>
      </c>
      <c r="G1270" s="31" t="s">
        <v>2860</v>
      </c>
      <c r="H1270" s="29" t="s">
        <v>18</v>
      </c>
      <c r="I1270" s="63">
        <v>0</v>
      </c>
      <c r="J1270" s="63"/>
      <c r="K1270" s="63">
        <v>0</v>
      </c>
      <c r="W1270" s="33"/>
    </row>
    <row r="1271" spans="2:23" ht="15.6" customHeight="1" x14ac:dyDescent="0.25">
      <c r="B1271" s="29" t="s">
        <v>8</v>
      </c>
      <c r="C1271" s="70" t="s">
        <v>2785</v>
      </c>
      <c r="D1271" s="70">
        <v>76111000405</v>
      </c>
      <c r="E1271" s="30" t="s">
        <v>2861</v>
      </c>
      <c r="F1271" s="30" t="s">
        <v>2861</v>
      </c>
      <c r="G1271" s="31" t="s">
        <v>2862</v>
      </c>
      <c r="H1271" s="29" t="s">
        <v>18</v>
      </c>
      <c r="I1271" s="63">
        <v>0</v>
      </c>
      <c r="J1271" s="63"/>
      <c r="K1271" s="63">
        <v>0</v>
      </c>
      <c r="W1271" s="33"/>
    </row>
    <row r="1272" spans="2:23" ht="15.6" customHeight="1" x14ac:dyDescent="0.25">
      <c r="B1272" s="29" t="s">
        <v>8</v>
      </c>
      <c r="C1272" s="70" t="s">
        <v>2759</v>
      </c>
      <c r="D1272" s="70">
        <v>76111000310</v>
      </c>
      <c r="E1272" s="30" t="s">
        <v>2863</v>
      </c>
      <c r="F1272" s="30" t="s">
        <v>2863</v>
      </c>
      <c r="G1272" s="31" t="s">
        <v>2864</v>
      </c>
      <c r="H1272" s="29" t="s">
        <v>18</v>
      </c>
      <c r="I1272" s="63">
        <v>0</v>
      </c>
      <c r="J1272" s="63"/>
      <c r="K1272" s="63">
        <v>0</v>
      </c>
      <c r="W1272" s="33"/>
    </row>
    <row r="1273" spans="2:23" ht="15.6" customHeight="1" x14ac:dyDescent="0.25">
      <c r="B1273" s="23" t="s">
        <v>8</v>
      </c>
      <c r="C1273" s="24"/>
      <c r="D1273" s="24">
        <v>761115</v>
      </c>
      <c r="E1273" s="25" t="s">
        <v>2865</v>
      </c>
      <c r="F1273" s="25" t="s">
        <v>2865</v>
      </c>
      <c r="G1273" s="26" t="s">
        <v>2866</v>
      </c>
      <c r="H1273" s="26" t="s">
        <v>11</v>
      </c>
      <c r="I1273" s="27">
        <v>0</v>
      </c>
      <c r="J1273" s="27"/>
      <c r="K1273" s="27">
        <v>0</v>
      </c>
      <c r="W1273" s="33"/>
    </row>
    <row r="1274" spans="2:23" ht="15.6" customHeight="1" x14ac:dyDescent="0.25">
      <c r="B1274" s="29" t="s">
        <v>8</v>
      </c>
      <c r="C1274" s="70" t="s">
        <v>2867</v>
      </c>
      <c r="D1274" s="70">
        <v>76111500005</v>
      </c>
      <c r="E1274" s="30" t="s">
        <v>2868</v>
      </c>
      <c r="F1274" s="30" t="s">
        <v>2868</v>
      </c>
      <c r="G1274" s="31" t="s">
        <v>2869</v>
      </c>
      <c r="H1274" s="29" t="s">
        <v>18</v>
      </c>
      <c r="I1274" s="63">
        <v>0</v>
      </c>
      <c r="J1274" s="63"/>
      <c r="K1274" s="63">
        <v>0</v>
      </c>
      <c r="W1274" s="33"/>
    </row>
    <row r="1275" spans="2:23" ht="15.6" customHeight="1" x14ac:dyDescent="0.25">
      <c r="B1275" s="29" t="s">
        <v>8</v>
      </c>
      <c r="C1275" s="70" t="s">
        <v>2867</v>
      </c>
      <c r="D1275" s="70">
        <v>76111500010</v>
      </c>
      <c r="E1275" s="30" t="s">
        <v>2870</v>
      </c>
      <c r="F1275" s="30" t="s">
        <v>2870</v>
      </c>
      <c r="G1275" s="31" t="s">
        <v>2871</v>
      </c>
      <c r="H1275" s="29" t="s">
        <v>18</v>
      </c>
      <c r="I1275" s="63">
        <v>0</v>
      </c>
      <c r="J1275" s="63"/>
      <c r="K1275" s="63">
        <v>0</v>
      </c>
      <c r="W1275" s="33"/>
    </row>
    <row r="1276" spans="2:23" ht="15.6" customHeight="1" x14ac:dyDescent="0.25">
      <c r="B1276" s="29" t="s">
        <v>8</v>
      </c>
      <c r="C1276" s="70" t="s">
        <v>2872</v>
      </c>
      <c r="D1276" s="70">
        <v>76111500015</v>
      </c>
      <c r="E1276" s="30" t="s">
        <v>2873</v>
      </c>
      <c r="F1276" s="30" t="s">
        <v>2873</v>
      </c>
      <c r="G1276" s="31" t="s">
        <v>2874</v>
      </c>
      <c r="H1276" s="29" t="s">
        <v>18</v>
      </c>
      <c r="I1276" s="63">
        <v>0</v>
      </c>
      <c r="J1276" s="63"/>
      <c r="K1276" s="63">
        <v>0</v>
      </c>
      <c r="W1276" s="33"/>
    </row>
    <row r="1277" spans="2:23" ht="15.6" customHeight="1" x14ac:dyDescent="0.25">
      <c r="B1277" s="29" t="s">
        <v>8</v>
      </c>
      <c r="C1277" s="70" t="s">
        <v>2875</v>
      </c>
      <c r="D1277" s="70">
        <v>76111500020</v>
      </c>
      <c r="E1277" s="30" t="s">
        <v>2876</v>
      </c>
      <c r="F1277" s="30" t="s">
        <v>2876</v>
      </c>
      <c r="G1277" s="31" t="s">
        <v>2877</v>
      </c>
      <c r="H1277" s="29" t="s">
        <v>18</v>
      </c>
      <c r="I1277" s="63">
        <v>0</v>
      </c>
      <c r="J1277" s="63"/>
      <c r="K1277" s="63">
        <v>0</v>
      </c>
      <c r="W1277" s="33"/>
    </row>
    <row r="1278" spans="2:23" ht="15.6" customHeight="1" x14ac:dyDescent="0.25">
      <c r="B1278" s="29" t="s">
        <v>8</v>
      </c>
      <c r="C1278" s="70" t="s">
        <v>2878</v>
      </c>
      <c r="D1278" s="70">
        <v>76111500022</v>
      </c>
      <c r="E1278" s="30" t="s">
        <v>2879</v>
      </c>
      <c r="F1278" s="30" t="s">
        <v>2879</v>
      </c>
      <c r="G1278" s="31" t="s">
        <v>2880</v>
      </c>
      <c r="H1278" s="29" t="s">
        <v>18</v>
      </c>
      <c r="I1278" s="63">
        <v>0</v>
      </c>
      <c r="J1278" s="63"/>
      <c r="K1278" s="63">
        <v>0</v>
      </c>
      <c r="W1278" s="33"/>
    </row>
    <row r="1279" spans="2:23" ht="15.6" customHeight="1" x14ac:dyDescent="0.25">
      <c r="B1279" s="29" t="s">
        <v>8</v>
      </c>
      <c r="C1279" s="70" t="s">
        <v>2881</v>
      </c>
      <c r="D1279" s="70">
        <v>76111500024</v>
      </c>
      <c r="E1279" s="30" t="s">
        <v>2882</v>
      </c>
      <c r="F1279" s="30" t="s">
        <v>2882</v>
      </c>
      <c r="G1279" s="31" t="s">
        <v>2883</v>
      </c>
      <c r="H1279" s="29" t="s">
        <v>18</v>
      </c>
      <c r="I1279" s="63">
        <v>0</v>
      </c>
      <c r="J1279" s="63"/>
      <c r="K1279" s="63">
        <v>0</v>
      </c>
      <c r="W1279" s="33"/>
    </row>
    <row r="1280" spans="2:23" ht="15.6" customHeight="1" x14ac:dyDescent="0.25">
      <c r="B1280" s="29" t="s">
        <v>8</v>
      </c>
      <c r="C1280" s="70" t="s">
        <v>2884</v>
      </c>
      <c r="D1280" s="70">
        <v>76111500025</v>
      </c>
      <c r="E1280" s="30" t="s">
        <v>2885</v>
      </c>
      <c r="F1280" s="30" t="s">
        <v>2885</v>
      </c>
      <c r="G1280" s="31" t="s">
        <v>2886</v>
      </c>
      <c r="H1280" s="29" t="s">
        <v>18</v>
      </c>
      <c r="I1280" s="63">
        <v>0</v>
      </c>
      <c r="J1280" s="63"/>
      <c r="K1280" s="63">
        <v>0</v>
      </c>
      <c r="W1280" s="33"/>
    </row>
    <row r="1281" spans="2:23" ht="15.6" customHeight="1" x14ac:dyDescent="0.25">
      <c r="B1281" s="23" t="s">
        <v>8</v>
      </c>
      <c r="C1281" s="24"/>
      <c r="D1281" s="24">
        <v>761120</v>
      </c>
      <c r="E1281" s="25" t="s">
        <v>2887</v>
      </c>
      <c r="F1281" s="25" t="s">
        <v>2887</v>
      </c>
      <c r="G1281" s="26" t="s">
        <v>2888</v>
      </c>
      <c r="H1281" s="26" t="s">
        <v>11</v>
      </c>
      <c r="I1281" s="27">
        <v>0</v>
      </c>
      <c r="J1281" s="27"/>
      <c r="K1281" s="27">
        <v>0</v>
      </c>
      <c r="W1281" s="33"/>
    </row>
    <row r="1282" spans="2:23" ht="15.6" customHeight="1" x14ac:dyDescent="0.25">
      <c r="B1282" s="29" t="s">
        <v>8</v>
      </c>
      <c r="C1282" s="70" t="s">
        <v>2867</v>
      </c>
      <c r="D1282" s="70">
        <v>76112000005</v>
      </c>
      <c r="E1282" s="30" t="s">
        <v>2889</v>
      </c>
      <c r="F1282" s="30" t="s">
        <v>2889</v>
      </c>
      <c r="G1282" s="31" t="s">
        <v>2890</v>
      </c>
      <c r="H1282" s="29" t="s">
        <v>18</v>
      </c>
      <c r="I1282" s="63">
        <v>0</v>
      </c>
      <c r="J1282" s="63"/>
      <c r="K1282" s="63">
        <v>0</v>
      </c>
      <c r="W1282" s="33"/>
    </row>
    <row r="1283" spans="2:23" ht="15.6" customHeight="1" x14ac:dyDescent="0.25">
      <c r="B1283" s="29" t="s">
        <v>8</v>
      </c>
      <c r="C1283" s="70" t="s">
        <v>2867</v>
      </c>
      <c r="D1283" s="70">
        <v>76112000010</v>
      </c>
      <c r="E1283" s="30" t="s">
        <v>2891</v>
      </c>
      <c r="F1283" s="30" t="s">
        <v>2891</v>
      </c>
      <c r="G1283" s="31" t="s">
        <v>2892</v>
      </c>
      <c r="H1283" s="29" t="s">
        <v>18</v>
      </c>
      <c r="I1283" s="63">
        <v>0</v>
      </c>
      <c r="J1283" s="63"/>
      <c r="K1283" s="63">
        <v>0</v>
      </c>
      <c r="W1283" s="33"/>
    </row>
    <row r="1284" spans="2:23" ht="15.6" customHeight="1" x14ac:dyDescent="0.25">
      <c r="B1284" s="29" t="s">
        <v>8</v>
      </c>
      <c r="C1284" s="70" t="s">
        <v>2867</v>
      </c>
      <c r="D1284" s="70">
        <v>76112000015</v>
      </c>
      <c r="E1284" s="30" t="s">
        <v>2893</v>
      </c>
      <c r="F1284" s="30" t="s">
        <v>2893</v>
      </c>
      <c r="G1284" s="31" t="s">
        <v>2894</v>
      </c>
      <c r="H1284" s="29" t="s">
        <v>18</v>
      </c>
      <c r="I1284" s="63">
        <v>0</v>
      </c>
      <c r="J1284" s="63"/>
      <c r="K1284" s="63">
        <v>0</v>
      </c>
      <c r="W1284" s="33"/>
    </row>
    <row r="1285" spans="2:23" ht="15.6" customHeight="1" x14ac:dyDescent="0.25">
      <c r="B1285" s="29" t="s">
        <v>8</v>
      </c>
      <c r="C1285" s="70" t="s">
        <v>2895</v>
      </c>
      <c r="D1285" s="70">
        <v>76112000016</v>
      </c>
      <c r="E1285" s="30" t="s">
        <v>2896</v>
      </c>
      <c r="F1285" s="30" t="s">
        <v>2896</v>
      </c>
      <c r="G1285" s="31" t="s">
        <v>2897</v>
      </c>
      <c r="H1285" s="29" t="s">
        <v>18</v>
      </c>
      <c r="I1285" s="63">
        <v>0</v>
      </c>
      <c r="J1285" s="63"/>
      <c r="K1285" s="63">
        <v>0</v>
      </c>
      <c r="W1285" s="33"/>
    </row>
    <row r="1286" spans="2:23" ht="15.6" customHeight="1" x14ac:dyDescent="0.25">
      <c r="B1286" s="29" t="s">
        <v>8</v>
      </c>
      <c r="C1286" s="70" t="s">
        <v>2898</v>
      </c>
      <c r="D1286" s="70">
        <v>76112000020</v>
      </c>
      <c r="E1286" s="30" t="s">
        <v>2899</v>
      </c>
      <c r="F1286" s="30" t="s">
        <v>2899</v>
      </c>
      <c r="G1286" s="31" t="s">
        <v>2900</v>
      </c>
      <c r="H1286" s="29" t="s">
        <v>18</v>
      </c>
      <c r="I1286" s="63">
        <v>2866057.64</v>
      </c>
      <c r="J1286" s="63"/>
      <c r="K1286" s="63">
        <v>2866057.64</v>
      </c>
      <c r="W1286" s="33"/>
    </row>
    <row r="1287" spans="2:23" ht="15.6" customHeight="1" x14ac:dyDescent="0.25">
      <c r="B1287" s="29" t="s">
        <v>8</v>
      </c>
      <c r="C1287" s="70" t="s">
        <v>2901</v>
      </c>
      <c r="D1287" s="70">
        <v>76112000022</v>
      </c>
      <c r="E1287" s="30" t="s">
        <v>2902</v>
      </c>
      <c r="F1287" s="30" t="s">
        <v>2902</v>
      </c>
      <c r="G1287" s="31" t="s">
        <v>2903</v>
      </c>
      <c r="H1287" s="29" t="s">
        <v>18</v>
      </c>
      <c r="I1287" s="63">
        <v>150000</v>
      </c>
      <c r="J1287" s="63"/>
      <c r="K1287" s="63">
        <v>150000</v>
      </c>
      <c r="W1287" s="33"/>
    </row>
    <row r="1288" spans="2:23" ht="15.6" customHeight="1" x14ac:dyDescent="0.25">
      <c r="B1288" s="29" t="s">
        <v>8</v>
      </c>
      <c r="C1288" s="70" t="s">
        <v>2904</v>
      </c>
      <c r="D1288" s="70">
        <v>76112000025</v>
      </c>
      <c r="E1288" s="30" t="s">
        <v>2905</v>
      </c>
      <c r="F1288" s="30" t="s">
        <v>2905</v>
      </c>
      <c r="G1288" s="31" t="s">
        <v>2906</v>
      </c>
      <c r="H1288" s="29" t="s">
        <v>18</v>
      </c>
      <c r="I1288" s="63">
        <v>0</v>
      </c>
      <c r="J1288" s="63"/>
      <c r="K1288" s="63">
        <v>0</v>
      </c>
      <c r="W1288" s="33"/>
    </row>
    <row r="1289" spans="2:23" ht="15.6" customHeight="1" x14ac:dyDescent="0.25">
      <c r="B1289" s="29" t="s">
        <v>8</v>
      </c>
      <c r="C1289" s="70" t="s">
        <v>2907</v>
      </c>
      <c r="D1289" s="70">
        <v>76112000030</v>
      </c>
      <c r="E1289" s="30" t="s">
        <v>2908</v>
      </c>
      <c r="F1289" s="30" t="s">
        <v>2908</v>
      </c>
      <c r="G1289" s="31" t="s">
        <v>2909</v>
      </c>
      <c r="H1289" s="29" t="s">
        <v>18</v>
      </c>
      <c r="I1289" s="63">
        <v>0</v>
      </c>
      <c r="J1289" s="63"/>
      <c r="K1289" s="63">
        <v>0</v>
      </c>
      <c r="W1289" s="33"/>
    </row>
    <row r="1290" spans="2:23" ht="15.6" customHeight="1" x14ac:dyDescent="0.25">
      <c r="B1290" s="29" t="s">
        <v>8</v>
      </c>
      <c r="C1290" s="70" t="s">
        <v>2910</v>
      </c>
      <c r="D1290" s="70">
        <v>76112000035</v>
      </c>
      <c r="E1290" s="30" t="s">
        <v>2911</v>
      </c>
      <c r="F1290" s="30" t="s">
        <v>2911</v>
      </c>
      <c r="G1290" s="31" t="s">
        <v>2912</v>
      </c>
      <c r="H1290" s="29" t="s">
        <v>18</v>
      </c>
      <c r="I1290" s="63">
        <v>0</v>
      </c>
      <c r="J1290" s="63"/>
      <c r="K1290" s="63">
        <v>0</v>
      </c>
      <c r="W1290" s="33"/>
    </row>
    <row r="1291" spans="2:23" ht="15.6" customHeight="1" x14ac:dyDescent="0.25">
      <c r="B1291" s="23" t="s">
        <v>8</v>
      </c>
      <c r="C1291" s="24"/>
      <c r="D1291" s="24">
        <v>761135</v>
      </c>
      <c r="E1291" s="25" t="s">
        <v>2913</v>
      </c>
      <c r="F1291" s="25" t="s">
        <v>2913</v>
      </c>
      <c r="G1291" s="26" t="s">
        <v>2914</v>
      </c>
      <c r="H1291" s="26" t="s">
        <v>11</v>
      </c>
      <c r="I1291" s="27">
        <v>0</v>
      </c>
      <c r="J1291" s="27"/>
      <c r="K1291" s="27">
        <v>0</v>
      </c>
      <c r="W1291" s="33"/>
    </row>
    <row r="1292" spans="2:23" ht="15.6" customHeight="1" x14ac:dyDescent="0.25">
      <c r="B1292" s="29" t="s">
        <v>8</v>
      </c>
      <c r="C1292" s="70" t="s">
        <v>2915</v>
      </c>
      <c r="D1292" s="70">
        <v>76113500005</v>
      </c>
      <c r="E1292" s="30" t="s">
        <v>2916</v>
      </c>
      <c r="F1292" s="30" t="s">
        <v>2916</v>
      </c>
      <c r="G1292" s="31" t="s">
        <v>2917</v>
      </c>
      <c r="H1292" s="29" t="s">
        <v>18</v>
      </c>
      <c r="I1292" s="63">
        <v>0</v>
      </c>
      <c r="J1292" s="63"/>
      <c r="K1292" s="63">
        <v>0</v>
      </c>
      <c r="W1292" s="33"/>
    </row>
    <row r="1293" spans="2:23" ht="15.6" customHeight="1" x14ac:dyDescent="0.25">
      <c r="B1293" s="29" t="s">
        <v>8</v>
      </c>
      <c r="C1293" s="70" t="s">
        <v>2915</v>
      </c>
      <c r="D1293" s="70">
        <v>76113500100</v>
      </c>
      <c r="E1293" s="30" t="s">
        <v>2918</v>
      </c>
      <c r="F1293" s="30" t="s">
        <v>2918</v>
      </c>
      <c r="G1293" s="31" t="s">
        <v>2919</v>
      </c>
      <c r="H1293" s="29" t="s">
        <v>18</v>
      </c>
      <c r="I1293" s="63">
        <v>19608.39</v>
      </c>
      <c r="J1293" s="63"/>
      <c r="K1293" s="63">
        <v>19608.39</v>
      </c>
      <c r="W1293" s="33"/>
    </row>
    <row r="1294" spans="2:23" ht="15.6" customHeight="1" x14ac:dyDescent="0.25">
      <c r="B1294" s="23" t="s">
        <v>8</v>
      </c>
      <c r="C1294" s="24"/>
      <c r="D1294" s="24">
        <v>761140</v>
      </c>
      <c r="E1294" s="25" t="s">
        <v>2920</v>
      </c>
      <c r="F1294" s="25" t="s">
        <v>2920</v>
      </c>
      <c r="G1294" s="26" t="s">
        <v>2921</v>
      </c>
      <c r="H1294" s="26" t="s">
        <v>11</v>
      </c>
      <c r="I1294" s="27">
        <v>0</v>
      </c>
      <c r="J1294" s="27"/>
      <c r="K1294" s="27">
        <v>0</v>
      </c>
      <c r="W1294" s="33"/>
    </row>
    <row r="1295" spans="2:23" ht="15.6" customHeight="1" x14ac:dyDescent="0.25">
      <c r="B1295" s="29" t="s">
        <v>8</v>
      </c>
      <c r="C1295" s="70" t="s">
        <v>2922</v>
      </c>
      <c r="D1295" s="70">
        <v>76114000005</v>
      </c>
      <c r="E1295" s="30" t="s">
        <v>2923</v>
      </c>
      <c r="F1295" s="30" t="s">
        <v>2923</v>
      </c>
      <c r="G1295" s="31" t="s">
        <v>2924</v>
      </c>
      <c r="H1295" s="29" t="s">
        <v>18</v>
      </c>
      <c r="I1295" s="63">
        <v>-1258300.53</v>
      </c>
      <c r="J1295" s="63"/>
      <c r="K1295" s="63">
        <v>-1258300.53</v>
      </c>
      <c r="W1295" s="33"/>
    </row>
    <row r="1296" spans="2:23" ht="15.6" customHeight="1" x14ac:dyDescent="0.25">
      <c r="B1296" s="29" t="s">
        <v>8</v>
      </c>
      <c r="C1296" s="70" t="s">
        <v>2925</v>
      </c>
      <c r="D1296" s="70">
        <v>76114000010</v>
      </c>
      <c r="E1296" s="30" t="s">
        <v>2926</v>
      </c>
      <c r="F1296" s="30" t="s">
        <v>2926</v>
      </c>
      <c r="G1296" s="31" t="s">
        <v>2927</v>
      </c>
      <c r="H1296" s="29" t="s">
        <v>18</v>
      </c>
      <c r="I1296" s="63">
        <v>0</v>
      </c>
      <c r="J1296" s="63"/>
      <c r="K1296" s="63">
        <v>0</v>
      </c>
      <c r="W1296" s="33"/>
    </row>
    <row r="1297" spans="2:23" ht="15.6" customHeight="1" x14ac:dyDescent="0.25">
      <c r="B1297" s="23" t="s">
        <v>8</v>
      </c>
      <c r="C1297" s="24"/>
      <c r="D1297" s="24">
        <v>761145</v>
      </c>
      <c r="E1297" s="25" t="s">
        <v>2928</v>
      </c>
      <c r="F1297" s="25" t="s">
        <v>2928</v>
      </c>
      <c r="G1297" s="26" t="s">
        <v>2929</v>
      </c>
      <c r="H1297" s="26" t="s">
        <v>11</v>
      </c>
      <c r="I1297" s="27">
        <v>0</v>
      </c>
      <c r="J1297" s="27"/>
      <c r="K1297" s="27">
        <v>0</v>
      </c>
      <c r="W1297" s="33"/>
    </row>
    <row r="1298" spans="2:23" ht="15.6" customHeight="1" x14ac:dyDescent="0.25">
      <c r="B1298" s="29" t="s">
        <v>8</v>
      </c>
      <c r="C1298" s="70" t="s">
        <v>2930</v>
      </c>
      <c r="D1298" s="70">
        <v>76114500005</v>
      </c>
      <c r="E1298" s="30" t="s">
        <v>2931</v>
      </c>
      <c r="F1298" s="30" t="s">
        <v>2931</v>
      </c>
      <c r="G1298" s="31" t="s">
        <v>2932</v>
      </c>
      <c r="H1298" s="29" t="s">
        <v>18</v>
      </c>
      <c r="I1298" s="63">
        <v>0</v>
      </c>
      <c r="J1298" s="63"/>
      <c r="K1298" s="63">
        <v>0</v>
      </c>
      <c r="W1298" s="33"/>
    </row>
    <row r="1299" spans="2:23" ht="15.6" customHeight="1" x14ac:dyDescent="0.25">
      <c r="B1299" s="29" t="s">
        <v>8</v>
      </c>
      <c r="C1299" s="70" t="s">
        <v>2933</v>
      </c>
      <c r="D1299" s="70">
        <v>76114500010</v>
      </c>
      <c r="E1299" s="30" t="s">
        <v>2934</v>
      </c>
      <c r="F1299" s="30" t="s">
        <v>2934</v>
      </c>
      <c r="G1299" s="31" t="s">
        <v>2935</v>
      </c>
      <c r="H1299" s="29" t="s">
        <v>18</v>
      </c>
      <c r="I1299" s="63">
        <v>3048</v>
      </c>
      <c r="J1299" s="63"/>
      <c r="K1299" s="63">
        <v>3048</v>
      </c>
      <c r="W1299" s="33"/>
    </row>
    <row r="1300" spans="2:23" ht="15.6" customHeight="1" x14ac:dyDescent="0.25">
      <c r="B1300" s="29" t="s">
        <v>8</v>
      </c>
      <c r="C1300" s="70" t="s">
        <v>2936</v>
      </c>
      <c r="D1300" s="70">
        <v>76114500015</v>
      </c>
      <c r="E1300" s="30" t="s">
        <v>2937</v>
      </c>
      <c r="F1300" s="30" t="s">
        <v>2937</v>
      </c>
      <c r="G1300" s="31" t="s">
        <v>2938</v>
      </c>
      <c r="H1300" s="29" t="s">
        <v>18</v>
      </c>
      <c r="I1300" s="63">
        <v>0</v>
      </c>
      <c r="J1300" s="63"/>
      <c r="K1300" s="63">
        <v>0</v>
      </c>
      <c r="W1300" s="33"/>
    </row>
    <row r="1301" spans="2:23" ht="15.6" customHeight="1" x14ac:dyDescent="0.25">
      <c r="B1301" s="29" t="s">
        <v>8</v>
      </c>
      <c r="C1301" s="70" t="s">
        <v>2939</v>
      </c>
      <c r="D1301" s="70">
        <v>76114500020</v>
      </c>
      <c r="E1301" s="30" t="s">
        <v>2940</v>
      </c>
      <c r="F1301" s="30" t="s">
        <v>2940</v>
      </c>
      <c r="G1301" s="31" t="s">
        <v>2941</v>
      </c>
      <c r="H1301" s="29" t="s">
        <v>18</v>
      </c>
      <c r="I1301" s="63">
        <v>0</v>
      </c>
      <c r="J1301" s="63"/>
      <c r="K1301" s="63">
        <v>0</v>
      </c>
      <c r="W1301" s="33"/>
    </row>
    <row r="1302" spans="2:23" ht="15.6" customHeight="1" x14ac:dyDescent="0.25">
      <c r="B1302" s="29" t="s">
        <v>8</v>
      </c>
      <c r="C1302" s="70" t="s">
        <v>2942</v>
      </c>
      <c r="D1302" s="70">
        <v>76114500025</v>
      </c>
      <c r="E1302" s="30" t="s">
        <v>2943</v>
      </c>
      <c r="F1302" s="30" t="s">
        <v>2943</v>
      </c>
      <c r="G1302" s="31" t="s">
        <v>2944</v>
      </c>
      <c r="H1302" s="29" t="s">
        <v>18</v>
      </c>
      <c r="I1302" s="63">
        <v>0</v>
      </c>
      <c r="J1302" s="63"/>
      <c r="K1302" s="63">
        <v>0</v>
      </c>
      <c r="W1302" s="33"/>
    </row>
    <row r="1303" spans="2:23" ht="15.6" customHeight="1" x14ac:dyDescent="0.25">
      <c r="B1303" s="29" t="s">
        <v>8</v>
      </c>
      <c r="C1303" s="70" t="s">
        <v>2939</v>
      </c>
      <c r="D1303" s="70"/>
      <c r="E1303" s="31" t="s">
        <v>2945</v>
      </c>
      <c r="F1303" s="31" t="s">
        <v>2945</v>
      </c>
      <c r="G1303" s="31" t="s">
        <v>2946</v>
      </c>
      <c r="H1303" s="29" t="s">
        <v>18</v>
      </c>
      <c r="I1303" s="63">
        <v>0</v>
      </c>
      <c r="J1303" s="63"/>
      <c r="K1303" s="63">
        <v>0</v>
      </c>
      <c r="W1303" s="33"/>
    </row>
    <row r="1304" spans="2:23" ht="15.6" customHeight="1" x14ac:dyDescent="0.25">
      <c r="B1304" s="64" t="s">
        <v>8</v>
      </c>
      <c r="C1304" s="65"/>
      <c r="D1304" s="65">
        <v>764</v>
      </c>
      <c r="E1304" s="66" t="s">
        <v>2947</v>
      </c>
      <c r="F1304" s="66" t="s">
        <v>2947</v>
      </c>
      <c r="G1304" s="67" t="s">
        <v>2948</v>
      </c>
      <c r="H1304" s="67" t="s">
        <v>11</v>
      </c>
      <c r="I1304" s="68">
        <v>0</v>
      </c>
      <c r="J1304" s="68"/>
      <c r="K1304" s="68">
        <v>0</v>
      </c>
      <c r="W1304" s="33"/>
    </row>
    <row r="1305" spans="2:23" ht="15.6" customHeight="1" x14ac:dyDescent="0.25">
      <c r="B1305" s="23" t="s">
        <v>8</v>
      </c>
      <c r="C1305" s="24"/>
      <c r="D1305" s="24">
        <v>764100</v>
      </c>
      <c r="E1305" s="25" t="s">
        <v>2949</v>
      </c>
      <c r="F1305" s="25" t="s">
        <v>2949</v>
      </c>
      <c r="G1305" s="26" t="s">
        <v>2950</v>
      </c>
      <c r="H1305" s="26" t="s">
        <v>11</v>
      </c>
      <c r="I1305" s="27">
        <v>0</v>
      </c>
      <c r="J1305" s="27"/>
      <c r="K1305" s="27">
        <v>0</v>
      </c>
      <c r="W1305" s="33"/>
    </row>
    <row r="1306" spans="2:23" ht="15.6" customHeight="1" x14ac:dyDescent="0.25">
      <c r="B1306" s="29" t="s">
        <v>8</v>
      </c>
      <c r="C1306" s="70" t="s">
        <v>2951</v>
      </c>
      <c r="D1306" s="70">
        <v>76410000030</v>
      </c>
      <c r="E1306" s="30" t="s">
        <v>2952</v>
      </c>
      <c r="F1306" s="30" t="s">
        <v>2952</v>
      </c>
      <c r="G1306" s="31" t="s">
        <v>2953</v>
      </c>
      <c r="H1306" s="29" t="s">
        <v>18</v>
      </c>
      <c r="I1306" s="63">
        <v>190741.54</v>
      </c>
      <c r="J1306" s="63"/>
      <c r="K1306" s="63">
        <v>190741.54</v>
      </c>
      <c r="W1306" s="33"/>
    </row>
    <row r="1307" spans="2:23" ht="15.6" customHeight="1" x14ac:dyDescent="0.25">
      <c r="B1307" s="29" t="s">
        <v>8</v>
      </c>
      <c r="C1307" s="70" t="s">
        <v>2951</v>
      </c>
      <c r="D1307" s="70">
        <v>76410000035</v>
      </c>
      <c r="E1307" s="30" t="s">
        <v>2954</v>
      </c>
      <c r="F1307" s="30" t="s">
        <v>2954</v>
      </c>
      <c r="G1307" s="31" t="s">
        <v>2955</v>
      </c>
      <c r="H1307" s="29" t="s">
        <v>18</v>
      </c>
      <c r="I1307" s="63">
        <v>5.93</v>
      </c>
      <c r="J1307" s="63"/>
      <c r="K1307" s="63">
        <v>5.93</v>
      </c>
      <c r="W1307" s="33"/>
    </row>
    <row r="1308" spans="2:23" ht="15.6" customHeight="1" x14ac:dyDescent="0.25">
      <c r="B1308" s="29" t="s">
        <v>8</v>
      </c>
      <c r="C1308" s="70" t="s">
        <v>2951</v>
      </c>
      <c r="D1308" s="70">
        <v>76410000040</v>
      </c>
      <c r="E1308" s="30" t="s">
        <v>2956</v>
      </c>
      <c r="F1308" s="30" t="s">
        <v>2956</v>
      </c>
      <c r="G1308" s="31" t="s">
        <v>2957</v>
      </c>
      <c r="H1308" s="29" t="s">
        <v>18</v>
      </c>
      <c r="I1308" s="63">
        <v>161.1</v>
      </c>
      <c r="J1308" s="63"/>
      <c r="K1308" s="63">
        <v>161.1</v>
      </c>
      <c r="W1308" s="33"/>
    </row>
    <row r="1309" spans="2:23" ht="15.6" customHeight="1" x14ac:dyDescent="0.25">
      <c r="B1309" s="29" t="s">
        <v>8</v>
      </c>
      <c r="C1309" s="70" t="s">
        <v>2951</v>
      </c>
      <c r="D1309" s="70">
        <v>76410000050</v>
      </c>
      <c r="E1309" s="30" t="s">
        <v>2958</v>
      </c>
      <c r="F1309" s="30" t="s">
        <v>2958</v>
      </c>
      <c r="G1309" s="31" t="s">
        <v>2959</v>
      </c>
      <c r="H1309" s="29" t="s">
        <v>18</v>
      </c>
      <c r="I1309" s="63">
        <v>197946.47</v>
      </c>
      <c r="J1309" s="63"/>
      <c r="K1309" s="63">
        <v>197946.47</v>
      </c>
      <c r="W1309" s="33"/>
    </row>
    <row r="1310" spans="2:23" ht="15.6" customHeight="1" x14ac:dyDescent="0.25">
      <c r="B1310" s="29" t="s">
        <v>8</v>
      </c>
      <c r="C1310" s="70" t="s">
        <v>2951</v>
      </c>
      <c r="D1310" s="70">
        <v>76410000055</v>
      </c>
      <c r="E1310" s="30" t="s">
        <v>2960</v>
      </c>
      <c r="F1310" s="30" t="s">
        <v>2960</v>
      </c>
      <c r="G1310" s="31" t="s">
        <v>2961</v>
      </c>
      <c r="H1310" s="29" t="s">
        <v>18</v>
      </c>
      <c r="I1310" s="63">
        <v>0</v>
      </c>
      <c r="J1310" s="63"/>
      <c r="K1310" s="63">
        <v>0</v>
      </c>
      <c r="W1310" s="33"/>
    </row>
    <row r="1311" spans="2:23" ht="15.6" customHeight="1" x14ac:dyDescent="0.25">
      <c r="B1311" s="29" t="s">
        <v>8</v>
      </c>
      <c r="C1311" s="70" t="s">
        <v>2951</v>
      </c>
      <c r="D1311" s="70"/>
      <c r="E1311" s="30" t="s">
        <v>2962</v>
      </c>
      <c r="F1311" s="30" t="s">
        <v>2962</v>
      </c>
      <c r="G1311" s="31" t="s">
        <v>2963</v>
      </c>
      <c r="H1311" s="29" t="s">
        <v>18</v>
      </c>
      <c r="I1311" s="63">
        <v>195871.12</v>
      </c>
      <c r="J1311" s="63"/>
      <c r="K1311" s="63">
        <v>195871.12</v>
      </c>
      <c r="W1311" s="33"/>
    </row>
    <row r="1312" spans="2:23" ht="15.6" customHeight="1" x14ac:dyDescent="0.25">
      <c r="B1312" s="29" t="s">
        <v>8</v>
      </c>
      <c r="C1312" s="70" t="s">
        <v>2951</v>
      </c>
      <c r="D1312" s="70"/>
      <c r="E1312" s="30" t="s">
        <v>2964</v>
      </c>
      <c r="F1312" s="30" t="s">
        <v>2964</v>
      </c>
      <c r="G1312" s="31" t="s">
        <v>2965</v>
      </c>
      <c r="H1312" s="29" t="s">
        <v>18</v>
      </c>
      <c r="I1312" s="63">
        <v>24726</v>
      </c>
      <c r="J1312" s="63"/>
      <c r="K1312" s="63">
        <v>24726</v>
      </c>
      <c r="W1312" s="33"/>
    </row>
    <row r="1313" spans="2:23" ht="15.6" customHeight="1" x14ac:dyDescent="0.25">
      <c r="B1313" s="29" t="s">
        <v>8</v>
      </c>
      <c r="C1313" s="70" t="s">
        <v>2951</v>
      </c>
      <c r="D1313" s="70"/>
      <c r="E1313" s="30" t="s">
        <v>2966</v>
      </c>
      <c r="F1313" s="30" t="s">
        <v>2966</v>
      </c>
      <c r="G1313" s="31" t="s">
        <v>2967</v>
      </c>
      <c r="H1313" s="29" t="s">
        <v>18</v>
      </c>
      <c r="I1313" s="63">
        <v>957.35</v>
      </c>
      <c r="J1313" s="63"/>
      <c r="K1313" s="63">
        <v>957.35</v>
      </c>
      <c r="W1313" s="33"/>
    </row>
    <row r="1314" spans="2:23" ht="15.6" customHeight="1" x14ac:dyDescent="0.25">
      <c r="B1314" s="29" t="s">
        <v>8</v>
      </c>
      <c r="C1314" s="70" t="s">
        <v>2951</v>
      </c>
      <c r="D1314" s="70"/>
      <c r="E1314" s="30" t="s">
        <v>2968</v>
      </c>
      <c r="F1314" s="30" t="s">
        <v>2968</v>
      </c>
      <c r="G1314" s="31" t="s">
        <v>2969</v>
      </c>
      <c r="H1314" s="29" t="s">
        <v>18</v>
      </c>
      <c r="I1314" s="63">
        <v>2900</v>
      </c>
      <c r="J1314" s="63"/>
      <c r="K1314" s="63">
        <v>2900</v>
      </c>
      <c r="W1314" s="33"/>
    </row>
    <row r="1315" spans="2:23" ht="15.6" customHeight="1" x14ac:dyDescent="0.25">
      <c r="B1315" s="23" t="s">
        <v>8</v>
      </c>
      <c r="C1315" s="24"/>
      <c r="D1315" s="24">
        <v>764101</v>
      </c>
      <c r="E1315" s="25" t="s">
        <v>2970</v>
      </c>
      <c r="F1315" s="25" t="s">
        <v>2970</v>
      </c>
      <c r="G1315" s="26" t="s">
        <v>2971</v>
      </c>
      <c r="H1315" s="26" t="s">
        <v>11</v>
      </c>
      <c r="I1315" s="27">
        <v>0</v>
      </c>
      <c r="J1315" s="27"/>
      <c r="K1315" s="27">
        <v>0</v>
      </c>
      <c r="W1315" s="33"/>
    </row>
    <row r="1316" spans="2:23" ht="15.6" customHeight="1" x14ac:dyDescent="0.25">
      <c r="B1316" s="29" t="s">
        <v>14</v>
      </c>
      <c r="C1316" s="70" t="s">
        <v>2972</v>
      </c>
      <c r="D1316" s="70">
        <v>76410100005</v>
      </c>
      <c r="E1316" s="30" t="s">
        <v>2973</v>
      </c>
      <c r="F1316" s="30" t="s">
        <v>2973</v>
      </c>
      <c r="G1316" s="31" t="s">
        <v>2974</v>
      </c>
      <c r="H1316" s="29" t="s">
        <v>18</v>
      </c>
      <c r="I1316" s="63">
        <v>13264432.5</v>
      </c>
      <c r="J1316" s="63"/>
      <c r="K1316" s="63">
        <v>13264432.5</v>
      </c>
      <c r="W1316" s="33"/>
    </row>
    <row r="1317" spans="2:23" ht="15.6" hidden="1" customHeight="1" x14ac:dyDescent="0.25">
      <c r="B1317" s="35" t="s">
        <v>20</v>
      </c>
      <c r="C1317" s="62"/>
      <c r="D1317" s="62"/>
      <c r="E1317" s="73" t="s">
        <v>2975</v>
      </c>
      <c r="F1317" s="73" t="s">
        <v>2975</v>
      </c>
      <c r="G1317" s="38" t="s">
        <v>2976</v>
      </c>
      <c r="H1317" s="38" t="s">
        <v>11</v>
      </c>
      <c r="I1317" s="39">
        <v>0</v>
      </c>
      <c r="J1317" s="39"/>
      <c r="K1317" s="39">
        <v>0</v>
      </c>
      <c r="W1317" s="33"/>
    </row>
    <row r="1318" spans="2:23" ht="15.6" hidden="1" customHeight="1" x14ac:dyDescent="0.25">
      <c r="B1318" s="41" t="s">
        <v>20</v>
      </c>
      <c r="C1318" s="62"/>
      <c r="D1318" s="62"/>
      <c r="E1318" s="60" t="s">
        <v>2977</v>
      </c>
      <c r="F1318" s="60" t="s">
        <v>2977</v>
      </c>
      <c r="G1318" s="44" t="s">
        <v>2976</v>
      </c>
      <c r="H1318" s="41" t="s">
        <v>18</v>
      </c>
      <c r="I1318" s="45">
        <v>0</v>
      </c>
      <c r="J1318" s="45"/>
      <c r="K1318" s="45">
        <v>0</v>
      </c>
      <c r="W1318" s="33"/>
    </row>
    <row r="1319" spans="2:23" ht="15.6" customHeight="1" x14ac:dyDescent="0.25">
      <c r="B1319" s="29" t="s">
        <v>14</v>
      </c>
      <c r="C1319" s="70" t="s">
        <v>2978</v>
      </c>
      <c r="D1319" s="70">
        <v>76410100010</v>
      </c>
      <c r="E1319" s="30" t="s">
        <v>2979</v>
      </c>
      <c r="F1319" s="30" t="s">
        <v>2979</v>
      </c>
      <c r="G1319" s="31" t="s">
        <v>2980</v>
      </c>
      <c r="H1319" s="29" t="s">
        <v>18</v>
      </c>
      <c r="I1319" s="63">
        <v>6122283.75</v>
      </c>
      <c r="J1319" s="63"/>
      <c r="K1319" s="63">
        <v>6122283.75</v>
      </c>
      <c r="W1319" s="33"/>
    </row>
    <row r="1320" spans="2:23" ht="15.6" hidden="1" customHeight="1" x14ac:dyDescent="0.25">
      <c r="B1320" s="35" t="s">
        <v>20</v>
      </c>
      <c r="C1320" s="62"/>
      <c r="D1320" s="62"/>
      <c r="E1320" s="73" t="s">
        <v>2981</v>
      </c>
      <c r="F1320" s="73" t="s">
        <v>2981</v>
      </c>
      <c r="G1320" s="38" t="s">
        <v>2982</v>
      </c>
      <c r="H1320" s="38" t="s">
        <v>11</v>
      </c>
      <c r="I1320" s="39">
        <v>0</v>
      </c>
      <c r="J1320" s="39"/>
      <c r="K1320" s="39">
        <v>0</v>
      </c>
      <c r="W1320" s="33"/>
    </row>
    <row r="1321" spans="2:23" ht="15.6" hidden="1" customHeight="1" x14ac:dyDescent="0.25">
      <c r="B1321" s="41" t="s">
        <v>20</v>
      </c>
      <c r="C1321" s="62"/>
      <c r="D1321" s="62"/>
      <c r="E1321" s="60" t="s">
        <v>2983</v>
      </c>
      <c r="F1321" s="60" t="s">
        <v>2983</v>
      </c>
      <c r="G1321" s="44" t="s">
        <v>2982</v>
      </c>
      <c r="H1321" s="41" t="s">
        <v>18</v>
      </c>
      <c r="I1321" s="45">
        <v>0</v>
      </c>
      <c r="J1321" s="45"/>
      <c r="K1321" s="45">
        <v>0</v>
      </c>
      <c r="W1321" s="33"/>
    </row>
    <row r="1322" spans="2:23" ht="15.6" customHeight="1" x14ac:dyDescent="0.25">
      <c r="B1322" s="29" t="s">
        <v>14</v>
      </c>
      <c r="C1322" s="70" t="s">
        <v>2984</v>
      </c>
      <c r="D1322" s="70">
        <v>76410100011</v>
      </c>
      <c r="E1322" s="30" t="s">
        <v>2985</v>
      </c>
      <c r="F1322" s="30" t="s">
        <v>2985</v>
      </c>
      <c r="G1322" s="31" t="s">
        <v>2986</v>
      </c>
      <c r="H1322" s="29" t="s">
        <v>18</v>
      </c>
      <c r="I1322" s="63">
        <v>0</v>
      </c>
      <c r="J1322" s="63"/>
      <c r="K1322" s="63">
        <v>0</v>
      </c>
      <c r="W1322" s="33"/>
    </row>
    <row r="1323" spans="2:23" ht="15.6" hidden="1" customHeight="1" x14ac:dyDescent="0.25">
      <c r="B1323" s="35" t="s">
        <v>20</v>
      </c>
      <c r="C1323" s="62"/>
      <c r="D1323" s="62"/>
      <c r="E1323" s="73" t="s">
        <v>2987</v>
      </c>
      <c r="F1323" s="73" t="s">
        <v>2987</v>
      </c>
      <c r="G1323" s="38" t="s">
        <v>2988</v>
      </c>
      <c r="H1323" s="38" t="s">
        <v>11</v>
      </c>
      <c r="I1323" s="39">
        <v>0</v>
      </c>
      <c r="J1323" s="39"/>
      <c r="K1323" s="39">
        <v>0</v>
      </c>
      <c r="W1323" s="33"/>
    </row>
    <row r="1324" spans="2:23" ht="15.6" hidden="1" customHeight="1" x14ac:dyDescent="0.25">
      <c r="B1324" s="41" t="s">
        <v>20</v>
      </c>
      <c r="C1324" s="62"/>
      <c r="D1324" s="62"/>
      <c r="E1324" s="60" t="s">
        <v>2989</v>
      </c>
      <c r="F1324" s="60" t="s">
        <v>2989</v>
      </c>
      <c r="G1324" s="44" t="s">
        <v>2988</v>
      </c>
      <c r="H1324" s="41" t="s">
        <v>18</v>
      </c>
      <c r="I1324" s="45">
        <v>0</v>
      </c>
      <c r="J1324" s="45"/>
      <c r="K1324" s="45">
        <v>0</v>
      </c>
      <c r="W1324" s="33"/>
    </row>
    <row r="1325" spans="2:23" ht="15.6" customHeight="1" x14ac:dyDescent="0.25">
      <c r="B1325" s="29" t="s">
        <v>14</v>
      </c>
      <c r="C1325" s="70" t="s">
        <v>2990</v>
      </c>
      <c r="D1325" s="70">
        <v>76410100015</v>
      </c>
      <c r="E1325" s="30" t="s">
        <v>2991</v>
      </c>
      <c r="F1325" s="30" t="s">
        <v>2991</v>
      </c>
      <c r="G1325" s="31" t="s">
        <v>2992</v>
      </c>
      <c r="H1325" s="29" t="s">
        <v>18</v>
      </c>
      <c r="I1325" s="63">
        <v>0</v>
      </c>
      <c r="J1325" s="63"/>
      <c r="K1325" s="63">
        <v>0</v>
      </c>
      <c r="W1325" s="33"/>
    </row>
    <row r="1326" spans="2:23" ht="15.6" hidden="1" customHeight="1" x14ac:dyDescent="0.25">
      <c r="B1326" s="35" t="s">
        <v>20</v>
      </c>
      <c r="C1326" s="62"/>
      <c r="D1326" s="62"/>
      <c r="E1326" s="73" t="s">
        <v>2993</v>
      </c>
      <c r="F1326" s="73" t="s">
        <v>2993</v>
      </c>
      <c r="G1326" s="38" t="s">
        <v>2994</v>
      </c>
      <c r="H1326" s="38" t="s">
        <v>11</v>
      </c>
      <c r="I1326" s="39">
        <v>0</v>
      </c>
      <c r="J1326" s="39"/>
      <c r="K1326" s="39">
        <v>0</v>
      </c>
      <c r="W1326" s="33"/>
    </row>
    <row r="1327" spans="2:23" ht="15.6" hidden="1" customHeight="1" x14ac:dyDescent="0.25">
      <c r="B1327" s="41" t="s">
        <v>20</v>
      </c>
      <c r="C1327" s="62"/>
      <c r="D1327" s="62"/>
      <c r="E1327" s="60" t="s">
        <v>2995</v>
      </c>
      <c r="F1327" s="60" t="s">
        <v>2995</v>
      </c>
      <c r="G1327" s="44" t="s">
        <v>2994</v>
      </c>
      <c r="H1327" s="41" t="s">
        <v>18</v>
      </c>
      <c r="I1327" s="45">
        <v>0</v>
      </c>
      <c r="J1327" s="45"/>
      <c r="K1327" s="45">
        <v>0</v>
      </c>
      <c r="W1327" s="33"/>
    </row>
    <row r="1328" spans="2:23" ht="15.6" customHeight="1" x14ac:dyDescent="0.25">
      <c r="B1328" s="29" t="s">
        <v>14</v>
      </c>
      <c r="C1328" s="70" t="s">
        <v>2990</v>
      </c>
      <c r="D1328" s="70">
        <v>76410100016</v>
      </c>
      <c r="E1328" s="30" t="s">
        <v>2996</v>
      </c>
      <c r="F1328" s="30" t="s">
        <v>2996</v>
      </c>
      <c r="G1328" s="31" t="s">
        <v>2997</v>
      </c>
      <c r="H1328" s="29" t="s">
        <v>18</v>
      </c>
      <c r="I1328" s="63">
        <v>0</v>
      </c>
      <c r="J1328" s="63"/>
      <c r="K1328" s="63">
        <v>0</v>
      </c>
      <c r="W1328" s="33"/>
    </row>
    <row r="1329" spans="2:23" ht="15.6" hidden="1" customHeight="1" x14ac:dyDescent="0.25">
      <c r="B1329" s="35" t="s">
        <v>20</v>
      </c>
      <c r="C1329" s="62"/>
      <c r="D1329" s="62"/>
      <c r="E1329" s="73" t="s">
        <v>2998</v>
      </c>
      <c r="F1329" s="73" t="s">
        <v>2998</v>
      </c>
      <c r="G1329" s="38" t="s">
        <v>2999</v>
      </c>
      <c r="H1329" s="38" t="s">
        <v>11</v>
      </c>
      <c r="I1329" s="39">
        <v>0</v>
      </c>
      <c r="J1329" s="39"/>
      <c r="K1329" s="39">
        <v>0</v>
      </c>
      <c r="W1329" s="33"/>
    </row>
    <row r="1330" spans="2:23" ht="15.6" hidden="1" customHeight="1" x14ac:dyDescent="0.25">
      <c r="B1330" s="41" t="s">
        <v>20</v>
      </c>
      <c r="C1330" s="62"/>
      <c r="D1330" s="62"/>
      <c r="E1330" s="60" t="s">
        <v>3000</v>
      </c>
      <c r="F1330" s="60" t="s">
        <v>3000</v>
      </c>
      <c r="G1330" s="44" t="s">
        <v>2999</v>
      </c>
      <c r="H1330" s="41" t="s">
        <v>18</v>
      </c>
      <c r="I1330" s="45">
        <v>0</v>
      </c>
      <c r="J1330" s="45"/>
      <c r="K1330" s="45">
        <v>0</v>
      </c>
      <c r="W1330" s="33"/>
    </row>
    <row r="1331" spans="2:23" ht="15.6" customHeight="1" x14ac:dyDescent="0.25">
      <c r="B1331" s="29" t="s">
        <v>14</v>
      </c>
      <c r="C1331" s="70" t="s">
        <v>3001</v>
      </c>
      <c r="D1331" s="70">
        <v>76410100020</v>
      </c>
      <c r="E1331" s="30" t="s">
        <v>3002</v>
      </c>
      <c r="F1331" s="30" t="s">
        <v>3002</v>
      </c>
      <c r="G1331" s="31" t="s">
        <v>3003</v>
      </c>
      <c r="H1331" s="29" t="s">
        <v>18</v>
      </c>
      <c r="I1331" s="63">
        <v>2018793.75</v>
      </c>
      <c r="J1331" s="63"/>
      <c r="K1331" s="63">
        <v>2018793.75</v>
      </c>
      <c r="W1331" s="33"/>
    </row>
    <row r="1332" spans="2:23" ht="15.6" hidden="1" customHeight="1" x14ac:dyDescent="0.25">
      <c r="B1332" s="35" t="s">
        <v>20</v>
      </c>
      <c r="C1332" s="62"/>
      <c r="D1332" s="62"/>
      <c r="E1332" s="73" t="s">
        <v>3004</v>
      </c>
      <c r="F1332" s="73" t="s">
        <v>3004</v>
      </c>
      <c r="G1332" s="38" t="s">
        <v>3005</v>
      </c>
      <c r="H1332" s="38" t="s">
        <v>11</v>
      </c>
      <c r="I1332" s="39">
        <v>0</v>
      </c>
      <c r="J1332" s="39"/>
      <c r="K1332" s="39">
        <v>0</v>
      </c>
      <c r="W1332" s="33"/>
    </row>
    <row r="1333" spans="2:23" ht="15.6" hidden="1" customHeight="1" x14ac:dyDescent="0.25">
      <c r="B1333" s="41" t="s">
        <v>20</v>
      </c>
      <c r="C1333" s="62"/>
      <c r="D1333" s="62"/>
      <c r="E1333" s="60" t="s">
        <v>3006</v>
      </c>
      <c r="F1333" s="60" t="s">
        <v>3006</v>
      </c>
      <c r="G1333" s="44" t="s">
        <v>3005</v>
      </c>
      <c r="H1333" s="41" t="s">
        <v>18</v>
      </c>
      <c r="I1333" s="45">
        <v>0</v>
      </c>
      <c r="J1333" s="45"/>
      <c r="K1333" s="45">
        <v>0</v>
      </c>
      <c r="W1333" s="33"/>
    </row>
    <row r="1334" spans="2:23" ht="15.6" customHeight="1" x14ac:dyDescent="0.25">
      <c r="B1334" s="29" t="s">
        <v>14</v>
      </c>
      <c r="C1334" s="70" t="s">
        <v>3007</v>
      </c>
      <c r="D1334" s="70">
        <v>76410100025</v>
      </c>
      <c r="E1334" s="30" t="s">
        <v>3008</v>
      </c>
      <c r="F1334" s="30" t="s">
        <v>3008</v>
      </c>
      <c r="G1334" s="31" t="s">
        <v>3009</v>
      </c>
      <c r="H1334" s="29" t="s">
        <v>18</v>
      </c>
      <c r="I1334" s="63">
        <v>52177.5</v>
      </c>
      <c r="J1334" s="63"/>
      <c r="K1334" s="63">
        <v>52177.5</v>
      </c>
      <c r="W1334" s="33"/>
    </row>
    <row r="1335" spans="2:23" ht="15.6" hidden="1" customHeight="1" x14ac:dyDescent="0.25">
      <c r="B1335" s="35" t="s">
        <v>20</v>
      </c>
      <c r="C1335" s="62"/>
      <c r="D1335" s="62"/>
      <c r="E1335" s="73" t="s">
        <v>3010</v>
      </c>
      <c r="F1335" s="73" t="s">
        <v>3010</v>
      </c>
      <c r="G1335" s="38" t="s">
        <v>3011</v>
      </c>
      <c r="H1335" s="38" t="s">
        <v>11</v>
      </c>
      <c r="I1335" s="39">
        <v>0</v>
      </c>
      <c r="J1335" s="39"/>
      <c r="K1335" s="39">
        <v>0</v>
      </c>
      <c r="W1335" s="33"/>
    </row>
    <row r="1336" spans="2:23" ht="15.6" hidden="1" customHeight="1" x14ac:dyDescent="0.25">
      <c r="B1336" s="41" t="s">
        <v>20</v>
      </c>
      <c r="C1336" s="62"/>
      <c r="D1336" s="62"/>
      <c r="E1336" s="60" t="s">
        <v>3012</v>
      </c>
      <c r="F1336" s="60" t="s">
        <v>3012</v>
      </c>
      <c r="G1336" s="44" t="s">
        <v>3011</v>
      </c>
      <c r="H1336" s="41" t="s">
        <v>18</v>
      </c>
      <c r="I1336" s="45">
        <v>0</v>
      </c>
      <c r="J1336" s="45"/>
      <c r="K1336" s="45">
        <v>0</v>
      </c>
      <c r="W1336" s="33"/>
    </row>
    <row r="1337" spans="2:23" ht="15.6" customHeight="1" x14ac:dyDescent="0.25">
      <c r="B1337" s="29" t="s">
        <v>14</v>
      </c>
      <c r="C1337" s="70" t="s">
        <v>3013</v>
      </c>
      <c r="D1337" s="70">
        <v>76410100030</v>
      </c>
      <c r="E1337" s="30" t="s">
        <v>3014</v>
      </c>
      <c r="F1337" s="30" t="s">
        <v>3014</v>
      </c>
      <c r="G1337" s="31" t="s">
        <v>3015</v>
      </c>
      <c r="H1337" s="29" t="s">
        <v>18</v>
      </c>
      <c r="I1337" s="63">
        <v>119259.75</v>
      </c>
      <c r="J1337" s="63"/>
      <c r="K1337" s="63">
        <v>119259.75</v>
      </c>
      <c r="W1337" s="33"/>
    </row>
    <row r="1338" spans="2:23" ht="15.6" hidden="1" customHeight="1" x14ac:dyDescent="0.25">
      <c r="B1338" s="35" t="s">
        <v>20</v>
      </c>
      <c r="C1338" s="62"/>
      <c r="D1338" s="62"/>
      <c r="E1338" s="73" t="s">
        <v>3016</v>
      </c>
      <c r="F1338" s="73" t="s">
        <v>3016</v>
      </c>
      <c r="G1338" s="38" t="s">
        <v>3017</v>
      </c>
      <c r="H1338" s="38" t="s">
        <v>11</v>
      </c>
      <c r="I1338" s="39">
        <v>0</v>
      </c>
      <c r="J1338" s="39"/>
      <c r="K1338" s="39">
        <v>0</v>
      </c>
      <c r="W1338" s="33"/>
    </row>
    <row r="1339" spans="2:23" ht="15.6" hidden="1" customHeight="1" x14ac:dyDescent="0.25">
      <c r="B1339" s="41" t="s">
        <v>20</v>
      </c>
      <c r="C1339" s="62"/>
      <c r="D1339" s="62"/>
      <c r="E1339" s="60" t="s">
        <v>3018</v>
      </c>
      <c r="F1339" s="60" t="s">
        <v>3018</v>
      </c>
      <c r="G1339" s="44" t="s">
        <v>3017</v>
      </c>
      <c r="H1339" s="41" t="s">
        <v>18</v>
      </c>
      <c r="I1339" s="45">
        <v>0</v>
      </c>
      <c r="J1339" s="45"/>
      <c r="K1339" s="45">
        <v>0</v>
      </c>
      <c r="W1339" s="33"/>
    </row>
    <row r="1340" spans="2:23" ht="15.6" customHeight="1" x14ac:dyDescent="0.25">
      <c r="B1340" s="29" t="s">
        <v>14</v>
      </c>
      <c r="C1340" s="70" t="s">
        <v>3019</v>
      </c>
      <c r="D1340" s="70">
        <v>76410100035</v>
      </c>
      <c r="E1340" s="30" t="s">
        <v>3020</v>
      </c>
      <c r="F1340" s="30" t="s">
        <v>3020</v>
      </c>
      <c r="G1340" s="31" t="s">
        <v>3021</v>
      </c>
      <c r="H1340" s="29" t="s">
        <v>18</v>
      </c>
      <c r="I1340" s="63">
        <v>355602.75</v>
      </c>
      <c r="J1340" s="63"/>
      <c r="K1340" s="63">
        <v>355602.75</v>
      </c>
      <c r="W1340" s="33"/>
    </row>
    <row r="1341" spans="2:23" ht="15.6" hidden="1" customHeight="1" x14ac:dyDescent="0.25">
      <c r="B1341" s="35" t="s">
        <v>20</v>
      </c>
      <c r="C1341" s="62"/>
      <c r="D1341" s="62"/>
      <c r="E1341" s="73" t="s">
        <v>3022</v>
      </c>
      <c r="F1341" s="73" t="s">
        <v>3022</v>
      </c>
      <c r="G1341" s="38" t="s">
        <v>3023</v>
      </c>
      <c r="H1341" s="38" t="s">
        <v>11</v>
      </c>
      <c r="I1341" s="39">
        <v>0</v>
      </c>
      <c r="J1341" s="39"/>
      <c r="K1341" s="39">
        <v>0</v>
      </c>
      <c r="W1341" s="33"/>
    </row>
    <row r="1342" spans="2:23" ht="15.6" hidden="1" customHeight="1" x14ac:dyDescent="0.25">
      <c r="B1342" s="41" t="s">
        <v>20</v>
      </c>
      <c r="C1342" s="62"/>
      <c r="D1342" s="62"/>
      <c r="E1342" s="60" t="s">
        <v>3024</v>
      </c>
      <c r="F1342" s="60" t="s">
        <v>3024</v>
      </c>
      <c r="G1342" s="44" t="s">
        <v>3023</v>
      </c>
      <c r="H1342" s="41" t="s">
        <v>18</v>
      </c>
      <c r="I1342" s="45">
        <v>0</v>
      </c>
      <c r="J1342" s="45"/>
      <c r="K1342" s="45">
        <v>0</v>
      </c>
      <c r="W1342" s="33"/>
    </row>
    <row r="1343" spans="2:23" ht="15.6" customHeight="1" x14ac:dyDescent="0.25">
      <c r="B1343" s="29" t="s">
        <v>14</v>
      </c>
      <c r="C1343" s="70" t="s">
        <v>3025</v>
      </c>
      <c r="D1343" s="70">
        <v>76410100040</v>
      </c>
      <c r="E1343" s="30" t="s">
        <v>3026</v>
      </c>
      <c r="F1343" s="30" t="s">
        <v>3026</v>
      </c>
      <c r="G1343" s="31" t="s">
        <v>3027</v>
      </c>
      <c r="H1343" s="29" t="s">
        <v>18</v>
      </c>
      <c r="I1343" s="63">
        <v>0</v>
      </c>
      <c r="J1343" s="63"/>
      <c r="K1343" s="63">
        <v>0</v>
      </c>
      <c r="W1343" s="33"/>
    </row>
    <row r="1344" spans="2:23" ht="15.6" hidden="1" customHeight="1" x14ac:dyDescent="0.25">
      <c r="B1344" s="35" t="s">
        <v>20</v>
      </c>
      <c r="C1344" s="62"/>
      <c r="D1344" s="62"/>
      <c r="E1344" s="73" t="s">
        <v>3028</v>
      </c>
      <c r="F1344" s="73" t="s">
        <v>3028</v>
      </c>
      <c r="G1344" s="38" t="s">
        <v>3029</v>
      </c>
      <c r="H1344" s="38" t="s">
        <v>11</v>
      </c>
      <c r="I1344" s="39">
        <v>0</v>
      </c>
      <c r="J1344" s="39"/>
      <c r="K1344" s="39">
        <v>0</v>
      </c>
      <c r="W1344" s="33"/>
    </row>
    <row r="1345" spans="2:23" ht="15.6" hidden="1" customHeight="1" x14ac:dyDescent="0.25">
      <c r="B1345" s="41" t="s">
        <v>20</v>
      </c>
      <c r="C1345" s="62"/>
      <c r="D1345" s="62"/>
      <c r="E1345" s="60" t="s">
        <v>3030</v>
      </c>
      <c r="F1345" s="60" t="s">
        <v>3030</v>
      </c>
      <c r="G1345" s="44" t="s">
        <v>3029</v>
      </c>
      <c r="H1345" s="41" t="s">
        <v>18</v>
      </c>
      <c r="I1345" s="45">
        <v>0</v>
      </c>
      <c r="J1345" s="45"/>
      <c r="K1345" s="45">
        <v>0</v>
      </c>
      <c r="W1345" s="33"/>
    </row>
    <row r="1346" spans="2:23" ht="15.6" customHeight="1" x14ac:dyDescent="0.25">
      <c r="B1346" s="29" t="s">
        <v>14</v>
      </c>
      <c r="C1346" s="70" t="s">
        <v>3031</v>
      </c>
      <c r="D1346" s="70">
        <v>76410100045</v>
      </c>
      <c r="E1346" s="30" t="s">
        <v>3032</v>
      </c>
      <c r="F1346" s="30" t="s">
        <v>3032</v>
      </c>
      <c r="G1346" s="31" t="s">
        <v>3033</v>
      </c>
      <c r="H1346" s="29" t="s">
        <v>18</v>
      </c>
      <c r="I1346" s="63">
        <v>0</v>
      </c>
      <c r="J1346" s="63"/>
      <c r="K1346" s="63">
        <v>0</v>
      </c>
      <c r="W1346" s="33"/>
    </row>
    <row r="1347" spans="2:23" ht="15.6" hidden="1" customHeight="1" x14ac:dyDescent="0.25">
      <c r="B1347" s="35" t="s">
        <v>20</v>
      </c>
      <c r="C1347" s="62"/>
      <c r="D1347" s="62"/>
      <c r="E1347" s="73" t="s">
        <v>3034</v>
      </c>
      <c r="F1347" s="73" t="s">
        <v>3034</v>
      </c>
      <c r="G1347" s="38" t="s">
        <v>3035</v>
      </c>
      <c r="H1347" s="38" t="s">
        <v>11</v>
      </c>
      <c r="I1347" s="39">
        <v>0</v>
      </c>
      <c r="J1347" s="39"/>
      <c r="K1347" s="39">
        <v>0</v>
      </c>
      <c r="W1347" s="33"/>
    </row>
    <row r="1348" spans="2:23" ht="15.6" hidden="1" customHeight="1" x14ac:dyDescent="0.25">
      <c r="B1348" s="41" t="s">
        <v>20</v>
      </c>
      <c r="C1348" s="62"/>
      <c r="D1348" s="62"/>
      <c r="E1348" s="60" t="s">
        <v>3036</v>
      </c>
      <c r="F1348" s="60" t="s">
        <v>3036</v>
      </c>
      <c r="G1348" s="44" t="s">
        <v>3035</v>
      </c>
      <c r="H1348" s="41" t="s">
        <v>18</v>
      </c>
      <c r="I1348" s="45">
        <v>0</v>
      </c>
      <c r="J1348" s="45"/>
      <c r="K1348" s="45">
        <v>0</v>
      </c>
      <c r="W1348" s="33"/>
    </row>
    <row r="1349" spans="2:23" ht="15.6" customHeight="1" x14ac:dyDescent="0.25">
      <c r="B1349" s="29" t="s">
        <v>14</v>
      </c>
      <c r="C1349" s="70" t="s">
        <v>3037</v>
      </c>
      <c r="D1349" s="70">
        <v>76410100050</v>
      </c>
      <c r="E1349" s="30" t="s">
        <v>3038</v>
      </c>
      <c r="F1349" s="30" t="s">
        <v>3038</v>
      </c>
      <c r="G1349" s="31" t="s">
        <v>3039</v>
      </c>
      <c r="H1349" s="29" t="s">
        <v>18</v>
      </c>
      <c r="I1349" s="63">
        <v>0</v>
      </c>
      <c r="J1349" s="63"/>
      <c r="K1349" s="63">
        <v>0</v>
      </c>
      <c r="W1349" s="33"/>
    </row>
    <row r="1350" spans="2:23" ht="15.6" hidden="1" customHeight="1" x14ac:dyDescent="0.25">
      <c r="B1350" s="35" t="s">
        <v>20</v>
      </c>
      <c r="C1350" s="62"/>
      <c r="D1350" s="62"/>
      <c r="E1350" s="73" t="s">
        <v>3040</v>
      </c>
      <c r="F1350" s="73" t="s">
        <v>3040</v>
      </c>
      <c r="G1350" s="38" t="s">
        <v>3041</v>
      </c>
      <c r="H1350" s="38" t="s">
        <v>11</v>
      </c>
      <c r="I1350" s="39">
        <v>0</v>
      </c>
      <c r="J1350" s="39"/>
      <c r="K1350" s="39">
        <v>0</v>
      </c>
      <c r="W1350" s="33"/>
    </row>
    <row r="1351" spans="2:23" ht="15.6" hidden="1" customHeight="1" x14ac:dyDescent="0.25">
      <c r="B1351" s="41" t="s">
        <v>20</v>
      </c>
      <c r="C1351" s="62"/>
      <c r="D1351" s="62"/>
      <c r="E1351" s="60" t="s">
        <v>3042</v>
      </c>
      <c r="F1351" s="60" t="s">
        <v>3042</v>
      </c>
      <c r="G1351" s="44" t="s">
        <v>3041</v>
      </c>
      <c r="H1351" s="41" t="s">
        <v>18</v>
      </c>
      <c r="I1351" s="45">
        <v>0</v>
      </c>
      <c r="J1351" s="45"/>
      <c r="K1351" s="45">
        <v>0</v>
      </c>
      <c r="W1351" s="33"/>
    </row>
    <row r="1352" spans="2:23" ht="15.6" customHeight="1" x14ac:dyDescent="0.25">
      <c r="B1352" s="29" t="s">
        <v>14</v>
      </c>
      <c r="C1352" s="70" t="s">
        <v>3043</v>
      </c>
      <c r="D1352" s="70">
        <v>76410100055</v>
      </c>
      <c r="E1352" s="30" t="s">
        <v>3044</v>
      </c>
      <c r="F1352" s="30" t="s">
        <v>3044</v>
      </c>
      <c r="G1352" s="31" t="s">
        <v>3045</v>
      </c>
      <c r="H1352" s="29" t="s">
        <v>18</v>
      </c>
      <c r="I1352" s="63">
        <v>0</v>
      </c>
      <c r="J1352" s="63"/>
      <c r="K1352" s="63">
        <v>0</v>
      </c>
      <c r="W1352" s="33"/>
    </row>
    <row r="1353" spans="2:23" ht="15.6" hidden="1" customHeight="1" x14ac:dyDescent="0.25">
      <c r="B1353" s="35" t="s">
        <v>20</v>
      </c>
      <c r="C1353" s="62"/>
      <c r="D1353" s="62"/>
      <c r="E1353" s="73" t="s">
        <v>3046</v>
      </c>
      <c r="F1353" s="73" t="s">
        <v>3046</v>
      </c>
      <c r="G1353" s="38" t="s">
        <v>3047</v>
      </c>
      <c r="H1353" s="38" t="s">
        <v>11</v>
      </c>
      <c r="I1353" s="39">
        <v>0</v>
      </c>
      <c r="J1353" s="39"/>
      <c r="K1353" s="39">
        <v>0</v>
      </c>
      <c r="W1353" s="33"/>
    </row>
    <row r="1354" spans="2:23" ht="15.6" hidden="1" customHeight="1" x14ac:dyDescent="0.25">
      <c r="B1354" s="41" t="s">
        <v>20</v>
      </c>
      <c r="C1354" s="62"/>
      <c r="D1354" s="62"/>
      <c r="E1354" s="60" t="s">
        <v>3048</v>
      </c>
      <c r="F1354" s="60" t="s">
        <v>3048</v>
      </c>
      <c r="G1354" s="44" t="s">
        <v>3047</v>
      </c>
      <c r="H1354" s="41" t="s">
        <v>18</v>
      </c>
      <c r="I1354" s="45">
        <v>0</v>
      </c>
      <c r="J1354" s="45"/>
      <c r="K1354" s="45">
        <v>0</v>
      </c>
      <c r="W1354" s="33"/>
    </row>
    <row r="1355" spans="2:23" ht="15.6" customHeight="1" x14ac:dyDescent="0.25">
      <c r="B1355" s="29" t="s">
        <v>14</v>
      </c>
      <c r="C1355" s="70" t="s">
        <v>3049</v>
      </c>
      <c r="D1355" s="70">
        <v>76410100060</v>
      </c>
      <c r="E1355" s="30" t="s">
        <v>3050</v>
      </c>
      <c r="F1355" s="30" t="s">
        <v>3050</v>
      </c>
      <c r="G1355" s="31" t="s">
        <v>3051</v>
      </c>
      <c r="H1355" s="29" t="s">
        <v>18</v>
      </c>
      <c r="I1355" s="63">
        <v>0</v>
      </c>
      <c r="J1355" s="63"/>
      <c r="K1355" s="63">
        <v>0</v>
      </c>
      <c r="W1355" s="33"/>
    </row>
    <row r="1356" spans="2:23" ht="15.6" hidden="1" customHeight="1" x14ac:dyDescent="0.25">
      <c r="B1356" s="35" t="s">
        <v>20</v>
      </c>
      <c r="C1356" s="62"/>
      <c r="D1356" s="62"/>
      <c r="E1356" s="73" t="s">
        <v>3052</v>
      </c>
      <c r="F1356" s="73" t="s">
        <v>3052</v>
      </c>
      <c r="G1356" s="38" t="s">
        <v>3053</v>
      </c>
      <c r="H1356" s="38" t="s">
        <v>11</v>
      </c>
      <c r="I1356" s="39">
        <v>0</v>
      </c>
      <c r="J1356" s="39"/>
      <c r="K1356" s="39">
        <v>0</v>
      </c>
      <c r="W1356" s="33"/>
    </row>
    <row r="1357" spans="2:23" ht="15.6" hidden="1" customHeight="1" x14ac:dyDescent="0.25">
      <c r="B1357" s="41" t="s">
        <v>20</v>
      </c>
      <c r="C1357" s="62"/>
      <c r="D1357" s="62"/>
      <c r="E1357" s="60" t="s">
        <v>3054</v>
      </c>
      <c r="F1357" s="60" t="s">
        <v>3054</v>
      </c>
      <c r="G1357" s="44" t="s">
        <v>3053</v>
      </c>
      <c r="H1357" s="41" t="s">
        <v>18</v>
      </c>
      <c r="I1357" s="45">
        <v>0</v>
      </c>
      <c r="J1357" s="45"/>
      <c r="K1357" s="45">
        <v>0</v>
      </c>
      <c r="W1357" s="33"/>
    </row>
    <row r="1358" spans="2:23" ht="15.6" customHeight="1" x14ac:dyDescent="0.25">
      <c r="B1358" s="29" t="s">
        <v>14</v>
      </c>
      <c r="C1358" s="70" t="s">
        <v>3055</v>
      </c>
      <c r="D1358" s="70">
        <v>76410100065</v>
      </c>
      <c r="E1358" s="30" t="s">
        <v>3056</v>
      </c>
      <c r="F1358" s="30" t="s">
        <v>3056</v>
      </c>
      <c r="G1358" s="31" t="s">
        <v>3057</v>
      </c>
      <c r="H1358" s="29" t="s">
        <v>18</v>
      </c>
      <c r="I1358" s="63">
        <v>431571</v>
      </c>
      <c r="J1358" s="63"/>
      <c r="K1358" s="63">
        <v>431571</v>
      </c>
      <c r="W1358" s="33"/>
    </row>
    <row r="1359" spans="2:23" ht="15.6" hidden="1" customHeight="1" x14ac:dyDescent="0.25">
      <c r="B1359" s="35" t="s">
        <v>20</v>
      </c>
      <c r="C1359" s="62"/>
      <c r="D1359" s="62"/>
      <c r="E1359" s="73" t="s">
        <v>3058</v>
      </c>
      <c r="F1359" s="73" t="s">
        <v>3058</v>
      </c>
      <c r="G1359" s="38" t="s">
        <v>3059</v>
      </c>
      <c r="H1359" s="38" t="s">
        <v>11</v>
      </c>
      <c r="I1359" s="39">
        <v>0</v>
      </c>
      <c r="J1359" s="39"/>
      <c r="K1359" s="39">
        <v>0</v>
      </c>
      <c r="W1359" s="33"/>
    </row>
    <row r="1360" spans="2:23" ht="15.6" hidden="1" customHeight="1" x14ac:dyDescent="0.25">
      <c r="B1360" s="41" t="s">
        <v>20</v>
      </c>
      <c r="C1360" s="62"/>
      <c r="D1360" s="62"/>
      <c r="E1360" s="60" t="s">
        <v>3060</v>
      </c>
      <c r="F1360" s="60" t="s">
        <v>3060</v>
      </c>
      <c r="G1360" s="44" t="s">
        <v>3059</v>
      </c>
      <c r="H1360" s="41" t="s">
        <v>18</v>
      </c>
      <c r="I1360" s="45">
        <v>0</v>
      </c>
      <c r="J1360" s="45"/>
      <c r="K1360" s="45">
        <v>0</v>
      </c>
      <c r="W1360" s="33"/>
    </row>
    <row r="1361" spans="2:23" ht="15.6" customHeight="1" x14ac:dyDescent="0.25">
      <c r="B1361" s="29" t="s">
        <v>14</v>
      </c>
      <c r="C1361" s="70" t="s">
        <v>3061</v>
      </c>
      <c r="D1361" s="70">
        <v>76410100070</v>
      </c>
      <c r="E1361" s="30" t="s">
        <v>3062</v>
      </c>
      <c r="F1361" s="30" t="s">
        <v>3062</v>
      </c>
      <c r="G1361" s="31" t="s">
        <v>3063</v>
      </c>
      <c r="H1361" s="29" t="s">
        <v>18</v>
      </c>
      <c r="I1361" s="63">
        <v>0</v>
      </c>
      <c r="J1361" s="63"/>
      <c r="K1361" s="63">
        <v>0</v>
      </c>
      <c r="W1361" s="33"/>
    </row>
    <row r="1362" spans="2:23" ht="15.6" hidden="1" customHeight="1" x14ac:dyDescent="0.25">
      <c r="B1362" s="35" t="s">
        <v>20</v>
      </c>
      <c r="C1362" s="62"/>
      <c r="D1362" s="62"/>
      <c r="E1362" s="73" t="s">
        <v>3064</v>
      </c>
      <c r="F1362" s="73" t="s">
        <v>3064</v>
      </c>
      <c r="G1362" s="38" t="s">
        <v>3065</v>
      </c>
      <c r="H1362" s="38" t="s">
        <v>11</v>
      </c>
      <c r="I1362" s="39">
        <v>0</v>
      </c>
      <c r="J1362" s="39"/>
      <c r="K1362" s="39">
        <v>0</v>
      </c>
      <c r="W1362" s="33"/>
    </row>
    <row r="1363" spans="2:23" ht="15.6" hidden="1" customHeight="1" x14ac:dyDescent="0.25">
      <c r="B1363" s="41" t="s">
        <v>20</v>
      </c>
      <c r="C1363" s="62"/>
      <c r="D1363" s="62"/>
      <c r="E1363" s="60" t="s">
        <v>3066</v>
      </c>
      <c r="F1363" s="60" t="s">
        <v>3066</v>
      </c>
      <c r="G1363" s="44" t="s">
        <v>3065</v>
      </c>
      <c r="H1363" s="41" t="s">
        <v>18</v>
      </c>
      <c r="I1363" s="45">
        <v>0</v>
      </c>
      <c r="J1363" s="45"/>
      <c r="K1363" s="45">
        <v>0</v>
      </c>
      <c r="W1363" s="33"/>
    </row>
    <row r="1364" spans="2:23" ht="15.6" customHeight="1" x14ac:dyDescent="0.25">
      <c r="B1364" s="23" t="s">
        <v>8</v>
      </c>
      <c r="C1364" s="24"/>
      <c r="D1364" s="24">
        <v>764102</v>
      </c>
      <c r="E1364" s="25" t="s">
        <v>3067</v>
      </c>
      <c r="F1364" s="25" t="s">
        <v>3067</v>
      </c>
      <c r="G1364" s="26" t="s">
        <v>3068</v>
      </c>
      <c r="H1364" s="26" t="s">
        <v>11</v>
      </c>
      <c r="I1364" s="27">
        <v>0</v>
      </c>
      <c r="J1364" s="27"/>
      <c r="K1364" s="27">
        <v>0</v>
      </c>
      <c r="W1364" s="33"/>
    </row>
    <row r="1365" spans="2:23" ht="15.6" customHeight="1" x14ac:dyDescent="0.25">
      <c r="B1365" s="29" t="s">
        <v>8</v>
      </c>
      <c r="C1365" s="70" t="s">
        <v>3069</v>
      </c>
      <c r="D1365" s="70">
        <v>76410200005</v>
      </c>
      <c r="E1365" s="30" t="s">
        <v>3070</v>
      </c>
      <c r="F1365" s="30" t="s">
        <v>3070</v>
      </c>
      <c r="G1365" s="31" t="s">
        <v>3071</v>
      </c>
      <c r="H1365" s="29" t="s">
        <v>18</v>
      </c>
      <c r="I1365" s="63">
        <v>1711327.5</v>
      </c>
      <c r="J1365" s="63"/>
      <c r="K1365" s="63">
        <v>1711327.5</v>
      </c>
      <c r="W1365" s="33"/>
    </row>
    <row r="1366" spans="2:23" ht="15.6" customHeight="1" x14ac:dyDescent="0.25">
      <c r="B1366" s="29" t="s">
        <v>8</v>
      </c>
      <c r="C1366" s="70" t="s">
        <v>3072</v>
      </c>
      <c r="D1366" s="70">
        <v>76410200010</v>
      </c>
      <c r="E1366" s="30" t="s">
        <v>3073</v>
      </c>
      <c r="F1366" s="30" t="s">
        <v>3073</v>
      </c>
      <c r="G1366" s="31" t="s">
        <v>3074</v>
      </c>
      <c r="H1366" s="29" t="s">
        <v>18</v>
      </c>
      <c r="I1366" s="63">
        <v>304980</v>
      </c>
      <c r="J1366" s="63"/>
      <c r="K1366" s="63">
        <v>304980</v>
      </c>
      <c r="W1366" s="33"/>
    </row>
    <row r="1367" spans="2:23" ht="15.6" customHeight="1" x14ac:dyDescent="0.25">
      <c r="B1367" s="29" t="s">
        <v>8</v>
      </c>
      <c r="C1367" s="70" t="s">
        <v>3075</v>
      </c>
      <c r="D1367" s="70">
        <v>76410200011</v>
      </c>
      <c r="E1367" s="30" t="s">
        <v>3076</v>
      </c>
      <c r="F1367" s="30" t="s">
        <v>3076</v>
      </c>
      <c r="G1367" s="31" t="s">
        <v>2986</v>
      </c>
      <c r="H1367" s="29" t="s">
        <v>18</v>
      </c>
      <c r="I1367" s="63">
        <v>0</v>
      </c>
      <c r="J1367" s="63"/>
      <c r="K1367" s="63">
        <v>0</v>
      </c>
      <c r="W1367" s="33"/>
    </row>
    <row r="1368" spans="2:23" ht="15.6" customHeight="1" x14ac:dyDescent="0.25">
      <c r="B1368" s="29" t="s">
        <v>8</v>
      </c>
      <c r="C1368" s="70" t="s">
        <v>3077</v>
      </c>
      <c r="D1368" s="70">
        <v>76410200015</v>
      </c>
      <c r="E1368" s="30" t="s">
        <v>3078</v>
      </c>
      <c r="F1368" s="30" t="s">
        <v>3078</v>
      </c>
      <c r="G1368" s="31" t="s">
        <v>3079</v>
      </c>
      <c r="H1368" s="29" t="s">
        <v>18</v>
      </c>
      <c r="I1368" s="63">
        <v>0</v>
      </c>
      <c r="J1368" s="63"/>
      <c r="K1368" s="63">
        <v>0</v>
      </c>
      <c r="W1368" s="33"/>
    </row>
    <row r="1369" spans="2:23" ht="15.6" customHeight="1" x14ac:dyDescent="0.25">
      <c r="B1369" s="29" t="s">
        <v>8</v>
      </c>
      <c r="C1369" s="70" t="s">
        <v>3080</v>
      </c>
      <c r="D1369" s="70">
        <v>76410200020</v>
      </c>
      <c r="E1369" s="30" t="s">
        <v>3081</v>
      </c>
      <c r="F1369" s="30" t="s">
        <v>3081</v>
      </c>
      <c r="G1369" s="31" t="s">
        <v>3082</v>
      </c>
      <c r="H1369" s="29" t="s">
        <v>18</v>
      </c>
      <c r="I1369" s="63">
        <v>199327.5</v>
      </c>
      <c r="J1369" s="63"/>
      <c r="K1369" s="63">
        <v>199327.5</v>
      </c>
      <c r="W1369" s="33"/>
    </row>
    <row r="1370" spans="2:23" ht="15.6" customHeight="1" x14ac:dyDescent="0.25">
      <c r="B1370" s="29" t="s">
        <v>8</v>
      </c>
      <c r="C1370" s="70" t="s">
        <v>3083</v>
      </c>
      <c r="D1370" s="70">
        <v>76410200025</v>
      </c>
      <c r="E1370" s="30" t="s">
        <v>3084</v>
      </c>
      <c r="F1370" s="30" t="s">
        <v>3084</v>
      </c>
      <c r="G1370" s="31" t="s">
        <v>3085</v>
      </c>
      <c r="H1370" s="29" t="s">
        <v>18</v>
      </c>
      <c r="I1370" s="63">
        <v>82440</v>
      </c>
      <c r="J1370" s="63"/>
      <c r="K1370" s="63">
        <v>82440</v>
      </c>
      <c r="W1370" s="33"/>
    </row>
    <row r="1371" spans="2:23" ht="15.6" customHeight="1" x14ac:dyDescent="0.25">
      <c r="B1371" s="29" t="s">
        <v>8</v>
      </c>
      <c r="C1371" s="70" t="s">
        <v>3086</v>
      </c>
      <c r="D1371" s="70">
        <v>76410200030</v>
      </c>
      <c r="E1371" s="30" t="s">
        <v>3087</v>
      </c>
      <c r="F1371" s="30" t="s">
        <v>3087</v>
      </c>
      <c r="G1371" s="31" t="s">
        <v>3088</v>
      </c>
      <c r="H1371" s="29" t="s">
        <v>18</v>
      </c>
      <c r="I1371" s="63">
        <v>49470</v>
      </c>
      <c r="J1371" s="63"/>
      <c r="K1371" s="63">
        <v>49470</v>
      </c>
      <c r="W1371" s="33"/>
    </row>
    <row r="1372" spans="2:23" ht="15.6" customHeight="1" x14ac:dyDescent="0.25">
      <c r="B1372" s="29" t="s">
        <v>8</v>
      </c>
      <c r="C1372" s="70" t="s">
        <v>3089</v>
      </c>
      <c r="D1372" s="70">
        <v>76410200035</v>
      </c>
      <c r="E1372" s="30" t="s">
        <v>3090</v>
      </c>
      <c r="F1372" s="30" t="s">
        <v>3090</v>
      </c>
      <c r="G1372" s="31" t="s">
        <v>3091</v>
      </c>
      <c r="H1372" s="29" t="s">
        <v>18</v>
      </c>
      <c r="I1372" s="63">
        <v>198442.5</v>
      </c>
      <c r="J1372" s="63"/>
      <c r="K1372" s="63">
        <v>198442.5</v>
      </c>
      <c r="W1372" s="33"/>
    </row>
    <row r="1373" spans="2:23" ht="15.6" customHeight="1" x14ac:dyDescent="0.25">
      <c r="B1373" s="29" t="s">
        <v>8</v>
      </c>
      <c r="C1373" s="70" t="s">
        <v>3092</v>
      </c>
      <c r="D1373" s="70">
        <v>76410200040</v>
      </c>
      <c r="E1373" s="30" t="s">
        <v>3093</v>
      </c>
      <c r="F1373" s="30" t="s">
        <v>3093</v>
      </c>
      <c r="G1373" s="31" t="s">
        <v>3094</v>
      </c>
      <c r="H1373" s="29" t="s">
        <v>18</v>
      </c>
      <c r="I1373" s="63">
        <v>56160</v>
      </c>
      <c r="J1373" s="63"/>
      <c r="K1373" s="63">
        <v>56160</v>
      </c>
      <c r="W1373" s="33"/>
    </row>
    <row r="1374" spans="2:23" ht="15.6" customHeight="1" x14ac:dyDescent="0.25">
      <c r="B1374" s="29" t="s">
        <v>8</v>
      </c>
      <c r="C1374" s="70" t="s">
        <v>3095</v>
      </c>
      <c r="D1374" s="70">
        <v>76410200045</v>
      </c>
      <c r="E1374" s="30" t="s">
        <v>3096</v>
      </c>
      <c r="F1374" s="30" t="s">
        <v>3096</v>
      </c>
      <c r="G1374" s="31" t="s">
        <v>3097</v>
      </c>
      <c r="H1374" s="29" t="s">
        <v>18</v>
      </c>
      <c r="I1374" s="63">
        <v>0</v>
      </c>
      <c r="J1374" s="63"/>
      <c r="K1374" s="63">
        <v>0</v>
      </c>
      <c r="W1374" s="33"/>
    </row>
    <row r="1375" spans="2:23" ht="15.6" customHeight="1" x14ac:dyDescent="0.25">
      <c r="B1375" s="29" t="s">
        <v>8</v>
      </c>
      <c r="C1375" s="70" t="s">
        <v>3098</v>
      </c>
      <c r="D1375" s="70">
        <v>76410200046</v>
      </c>
      <c r="E1375" s="30" t="s">
        <v>3099</v>
      </c>
      <c r="F1375" s="30" t="s">
        <v>3099</v>
      </c>
      <c r="G1375" s="31" t="s">
        <v>3100</v>
      </c>
      <c r="H1375" s="29" t="s">
        <v>18</v>
      </c>
      <c r="I1375" s="63">
        <v>0</v>
      </c>
      <c r="J1375" s="63"/>
      <c r="K1375" s="63">
        <v>0</v>
      </c>
      <c r="W1375" s="33"/>
    </row>
    <row r="1376" spans="2:23" ht="15.6" customHeight="1" x14ac:dyDescent="0.25">
      <c r="B1376" s="29" t="s">
        <v>8</v>
      </c>
      <c r="C1376" s="70" t="s">
        <v>3101</v>
      </c>
      <c r="D1376" s="70">
        <v>76410200047</v>
      </c>
      <c r="E1376" s="30" t="s">
        <v>3102</v>
      </c>
      <c r="F1376" s="30" t="s">
        <v>3102</v>
      </c>
      <c r="G1376" s="31" t="s">
        <v>3103</v>
      </c>
      <c r="H1376" s="29" t="s">
        <v>18</v>
      </c>
      <c r="I1376" s="63">
        <v>0</v>
      </c>
      <c r="J1376" s="63"/>
      <c r="K1376" s="63">
        <v>0</v>
      </c>
      <c r="W1376" s="33"/>
    </row>
    <row r="1377" spans="2:23" ht="15.6" customHeight="1" x14ac:dyDescent="0.25">
      <c r="B1377" s="29" t="s">
        <v>8</v>
      </c>
      <c r="C1377" s="70" t="s">
        <v>3104</v>
      </c>
      <c r="D1377" s="70">
        <v>76410200050</v>
      </c>
      <c r="E1377" s="30" t="s">
        <v>3105</v>
      </c>
      <c r="F1377" s="30" t="s">
        <v>3105</v>
      </c>
      <c r="G1377" s="31" t="s">
        <v>3106</v>
      </c>
      <c r="H1377" s="29" t="s">
        <v>18</v>
      </c>
      <c r="I1377" s="63">
        <v>0</v>
      </c>
      <c r="J1377" s="63"/>
      <c r="K1377" s="63">
        <v>0</v>
      </c>
      <c r="W1377" s="33"/>
    </row>
    <row r="1378" spans="2:23" ht="15.6" customHeight="1" x14ac:dyDescent="0.25">
      <c r="B1378" s="29" t="s">
        <v>8</v>
      </c>
      <c r="C1378" s="70" t="s">
        <v>3107</v>
      </c>
      <c r="D1378" s="70">
        <v>76410200055</v>
      </c>
      <c r="E1378" s="30" t="s">
        <v>3108</v>
      </c>
      <c r="F1378" s="30" t="s">
        <v>3108</v>
      </c>
      <c r="G1378" s="31" t="s">
        <v>3109</v>
      </c>
      <c r="H1378" s="29" t="s">
        <v>18</v>
      </c>
      <c r="I1378" s="63">
        <v>0</v>
      </c>
      <c r="J1378" s="63"/>
      <c r="K1378" s="63">
        <v>0</v>
      </c>
      <c r="W1378" s="33"/>
    </row>
    <row r="1379" spans="2:23" ht="15.6" customHeight="1" x14ac:dyDescent="0.25">
      <c r="B1379" s="29" t="s">
        <v>8</v>
      </c>
      <c r="C1379" s="70" t="s">
        <v>3110</v>
      </c>
      <c r="D1379" s="70">
        <v>76410200060</v>
      </c>
      <c r="E1379" s="30" t="s">
        <v>3111</v>
      </c>
      <c r="F1379" s="30" t="s">
        <v>3111</v>
      </c>
      <c r="G1379" s="31" t="s">
        <v>3112</v>
      </c>
      <c r="H1379" s="29" t="s">
        <v>18</v>
      </c>
      <c r="I1379" s="63">
        <v>0</v>
      </c>
      <c r="J1379" s="63"/>
      <c r="K1379" s="63">
        <v>0</v>
      </c>
      <c r="W1379" s="33"/>
    </row>
    <row r="1380" spans="2:23" ht="15.6" customHeight="1" x14ac:dyDescent="0.25">
      <c r="B1380" s="29" t="s">
        <v>8</v>
      </c>
      <c r="C1380" s="70" t="s">
        <v>3113</v>
      </c>
      <c r="D1380" s="70">
        <v>76410200065</v>
      </c>
      <c r="E1380" s="30" t="s">
        <v>3114</v>
      </c>
      <c r="F1380" s="30" t="s">
        <v>3114</v>
      </c>
      <c r="G1380" s="31" t="s">
        <v>3115</v>
      </c>
      <c r="H1380" s="29" t="s">
        <v>18</v>
      </c>
      <c r="I1380" s="63">
        <v>5447.13</v>
      </c>
      <c r="J1380" s="63"/>
      <c r="K1380" s="63">
        <v>5447.13</v>
      </c>
      <c r="W1380" s="33"/>
    </row>
    <row r="1381" spans="2:23" ht="15.6" customHeight="1" x14ac:dyDescent="0.25">
      <c r="B1381" s="23" t="s">
        <v>8</v>
      </c>
      <c r="C1381" s="24"/>
      <c r="D1381" s="24">
        <v>764103</v>
      </c>
      <c r="E1381" s="25" t="s">
        <v>3116</v>
      </c>
      <c r="F1381" s="25" t="s">
        <v>3116</v>
      </c>
      <c r="G1381" s="26" t="s">
        <v>3117</v>
      </c>
      <c r="H1381" s="26" t="s">
        <v>11</v>
      </c>
      <c r="I1381" s="27">
        <v>0</v>
      </c>
      <c r="J1381" s="27"/>
      <c r="K1381" s="27">
        <v>0</v>
      </c>
      <c r="W1381" s="33"/>
    </row>
    <row r="1382" spans="2:23" ht="15.6" customHeight="1" x14ac:dyDescent="0.25">
      <c r="B1382" s="29" t="s">
        <v>8</v>
      </c>
      <c r="C1382" s="70" t="s">
        <v>3118</v>
      </c>
      <c r="D1382" s="70">
        <v>76410300005</v>
      </c>
      <c r="E1382" s="30" t="s">
        <v>3119</v>
      </c>
      <c r="F1382" s="30" t="s">
        <v>3119</v>
      </c>
      <c r="G1382" s="31" t="s">
        <v>3120</v>
      </c>
      <c r="H1382" s="29" t="s">
        <v>18</v>
      </c>
      <c r="I1382" s="63">
        <v>0</v>
      </c>
      <c r="J1382" s="63"/>
      <c r="K1382" s="63">
        <v>0</v>
      </c>
      <c r="W1382" s="33"/>
    </row>
    <row r="1383" spans="2:23" ht="15.6" customHeight="1" x14ac:dyDescent="0.25">
      <c r="B1383" s="29" t="s">
        <v>8</v>
      </c>
      <c r="C1383" s="70" t="s">
        <v>3121</v>
      </c>
      <c r="D1383" s="70">
        <v>76410300010</v>
      </c>
      <c r="E1383" s="30" t="s">
        <v>3122</v>
      </c>
      <c r="F1383" s="30" t="s">
        <v>3122</v>
      </c>
      <c r="G1383" s="31" t="s">
        <v>3123</v>
      </c>
      <c r="H1383" s="29" t="s">
        <v>18</v>
      </c>
      <c r="I1383" s="63">
        <v>0</v>
      </c>
      <c r="J1383" s="63"/>
      <c r="K1383" s="63">
        <v>0</v>
      </c>
      <c r="W1383" s="33"/>
    </row>
    <row r="1384" spans="2:23" ht="15.6" customHeight="1" x14ac:dyDescent="0.25">
      <c r="B1384" s="29" t="s">
        <v>8</v>
      </c>
      <c r="C1384" s="70" t="s">
        <v>3124</v>
      </c>
      <c r="D1384" s="70">
        <v>76410300011</v>
      </c>
      <c r="E1384" s="30" t="s">
        <v>3125</v>
      </c>
      <c r="F1384" s="30" t="s">
        <v>3125</v>
      </c>
      <c r="G1384" s="31" t="s">
        <v>3126</v>
      </c>
      <c r="H1384" s="29" t="s">
        <v>18</v>
      </c>
      <c r="I1384" s="63">
        <v>0</v>
      </c>
      <c r="J1384" s="63"/>
      <c r="K1384" s="63">
        <v>0</v>
      </c>
      <c r="W1384" s="33"/>
    </row>
    <row r="1385" spans="2:23" ht="15.6" customHeight="1" x14ac:dyDescent="0.25">
      <c r="B1385" s="29" t="s">
        <v>8</v>
      </c>
      <c r="C1385" s="70" t="s">
        <v>3127</v>
      </c>
      <c r="D1385" s="70">
        <v>76410300012</v>
      </c>
      <c r="E1385" s="30" t="s">
        <v>3128</v>
      </c>
      <c r="F1385" s="30" t="s">
        <v>3128</v>
      </c>
      <c r="G1385" s="31" t="s">
        <v>3129</v>
      </c>
      <c r="H1385" s="29" t="s">
        <v>18</v>
      </c>
      <c r="I1385" s="63">
        <v>0</v>
      </c>
      <c r="J1385" s="63"/>
      <c r="K1385" s="63">
        <v>0</v>
      </c>
      <c r="W1385" s="33"/>
    </row>
    <row r="1386" spans="2:23" ht="15.6" customHeight="1" x14ac:dyDescent="0.25">
      <c r="B1386" s="29" t="s">
        <v>8</v>
      </c>
      <c r="C1386" s="70" t="s">
        <v>3130</v>
      </c>
      <c r="D1386" s="70">
        <v>76410300015</v>
      </c>
      <c r="E1386" s="30" t="s">
        <v>3131</v>
      </c>
      <c r="F1386" s="30" t="s">
        <v>3131</v>
      </c>
      <c r="G1386" s="31" t="s">
        <v>3132</v>
      </c>
      <c r="H1386" s="29" t="s">
        <v>18</v>
      </c>
      <c r="I1386" s="63">
        <v>0</v>
      </c>
      <c r="J1386" s="63"/>
      <c r="K1386" s="63">
        <v>0</v>
      </c>
      <c r="W1386" s="33"/>
    </row>
    <row r="1387" spans="2:23" ht="15.6" customHeight="1" x14ac:dyDescent="0.25">
      <c r="B1387" s="29" t="s">
        <v>8</v>
      </c>
      <c r="C1387" s="70" t="s">
        <v>3133</v>
      </c>
      <c r="D1387" s="70">
        <v>76410300020</v>
      </c>
      <c r="E1387" s="30" t="s">
        <v>3134</v>
      </c>
      <c r="F1387" s="30" t="s">
        <v>3134</v>
      </c>
      <c r="G1387" s="31" t="s">
        <v>3135</v>
      </c>
      <c r="H1387" s="29" t="s">
        <v>18</v>
      </c>
      <c r="I1387" s="63">
        <v>0</v>
      </c>
      <c r="J1387" s="63"/>
      <c r="K1387" s="63">
        <v>0</v>
      </c>
      <c r="W1387" s="33"/>
    </row>
    <row r="1388" spans="2:23" ht="15.6" customHeight="1" x14ac:dyDescent="0.25">
      <c r="B1388" s="29" t="s">
        <v>8</v>
      </c>
      <c r="C1388" s="70" t="s">
        <v>3136</v>
      </c>
      <c r="D1388" s="70">
        <v>76410300021</v>
      </c>
      <c r="E1388" s="30" t="s">
        <v>3137</v>
      </c>
      <c r="F1388" s="30" t="s">
        <v>3137</v>
      </c>
      <c r="G1388" s="31" t="s">
        <v>3138</v>
      </c>
      <c r="H1388" s="29" t="s">
        <v>18</v>
      </c>
      <c r="I1388" s="63">
        <v>0</v>
      </c>
      <c r="J1388" s="63"/>
      <c r="K1388" s="63">
        <v>0</v>
      </c>
      <c r="W1388" s="33"/>
    </row>
    <row r="1389" spans="2:23" ht="15.6" customHeight="1" x14ac:dyDescent="0.25">
      <c r="B1389" s="29" t="s">
        <v>8</v>
      </c>
      <c r="C1389" s="70" t="s">
        <v>3139</v>
      </c>
      <c r="D1389" s="70">
        <v>76410300025</v>
      </c>
      <c r="E1389" s="30" t="s">
        <v>3140</v>
      </c>
      <c r="F1389" s="30" t="s">
        <v>3140</v>
      </c>
      <c r="G1389" s="31" t="s">
        <v>3141</v>
      </c>
      <c r="H1389" s="29" t="s">
        <v>18</v>
      </c>
      <c r="I1389" s="63">
        <v>0</v>
      </c>
      <c r="J1389" s="63"/>
      <c r="K1389" s="63">
        <v>0</v>
      </c>
      <c r="W1389" s="33"/>
    </row>
    <row r="1390" spans="2:23" ht="15.6" customHeight="1" x14ac:dyDescent="0.25">
      <c r="B1390" s="29" t="s">
        <v>8</v>
      </c>
      <c r="C1390" s="70" t="s">
        <v>3142</v>
      </c>
      <c r="D1390" s="70">
        <v>76410300030</v>
      </c>
      <c r="E1390" s="30" t="s">
        <v>3143</v>
      </c>
      <c r="F1390" s="30" t="s">
        <v>3143</v>
      </c>
      <c r="G1390" s="31" t="s">
        <v>3144</v>
      </c>
      <c r="H1390" s="29" t="s">
        <v>18</v>
      </c>
      <c r="I1390" s="63">
        <v>0</v>
      </c>
      <c r="J1390" s="63"/>
      <c r="K1390" s="63">
        <v>0</v>
      </c>
      <c r="W1390" s="33"/>
    </row>
    <row r="1391" spans="2:23" ht="15.6" customHeight="1" x14ac:dyDescent="0.25">
      <c r="B1391" s="29" t="s">
        <v>8</v>
      </c>
      <c r="C1391" s="70" t="s">
        <v>2951</v>
      </c>
      <c r="D1391" s="70">
        <v>76410300035</v>
      </c>
      <c r="E1391" s="30" t="s">
        <v>3145</v>
      </c>
      <c r="F1391" s="30" t="s">
        <v>3145</v>
      </c>
      <c r="G1391" s="31" t="s">
        <v>3146</v>
      </c>
      <c r="H1391" s="29" t="s">
        <v>18</v>
      </c>
      <c r="I1391" s="63">
        <v>0</v>
      </c>
      <c r="J1391" s="63"/>
      <c r="K1391" s="63">
        <v>0</v>
      </c>
      <c r="W1391" s="33"/>
    </row>
    <row r="1392" spans="2:23" ht="15.6" customHeight="1" x14ac:dyDescent="0.25">
      <c r="B1392" s="23" t="s">
        <v>8</v>
      </c>
      <c r="C1392" s="24"/>
      <c r="D1392" s="24">
        <v>764105</v>
      </c>
      <c r="E1392" s="25" t="s">
        <v>3147</v>
      </c>
      <c r="F1392" s="25" t="s">
        <v>3147</v>
      </c>
      <c r="G1392" s="26" t="s">
        <v>3148</v>
      </c>
      <c r="H1392" s="26" t="s">
        <v>11</v>
      </c>
      <c r="I1392" s="27">
        <v>0</v>
      </c>
      <c r="J1392" s="27"/>
      <c r="K1392" s="27">
        <v>0</v>
      </c>
      <c r="W1392" s="33"/>
    </row>
    <row r="1393" spans="2:23" ht="15.6" customHeight="1" x14ac:dyDescent="0.25">
      <c r="B1393" s="29" t="s">
        <v>8</v>
      </c>
      <c r="C1393" s="70" t="s">
        <v>3149</v>
      </c>
      <c r="D1393" s="70">
        <v>76410500005</v>
      </c>
      <c r="E1393" s="30" t="s">
        <v>3150</v>
      </c>
      <c r="F1393" s="30" t="s">
        <v>3150</v>
      </c>
      <c r="G1393" s="31" t="s">
        <v>3151</v>
      </c>
      <c r="H1393" s="29" t="s">
        <v>18</v>
      </c>
      <c r="I1393" s="63">
        <v>71707.17</v>
      </c>
      <c r="J1393" s="63"/>
      <c r="K1393" s="63">
        <v>71707.17</v>
      </c>
      <c r="W1393" s="33"/>
    </row>
    <row r="1394" spans="2:23" ht="15.6" customHeight="1" x14ac:dyDescent="0.25">
      <c r="B1394" s="29" t="s">
        <v>8</v>
      </c>
      <c r="C1394" s="70" t="s">
        <v>3152</v>
      </c>
      <c r="D1394" s="70">
        <v>76410500010</v>
      </c>
      <c r="E1394" s="30" t="s">
        <v>3153</v>
      </c>
      <c r="F1394" s="30" t="s">
        <v>3153</v>
      </c>
      <c r="G1394" s="31" t="s">
        <v>3154</v>
      </c>
      <c r="H1394" s="29" t="s">
        <v>18</v>
      </c>
      <c r="I1394" s="63">
        <v>0</v>
      </c>
      <c r="J1394" s="63"/>
      <c r="K1394" s="63">
        <v>0</v>
      </c>
      <c r="W1394" s="33"/>
    </row>
    <row r="1395" spans="2:23" ht="15.6" customHeight="1" x14ac:dyDescent="0.25">
      <c r="B1395" s="29" t="s">
        <v>8</v>
      </c>
      <c r="C1395" s="70" t="s">
        <v>2951</v>
      </c>
      <c r="D1395" s="70">
        <v>76410500015</v>
      </c>
      <c r="E1395" s="30" t="s">
        <v>3155</v>
      </c>
      <c r="F1395" s="30" t="s">
        <v>3155</v>
      </c>
      <c r="G1395" s="31" t="s">
        <v>3156</v>
      </c>
      <c r="H1395" s="29" t="s">
        <v>18</v>
      </c>
      <c r="I1395" s="63">
        <v>47667</v>
      </c>
      <c r="J1395" s="63"/>
      <c r="K1395" s="63">
        <v>47667</v>
      </c>
      <c r="W1395" s="33"/>
    </row>
    <row r="1396" spans="2:23" ht="15.6" customHeight="1" x14ac:dyDescent="0.25">
      <c r="B1396" s="29" t="s">
        <v>8</v>
      </c>
      <c r="C1396" s="70" t="s">
        <v>3149</v>
      </c>
      <c r="D1396" s="70">
        <v>76410500020</v>
      </c>
      <c r="E1396" s="30" t="s">
        <v>3157</v>
      </c>
      <c r="F1396" s="30" t="s">
        <v>3157</v>
      </c>
      <c r="G1396" s="31" t="s">
        <v>3158</v>
      </c>
      <c r="H1396" s="29" t="s">
        <v>18</v>
      </c>
      <c r="I1396" s="63">
        <v>6952.43</v>
      </c>
      <c r="J1396" s="63"/>
      <c r="K1396" s="63">
        <v>6952.43</v>
      </c>
      <c r="W1396" s="33"/>
    </row>
    <row r="1397" spans="2:23" ht="15.6" customHeight="1" x14ac:dyDescent="0.25">
      <c r="B1397" s="29" t="s">
        <v>8</v>
      </c>
      <c r="C1397" s="70" t="s">
        <v>3149</v>
      </c>
      <c r="D1397" s="70">
        <v>76410500025</v>
      </c>
      <c r="E1397" s="30" t="s">
        <v>3159</v>
      </c>
      <c r="F1397" s="30" t="s">
        <v>3159</v>
      </c>
      <c r="G1397" s="31" t="s">
        <v>3160</v>
      </c>
      <c r="H1397" s="29" t="s">
        <v>18</v>
      </c>
      <c r="I1397" s="63">
        <v>0</v>
      </c>
      <c r="J1397" s="63"/>
      <c r="K1397" s="63">
        <v>0</v>
      </c>
      <c r="W1397" s="33"/>
    </row>
    <row r="1398" spans="2:23" ht="15.6" customHeight="1" x14ac:dyDescent="0.25">
      <c r="B1398" s="29" t="s">
        <v>8</v>
      </c>
      <c r="C1398" s="70" t="s">
        <v>3149</v>
      </c>
      <c r="D1398" s="70">
        <v>76410500030</v>
      </c>
      <c r="E1398" s="30" t="s">
        <v>3161</v>
      </c>
      <c r="F1398" s="30" t="s">
        <v>3161</v>
      </c>
      <c r="G1398" s="31" t="s">
        <v>3162</v>
      </c>
      <c r="H1398" s="29" t="s">
        <v>18</v>
      </c>
      <c r="I1398" s="63">
        <v>272021.25</v>
      </c>
      <c r="J1398" s="63"/>
      <c r="K1398" s="63">
        <v>272021.25</v>
      </c>
      <c r="W1398" s="33"/>
    </row>
    <row r="1399" spans="2:23" ht="15.6" customHeight="1" x14ac:dyDescent="0.25">
      <c r="B1399" s="29" t="s">
        <v>8</v>
      </c>
      <c r="C1399" s="70" t="s">
        <v>3163</v>
      </c>
      <c r="D1399" s="70">
        <v>76411000045</v>
      </c>
      <c r="E1399" s="30" t="s">
        <v>3164</v>
      </c>
      <c r="F1399" s="30" t="s">
        <v>3164</v>
      </c>
      <c r="G1399" s="31" t="s">
        <v>3165</v>
      </c>
      <c r="H1399" s="29" t="s">
        <v>18</v>
      </c>
      <c r="I1399" s="63">
        <v>0</v>
      </c>
      <c r="J1399" s="63"/>
      <c r="K1399" s="63">
        <v>0</v>
      </c>
      <c r="W1399" s="33"/>
    </row>
    <row r="1400" spans="2:23" ht="15.6" customHeight="1" x14ac:dyDescent="0.25">
      <c r="B1400" s="23" t="s">
        <v>8</v>
      </c>
      <c r="C1400" s="24"/>
      <c r="D1400" s="24">
        <v>764110</v>
      </c>
      <c r="E1400" s="25" t="s">
        <v>3166</v>
      </c>
      <c r="F1400" s="25" t="s">
        <v>3166</v>
      </c>
      <c r="G1400" s="26" t="s">
        <v>3167</v>
      </c>
      <c r="H1400" s="26" t="s">
        <v>11</v>
      </c>
      <c r="I1400" s="27">
        <v>0</v>
      </c>
      <c r="J1400" s="27"/>
      <c r="K1400" s="27">
        <v>0</v>
      </c>
      <c r="W1400" s="33"/>
    </row>
    <row r="1401" spans="2:23" ht="15.6" customHeight="1" x14ac:dyDescent="0.25">
      <c r="B1401" s="29" t="s">
        <v>8</v>
      </c>
      <c r="C1401" s="70" t="s">
        <v>3149</v>
      </c>
      <c r="D1401" s="70">
        <v>76411000005</v>
      </c>
      <c r="E1401" s="30" t="s">
        <v>3168</v>
      </c>
      <c r="F1401" s="30" t="s">
        <v>3168</v>
      </c>
      <c r="G1401" s="31" t="s">
        <v>3169</v>
      </c>
      <c r="H1401" s="29" t="s">
        <v>18</v>
      </c>
      <c r="I1401" s="63">
        <v>100378.53</v>
      </c>
      <c r="J1401" s="63"/>
      <c r="K1401" s="63">
        <v>100378.53</v>
      </c>
      <c r="W1401" s="33"/>
    </row>
    <row r="1402" spans="2:23" ht="15.6" customHeight="1" x14ac:dyDescent="0.25">
      <c r="B1402" s="29" t="s">
        <v>8</v>
      </c>
      <c r="C1402" s="70" t="s">
        <v>3152</v>
      </c>
      <c r="D1402" s="70">
        <v>76411000010</v>
      </c>
      <c r="E1402" s="30" t="s">
        <v>3170</v>
      </c>
      <c r="F1402" s="30" t="s">
        <v>3170</v>
      </c>
      <c r="G1402" s="31" t="s">
        <v>3171</v>
      </c>
      <c r="H1402" s="29" t="s">
        <v>18</v>
      </c>
      <c r="I1402" s="63">
        <v>143165.81</v>
      </c>
      <c r="J1402" s="63"/>
      <c r="K1402" s="63">
        <v>143165.81</v>
      </c>
      <c r="W1402" s="33"/>
    </row>
    <row r="1403" spans="2:23" ht="15.6" customHeight="1" x14ac:dyDescent="0.25">
      <c r="B1403" s="29" t="s">
        <v>8</v>
      </c>
      <c r="C1403" s="70" t="s">
        <v>3149</v>
      </c>
      <c r="D1403" s="70">
        <v>76411000015</v>
      </c>
      <c r="E1403" s="30" t="s">
        <v>3172</v>
      </c>
      <c r="F1403" s="30" t="s">
        <v>3172</v>
      </c>
      <c r="G1403" s="31" t="s">
        <v>3173</v>
      </c>
      <c r="H1403" s="29" t="s">
        <v>18</v>
      </c>
      <c r="I1403" s="63">
        <v>29953.1</v>
      </c>
      <c r="J1403" s="63"/>
      <c r="K1403" s="63">
        <v>29953.1</v>
      </c>
      <c r="W1403" s="33"/>
    </row>
    <row r="1404" spans="2:23" ht="15.6" customHeight="1" x14ac:dyDescent="0.25">
      <c r="B1404" s="29" t="s">
        <v>8</v>
      </c>
      <c r="C1404" s="70" t="s">
        <v>3163</v>
      </c>
      <c r="D1404" s="70">
        <v>76411000040</v>
      </c>
      <c r="E1404" s="30" t="s">
        <v>3174</v>
      </c>
      <c r="F1404" s="30" t="s">
        <v>3174</v>
      </c>
      <c r="G1404" s="31" t="s">
        <v>3175</v>
      </c>
      <c r="H1404" s="29" t="s">
        <v>18</v>
      </c>
      <c r="I1404" s="63">
        <v>2606.4299999999998</v>
      </c>
      <c r="J1404" s="63"/>
      <c r="K1404" s="63">
        <v>2606.4299999999998</v>
      </c>
      <c r="W1404" s="33"/>
    </row>
    <row r="1405" spans="2:23" ht="15.6" customHeight="1" x14ac:dyDescent="0.25">
      <c r="B1405" s="29" t="s">
        <v>8</v>
      </c>
      <c r="C1405" s="70" t="s">
        <v>2951</v>
      </c>
      <c r="D1405" s="70">
        <v>76411000060</v>
      </c>
      <c r="E1405" s="30" t="s">
        <v>3176</v>
      </c>
      <c r="F1405" s="30" t="s">
        <v>3176</v>
      </c>
      <c r="G1405" s="31" t="s">
        <v>3177</v>
      </c>
      <c r="H1405" s="29" t="s">
        <v>18</v>
      </c>
      <c r="I1405" s="63">
        <v>0</v>
      </c>
      <c r="J1405" s="63"/>
      <c r="K1405" s="63">
        <v>0</v>
      </c>
      <c r="W1405" s="33"/>
    </row>
    <row r="1406" spans="2:23" ht="15.6" customHeight="1" x14ac:dyDescent="0.25">
      <c r="B1406" s="106" t="s">
        <v>8</v>
      </c>
      <c r="C1406" s="24"/>
      <c r="D1406" s="24">
        <v>764125</v>
      </c>
      <c r="E1406" s="25" t="s">
        <v>3178</v>
      </c>
      <c r="F1406" s="25" t="s">
        <v>3178</v>
      </c>
      <c r="G1406" s="26" t="s">
        <v>3179</v>
      </c>
      <c r="H1406" s="106" t="s">
        <v>11</v>
      </c>
      <c r="I1406" s="27">
        <v>0</v>
      </c>
      <c r="J1406" s="27"/>
      <c r="K1406" s="27">
        <v>0</v>
      </c>
      <c r="W1406" s="33"/>
    </row>
    <row r="1407" spans="2:23" ht="15.6" customHeight="1" x14ac:dyDescent="0.25">
      <c r="B1407" s="29" t="s">
        <v>8</v>
      </c>
      <c r="C1407" s="70" t="s">
        <v>3180</v>
      </c>
      <c r="D1407" s="70">
        <v>76412500005</v>
      </c>
      <c r="E1407" s="30" t="s">
        <v>3181</v>
      </c>
      <c r="F1407" s="30" t="s">
        <v>3181</v>
      </c>
      <c r="G1407" s="31" t="s">
        <v>3182</v>
      </c>
      <c r="H1407" s="29" t="s">
        <v>18</v>
      </c>
      <c r="I1407" s="63">
        <v>20368.509999999998</v>
      </c>
      <c r="J1407" s="63"/>
      <c r="K1407" s="63">
        <v>20368.509999999998</v>
      </c>
      <c r="W1407" s="33"/>
    </row>
    <row r="1408" spans="2:23" ht="15.6" customHeight="1" x14ac:dyDescent="0.25">
      <c r="B1408" s="29" t="s">
        <v>8</v>
      </c>
      <c r="C1408" s="70" t="s">
        <v>3183</v>
      </c>
      <c r="D1408" s="70">
        <v>76412500010</v>
      </c>
      <c r="E1408" s="30" t="s">
        <v>3184</v>
      </c>
      <c r="F1408" s="30" t="s">
        <v>3184</v>
      </c>
      <c r="G1408" s="31" t="s">
        <v>3185</v>
      </c>
      <c r="H1408" s="29" t="s">
        <v>18</v>
      </c>
      <c r="I1408" s="63">
        <v>2486411.63</v>
      </c>
      <c r="J1408" s="63"/>
      <c r="K1408" s="63">
        <v>2486411.63</v>
      </c>
      <c r="W1408" s="33"/>
    </row>
    <row r="1409" spans="2:23" ht="15.6" customHeight="1" x14ac:dyDescent="0.25">
      <c r="B1409" s="29" t="s">
        <v>8</v>
      </c>
      <c r="C1409" s="70" t="s">
        <v>3186</v>
      </c>
      <c r="D1409" s="70">
        <v>76412500015</v>
      </c>
      <c r="E1409" s="30" t="s">
        <v>3187</v>
      </c>
      <c r="F1409" s="30" t="s">
        <v>3187</v>
      </c>
      <c r="G1409" s="31" t="s">
        <v>3188</v>
      </c>
      <c r="H1409" s="29" t="s">
        <v>18</v>
      </c>
      <c r="I1409" s="63">
        <v>20</v>
      </c>
      <c r="J1409" s="63"/>
      <c r="K1409" s="63">
        <v>20</v>
      </c>
      <c r="W1409" s="33"/>
    </row>
    <row r="1410" spans="2:23" ht="15.6" customHeight="1" x14ac:dyDescent="0.25">
      <c r="B1410" s="29" t="s">
        <v>8</v>
      </c>
      <c r="C1410" s="70" t="s">
        <v>3189</v>
      </c>
      <c r="D1410" s="70">
        <v>76412500020</v>
      </c>
      <c r="E1410" s="30" t="s">
        <v>3190</v>
      </c>
      <c r="F1410" s="30" t="s">
        <v>3190</v>
      </c>
      <c r="G1410" s="31" t="s">
        <v>3191</v>
      </c>
      <c r="H1410" s="29" t="s">
        <v>18</v>
      </c>
      <c r="I1410" s="63">
        <v>167301.9</v>
      </c>
      <c r="J1410" s="63"/>
      <c r="K1410" s="63">
        <v>167301.9</v>
      </c>
      <c r="W1410" s="33"/>
    </row>
    <row r="1411" spans="2:23" ht="15.6" customHeight="1" x14ac:dyDescent="0.25">
      <c r="B1411" s="29" t="s">
        <v>8</v>
      </c>
      <c r="C1411" s="70" t="s">
        <v>3192</v>
      </c>
      <c r="D1411" s="70">
        <v>76412500025</v>
      </c>
      <c r="E1411" s="30" t="s">
        <v>3193</v>
      </c>
      <c r="F1411" s="30" t="s">
        <v>3193</v>
      </c>
      <c r="G1411" s="31" t="s">
        <v>3194</v>
      </c>
      <c r="H1411" s="29" t="s">
        <v>18</v>
      </c>
      <c r="I1411" s="63">
        <v>166613.41</v>
      </c>
      <c r="J1411" s="63"/>
      <c r="K1411" s="63">
        <v>166613.41</v>
      </c>
      <c r="W1411" s="33"/>
    </row>
    <row r="1412" spans="2:23" ht="15.6" customHeight="1" x14ac:dyDescent="0.25">
      <c r="B1412" s="29" t="s">
        <v>8</v>
      </c>
      <c r="C1412" s="70" t="s">
        <v>3195</v>
      </c>
      <c r="D1412" s="70">
        <v>76412500030</v>
      </c>
      <c r="E1412" s="30" t="s">
        <v>3196</v>
      </c>
      <c r="F1412" s="30" t="s">
        <v>3196</v>
      </c>
      <c r="G1412" s="31" t="s">
        <v>3197</v>
      </c>
      <c r="H1412" s="29" t="s">
        <v>18</v>
      </c>
      <c r="I1412" s="63">
        <v>0</v>
      </c>
      <c r="J1412" s="63"/>
      <c r="K1412" s="63">
        <v>0</v>
      </c>
      <c r="W1412" s="33"/>
    </row>
    <row r="1413" spans="2:23" ht="15.6" customHeight="1" x14ac:dyDescent="0.25">
      <c r="B1413" s="29" t="s">
        <v>8</v>
      </c>
      <c r="C1413" s="70" t="s">
        <v>3198</v>
      </c>
      <c r="D1413" s="70">
        <v>76412500035</v>
      </c>
      <c r="E1413" s="30" t="s">
        <v>3199</v>
      </c>
      <c r="F1413" s="30" t="s">
        <v>3199</v>
      </c>
      <c r="G1413" s="31" t="s">
        <v>3200</v>
      </c>
      <c r="H1413" s="29" t="s">
        <v>18</v>
      </c>
      <c r="I1413" s="63">
        <v>0</v>
      </c>
      <c r="J1413" s="63"/>
      <c r="K1413" s="63">
        <v>0</v>
      </c>
      <c r="W1413" s="33"/>
    </row>
    <row r="1414" spans="2:23" ht="15.6" customHeight="1" x14ac:dyDescent="0.25">
      <c r="B1414" s="64" t="s">
        <v>8</v>
      </c>
      <c r="C1414" s="65"/>
      <c r="D1414" s="65">
        <v>767</v>
      </c>
      <c r="E1414" s="66" t="s">
        <v>3201</v>
      </c>
      <c r="F1414" s="66" t="s">
        <v>3201</v>
      </c>
      <c r="G1414" s="67" t="s">
        <v>3202</v>
      </c>
      <c r="H1414" s="67" t="s">
        <v>11</v>
      </c>
      <c r="I1414" s="68">
        <v>0</v>
      </c>
      <c r="J1414" s="68"/>
      <c r="K1414" s="68">
        <v>0</v>
      </c>
      <c r="W1414" s="33"/>
    </row>
    <row r="1415" spans="2:23" ht="15.6" customHeight="1" x14ac:dyDescent="0.25">
      <c r="B1415" s="106" t="s">
        <v>8</v>
      </c>
      <c r="C1415" s="24"/>
      <c r="D1415" s="24">
        <v>767100</v>
      </c>
      <c r="E1415" s="25" t="s">
        <v>3203</v>
      </c>
      <c r="F1415" s="25" t="s">
        <v>3203</v>
      </c>
      <c r="G1415" s="26" t="s">
        <v>3202</v>
      </c>
      <c r="H1415" s="106" t="s">
        <v>11</v>
      </c>
      <c r="I1415" s="27">
        <v>0</v>
      </c>
      <c r="J1415" s="27"/>
      <c r="K1415" s="27">
        <v>0</v>
      </c>
      <c r="W1415" s="33"/>
    </row>
    <row r="1416" spans="2:23" ht="15.6" customHeight="1" x14ac:dyDescent="0.25">
      <c r="B1416" s="29" t="s">
        <v>8</v>
      </c>
      <c r="C1416" s="70" t="s">
        <v>3204</v>
      </c>
      <c r="D1416" s="70">
        <v>76710000005</v>
      </c>
      <c r="E1416" s="30" t="s">
        <v>3205</v>
      </c>
      <c r="F1416" s="30" t="s">
        <v>3205</v>
      </c>
      <c r="G1416" s="31" t="s">
        <v>3206</v>
      </c>
      <c r="H1416" s="29" t="s">
        <v>18</v>
      </c>
      <c r="I1416" s="63">
        <v>0</v>
      </c>
      <c r="J1416" s="63"/>
      <c r="K1416" s="63">
        <v>0</v>
      </c>
      <c r="W1416" s="33"/>
    </row>
    <row r="1417" spans="2:23" ht="15.6" customHeight="1" x14ac:dyDescent="0.25">
      <c r="B1417" s="29" t="s">
        <v>8</v>
      </c>
      <c r="C1417" s="70" t="s">
        <v>3031</v>
      </c>
      <c r="D1417" s="70">
        <v>76710000010</v>
      </c>
      <c r="E1417" s="30" t="s">
        <v>3207</v>
      </c>
      <c r="F1417" s="30" t="s">
        <v>3207</v>
      </c>
      <c r="G1417" s="31" t="s">
        <v>3208</v>
      </c>
      <c r="H1417" s="29" t="s">
        <v>18</v>
      </c>
      <c r="I1417" s="63">
        <v>2957.52</v>
      </c>
      <c r="J1417" s="63"/>
      <c r="K1417" s="63">
        <v>2957.52</v>
      </c>
      <c r="W1417" s="33"/>
    </row>
    <row r="1418" spans="2:23" ht="15.6" customHeight="1" x14ac:dyDescent="0.25">
      <c r="B1418" s="29" t="s">
        <v>8</v>
      </c>
      <c r="C1418" s="70" t="s">
        <v>2951</v>
      </c>
      <c r="D1418" s="70">
        <v>76710000012</v>
      </c>
      <c r="E1418" s="30" t="s">
        <v>3209</v>
      </c>
      <c r="F1418" s="30" t="s">
        <v>3209</v>
      </c>
      <c r="G1418" s="31" t="s">
        <v>3210</v>
      </c>
      <c r="H1418" s="29" t="s">
        <v>18</v>
      </c>
      <c r="I1418" s="63">
        <v>0</v>
      </c>
      <c r="J1418" s="63"/>
      <c r="K1418" s="63">
        <v>0</v>
      </c>
      <c r="W1418" s="33"/>
    </row>
    <row r="1419" spans="2:23" ht="15.6" customHeight="1" x14ac:dyDescent="0.25">
      <c r="B1419" s="29" t="s">
        <v>8</v>
      </c>
      <c r="C1419" s="70" t="s">
        <v>3211</v>
      </c>
      <c r="D1419" s="70">
        <v>76710000020</v>
      </c>
      <c r="E1419" s="30" t="s">
        <v>3212</v>
      </c>
      <c r="F1419" s="30" t="s">
        <v>3212</v>
      </c>
      <c r="G1419" s="31" t="s">
        <v>3213</v>
      </c>
      <c r="H1419" s="29" t="s">
        <v>18</v>
      </c>
      <c r="I1419" s="63">
        <v>169025.67</v>
      </c>
      <c r="J1419" s="63"/>
      <c r="K1419" s="63">
        <v>169025.67</v>
      </c>
      <c r="W1419" s="33"/>
    </row>
    <row r="1420" spans="2:23" ht="15.6" customHeight="1" x14ac:dyDescent="0.25">
      <c r="B1420" s="29" t="s">
        <v>8</v>
      </c>
      <c r="C1420" s="70" t="s">
        <v>3211</v>
      </c>
      <c r="D1420" s="70">
        <v>76710000025</v>
      </c>
      <c r="E1420" s="30" t="s">
        <v>3214</v>
      </c>
      <c r="F1420" s="30" t="s">
        <v>3214</v>
      </c>
      <c r="G1420" s="31" t="s">
        <v>3215</v>
      </c>
      <c r="H1420" s="29" t="s">
        <v>18</v>
      </c>
      <c r="I1420" s="63">
        <v>137228.10999999999</v>
      </c>
      <c r="J1420" s="63"/>
      <c r="K1420" s="63">
        <v>137228.10999999999</v>
      </c>
      <c r="W1420" s="33"/>
    </row>
    <row r="1421" spans="2:23" ht="15.6" customHeight="1" x14ac:dyDescent="0.25">
      <c r="B1421" s="29" t="s">
        <v>8</v>
      </c>
      <c r="C1421" s="70" t="s">
        <v>3204</v>
      </c>
      <c r="D1421" s="70">
        <v>76710000030</v>
      </c>
      <c r="E1421" s="30" t="s">
        <v>3216</v>
      </c>
      <c r="F1421" s="30" t="s">
        <v>3216</v>
      </c>
      <c r="G1421" s="31" t="s">
        <v>3217</v>
      </c>
      <c r="H1421" s="29" t="s">
        <v>18</v>
      </c>
      <c r="I1421" s="63">
        <v>313462.21999999997</v>
      </c>
      <c r="J1421" s="63"/>
      <c r="K1421" s="63">
        <v>313462.21999999997</v>
      </c>
      <c r="W1421" s="33"/>
    </row>
    <row r="1422" spans="2:23" ht="15.6" customHeight="1" x14ac:dyDescent="0.25">
      <c r="B1422" s="29" t="s">
        <v>8</v>
      </c>
      <c r="C1422" s="70" t="s">
        <v>3204</v>
      </c>
      <c r="D1422" s="70">
        <v>76710000031</v>
      </c>
      <c r="E1422" s="94" t="s">
        <v>3218</v>
      </c>
      <c r="F1422" s="94" t="s">
        <v>3218</v>
      </c>
      <c r="G1422" s="31" t="s">
        <v>3219</v>
      </c>
      <c r="H1422" s="29" t="s">
        <v>18</v>
      </c>
      <c r="I1422" s="63">
        <v>10290</v>
      </c>
      <c r="J1422" s="63"/>
      <c r="K1422" s="63">
        <v>10290</v>
      </c>
      <c r="W1422" s="33"/>
    </row>
    <row r="1423" spans="2:23" ht="15.6" customHeight="1" x14ac:dyDescent="0.25">
      <c r="B1423" s="29" t="s">
        <v>8</v>
      </c>
      <c r="C1423" s="70" t="s">
        <v>3220</v>
      </c>
      <c r="D1423" s="70">
        <v>76710000035</v>
      </c>
      <c r="E1423" s="30" t="s">
        <v>3221</v>
      </c>
      <c r="F1423" s="30" t="s">
        <v>3221</v>
      </c>
      <c r="G1423" s="31" t="s">
        <v>3222</v>
      </c>
      <c r="H1423" s="29" t="s">
        <v>18</v>
      </c>
      <c r="I1423" s="63">
        <v>0</v>
      </c>
      <c r="J1423" s="63"/>
      <c r="K1423" s="63">
        <v>0</v>
      </c>
      <c r="W1423" s="33"/>
    </row>
    <row r="1424" spans="2:23" ht="15.6" customHeight="1" x14ac:dyDescent="0.25">
      <c r="B1424" s="29" t="s">
        <v>8</v>
      </c>
      <c r="C1424" s="70" t="s">
        <v>3223</v>
      </c>
      <c r="D1424" s="70">
        <v>76710000040</v>
      </c>
      <c r="E1424" s="30" t="s">
        <v>3224</v>
      </c>
      <c r="F1424" s="30" t="s">
        <v>3224</v>
      </c>
      <c r="G1424" s="31" t="s">
        <v>3225</v>
      </c>
      <c r="H1424" s="29" t="s">
        <v>18</v>
      </c>
      <c r="I1424" s="63">
        <v>0</v>
      </c>
      <c r="J1424" s="63"/>
      <c r="K1424" s="63">
        <v>0</v>
      </c>
      <c r="W1424" s="33"/>
    </row>
    <row r="1425" spans="2:23" ht="15.6" customHeight="1" x14ac:dyDescent="0.25">
      <c r="B1425" s="29" t="s">
        <v>8</v>
      </c>
      <c r="C1425" s="70" t="s">
        <v>3226</v>
      </c>
      <c r="D1425" s="70">
        <v>76710000045</v>
      </c>
      <c r="E1425" s="30" t="s">
        <v>3227</v>
      </c>
      <c r="F1425" s="30" t="s">
        <v>3227</v>
      </c>
      <c r="G1425" s="31" t="s">
        <v>3228</v>
      </c>
      <c r="H1425" s="29" t="s">
        <v>18</v>
      </c>
      <c r="I1425" s="63">
        <v>114713.09</v>
      </c>
      <c r="J1425" s="63"/>
      <c r="K1425" s="63">
        <v>114713.09</v>
      </c>
      <c r="W1425" s="33"/>
    </row>
    <row r="1426" spans="2:23" ht="15.6" customHeight="1" x14ac:dyDescent="0.25">
      <c r="B1426" s="29" t="s">
        <v>8</v>
      </c>
      <c r="C1426" s="70" t="s">
        <v>3229</v>
      </c>
      <c r="D1426" s="70">
        <v>76710000050</v>
      </c>
      <c r="E1426" s="30" t="s">
        <v>3230</v>
      </c>
      <c r="F1426" s="30" t="s">
        <v>3230</v>
      </c>
      <c r="G1426" s="31" t="s">
        <v>3231</v>
      </c>
      <c r="H1426" s="29" t="s">
        <v>18</v>
      </c>
      <c r="I1426" s="63">
        <v>0</v>
      </c>
      <c r="J1426" s="63"/>
      <c r="K1426" s="63">
        <v>0</v>
      </c>
      <c r="W1426" s="33"/>
    </row>
    <row r="1427" spans="2:23" ht="15.6" customHeight="1" x14ac:dyDescent="0.25">
      <c r="B1427" s="29" t="s">
        <v>8</v>
      </c>
      <c r="C1427" s="70" t="s">
        <v>3232</v>
      </c>
      <c r="D1427" s="70">
        <v>76710000065</v>
      </c>
      <c r="E1427" s="30" t="s">
        <v>3233</v>
      </c>
      <c r="F1427" s="30" t="s">
        <v>3233</v>
      </c>
      <c r="G1427" s="31" t="s">
        <v>3234</v>
      </c>
      <c r="H1427" s="29" t="s">
        <v>18</v>
      </c>
      <c r="I1427" s="63">
        <v>140408.23000000001</v>
      </c>
      <c r="J1427" s="63"/>
      <c r="K1427" s="63">
        <v>140408.23000000001</v>
      </c>
      <c r="W1427" s="33"/>
    </row>
    <row r="1428" spans="2:23" ht="15.6" customHeight="1" x14ac:dyDescent="0.25">
      <c r="B1428" s="29" t="s">
        <v>8</v>
      </c>
      <c r="C1428" s="70" t="s">
        <v>3211</v>
      </c>
      <c r="D1428" s="70">
        <v>76710000080</v>
      </c>
      <c r="E1428" s="30" t="s">
        <v>3235</v>
      </c>
      <c r="F1428" s="30" t="s">
        <v>3235</v>
      </c>
      <c r="G1428" s="31" t="s">
        <v>3236</v>
      </c>
      <c r="H1428" s="29" t="s">
        <v>18</v>
      </c>
      <c r="I1428" s="63">
        <v>20</v>
      </c>
      <c r="J1428" s="63"/>
      <c r="K1428" s="63">
        <v>20</v>
      </c>
      <c r="W1428" s="33"/>
    </row>
    <row r="1429" spans="2:23" ht="15.6" customHeight="1" x14ac:dyDescent="0.25">
      <c r="B1429" s="29" t="s">
        <v>8</v>
      </c>
      <c r="C1429" s="70" t="s">
        <v>3237</v>
      </c>
      <c r="D1429" s="70">
        <v>76710000085</v>
      </c>
      <c r="E1429" s="30" t="s">
        <v>3238</v>
      </c>
      <c r="F1429" s="30" t="s">
        <v>3238</v>
      </c>
      <c r="G1429" s="31" t="s">
        <v>3239</v>
      </c>
      <c r="H1429" s="29" t="s">
        <v>18</v>
      </c>
      <c r="I1429" s="63">
        <v>0</v>
      </c>
      <c r="J1429" s="63"/>
      <c r="K1429" s="63">
        <v>0</v>
      </c>
      <c r="W1429" s="33"/>
    </row>
    <row r="1430" spans="2:23" ht="15.6" customHeight="1" x14ac:dyDescent="0.25">
      <c r="B1430" s="29" t="s">
        <v>8</v>
      </c>
      <c r="C1430" s="70" t="s">
        <v>3240</v>
      </c>
      <c r="D1430" s="70">
        <v>76710000086</v>
      </c>
      <c r="E1430" s="30" t="s">
        <v>3241</v>
      </c>
      <c r="F1430" s="30" t="s">
        <v>3241</v>
      </c>
      <c r="G1430" s="31" t="s">
        <v>3242</v>
      </c>
      <c r="H1430" s="29" t="s">
        <v>18</v>
      </c>
      <c r="I1430" s="63">
        <v>0</v>
      </c>
      <c r="J1430" s="63"/>
      <c r="K1430" s="63">
        <v>0</v>
      </c>
      <c r="W1430" s="33"/>
    </row>
    <row r="1431" spans="2:23" ht="15.6" customHeight="1" x14ac:dyDescent="0.25">
      <c r="B1431" s="29" t="s">
        <v>8</v>
      </c>
      <c r="C1431" s="70" t="s">
        <v>3243</v>
      </c>
      <c r="D1431" s="70">
        <v>76710000090</v>
      </c>
      <c r="E1431" s="30" t="s">
        <v>3244</v>
      </c>
      <c r="F1431" s="30" t="s">
        <v>3244</v>
      </c>
      <c r="G1431" s="31" t="s">
        <v>3245</v>
      </c>
      <c r="H1431" s="29" t="s">
        <v>18</v>
      </c>
      <c r="I1431" s="63">
        <v>0</v>
      </c>
      <c r="J1431" s="63"/>
      <c r="K1431" s="63">
        <v>0</v>
      </c>
      <c r="W1431" s="33"/>
    </row>
    <row r="1432" spans="2:23" ht="15.6" customHeight="1" x14ac:dyDescent="0.25">
      <c r="B1432" s="29" t="s">
        <v>8</v>
      </c>
      <c r="C1432" s="70" t="s">
        <v>3246</v>
      </c>
      <c r="D1432" s="70">
        <v>76710000095</v>
      </c>
      <c r="E1432" s="30" t="s">
        <v>3247</v>
      </c>
      <c r="F1432" s="30" t="s">
        <v>3247</v>
      </c>
      <c r="G1432" s="31" t="s">
        <v>3248</v>
      </c>
      <c r="H1432" s="29" t="s">
        <v>18</v>
      </c>
      <c r="I1432" s="63">
        <v>0</v>
      </c>
      <c r="J1432" s="63"/>
      <c r="K1432" s="63">
        <v>0</v>
      </c>
      <c r="W1432" s="33"/>
    </row>
    <row r="1433" spans="2:23" ht="15.6" customHeight="1" x14ac:dyDescent="0.25">
      <c r="B1433" s="29" t="s">
        <v>8</v>
      </c>
      <c r="C1433" s="70" t="s">
        <v>3249</v>
      </c>
      <c r="D1433" s="70">
        <v>76710000105</v>
      </c>
      <c r="E1433" s="30" t="s">
        <v>3250</v>
      </c>
      <c r="F1433" s="30" t="s">
        <v>3250</v>
      </c>
      <c r="G1433" s="31" t="s">
        <v>3251</v>
      </c>
      <c r="H1433" s="29" t="s">
        <v>18</v>
      </c>
      <c r="I1433" s="63">
        <v>0</v>
      </c>
      <c r="J1433" s="63"/>
      <c r="K1433" s="63">
        <v>0</v>
      </c>
      <c r="W1433" s="33"/>
    </row>
    <row r="1434" spans="2:23" ht="15.6" customHeight="1" x14ac:dyDescent="0.25">
      <c r="B1434" s="29" t="s">
        <v>8</v>
      </c>
      <c r="C1434" s="70" t="s">
        <v>3252</v>
      </c>
      <c r="D1434" s="70">
        <v>76710000110</v>
      </c>
      <c r="E1434" s="30" t="s">
        <v>3253</v>
      </c>
      <c r="F1434" s="30" t="s">
        <v>3253</v>
      </c>
      <c r="G1434" s="31" t="s">
        <v>3254</v>
      </c>
      <c r="H1434" s="29" t="s">
        <v>18</v>
      </c>
      <c r="I1434" s="63">
        <v>4579500</v>
      </c>
      <c r="J1434" s="63"/>
      <c r="K1434" s="63">
        <v>4579500</v>
      </c>
      <c r="W1434" s="33"/>
    </row>
    <row r="1435" spans="2:23" ht="15.6" customHeight="1" x14ac:dyDescent="0.25">
      <c r="B1435" s="29" t="s">
        <v>8</v>
      </c>
      <c r="C1435" s="70" t="s">
        <v>3255</v>
      </c>
      <c r="D1435" s="70">
        <v>76710000115</v>
      </c>
      <c r="E1435" s="30" t="s">
        <v>3256</v>
      </c>
      <c r="F1435" s="30" t="s">
        <v>3256</v>
      </c>
      <c r="G1435" s="31" t="s">
        <v>3257</v>
      </c>
      <c r="H1435" s="29" t="s">
        <v>18</v>
      </c>
      <c r="I1435" s="63">
        <v>1908000</v>
      </c>
      <c r="J1435" s="63"/>
      <c r="K1435" s="63">
        <v>1908000</v>
      </c>
      <c r="W1435" s="33"/>
    </row>
    <row r="1436" spans="2:23" ht="15.6" customHeight="1" x14ac:dyDescent="0.25">
      <c r="B1436" s="29" t="s">
        <v>8</v>
      </c>
      <c r="C1436" s="70" t="s">
        <v>3258</v>
      </c>
      <c r="D1436" s="70">
        <v>76710000120</v>
      </c>
      <c r="E1436" s="30" t="s">
        <v>3259</v>
      </c>
      <c r="F1436" s="30" t="s">
        <v>3259</v>
      </c>
      <c r="G1436" s="31" t="s">
        <v>3260</v>
      </c>
      <c r="H1436" s="29" t="s">
        <v>18</v>
      </c>
      <c r="I1436" s="63">
        <v>0</v>
      </c>
      <c r="J1436" s="63"/>
      <c r="K1436" s="63">
        <v>0</v>
      </c>
      <c r="W1436" s="33"/>
    </row>
    <row r="1437" spans="2:23" ht="15.6" customHeight="1" x14ac:dyDescent="0.25">
      <c r="B1437" s="64" t="s">
        <v>8</v>
      </c>
      <c r="C1437" s="65"/>
      <c r="D1437" s="65">
        <v>770</v>
      </c>
      <c r="E1437" s="66" t="s">
        <v>3261</v>
      </c>
      <c r="F1437" s="66" t="s">
        <v>3261</v>
      </c>
      <c r="G1437" s="67" t="s">
        <v>3262</v>
      </c>
      <c r="H1437" s="67" t="s">
        <v>11</v>
      </c>
      <c r="I1437" s="68">
        <v>0</v>
      </c>
      <c r="J1437" s="68"/>
      <c r="K1437" s="68">
        <v>0</v>
      </c>
      <c r="W1437" s="33"/>
    </row>
    <row r="1438" spans="2:23" ht="15.6" customHeight="1" x14ac:dyDescent="0.25">
      <c r="B1438" s="23" t="s">
        <v>8</v>
      </c>
      <c r="C1438" s="24"/>
      <c r="D1438" s="24">
        <v>770100</v>
      </c>
      <c r="E1438" s="25" t="s">
        <v>3263</v>
      </c>
      <c r="F1438" s="25" t="s">
        <v>3263</v>
      </c>
      <c r="G1438" s="26" t="s">
        <v>3262</v>
      </c>
      <c r="H1438" s="26" t="s">
        <v>11</v>
      </c>
      <c r="I1438" s="27">
        <v>0</v>
      </c>
      <c r="J1438" s="27"/>
      <c r="K1438" s="27">
        <v>0</v>
      </c>
      <c r="W1438" s="33"/>
    </row>
    <row r="1439" spans="2:23" ht="15.6" customHeight="1" x14ac:dyDescent="0.25">
      <c r="B1439" s="29" t="s">
        <v>14</v>
      </c>
      <c r="C1439" s="70" t="s">
        <v>3264</v>
      </c>
      <c r="D1439" s="70">
        <v>77010000015</v>
      </c>
      <c r="E1439" s="30" t="s">
        <v>3265</v>
      </c>
      <c r="F1439" s="30" t="s">
        <v>3265</v>
      </c>
      <c r="G1439" s="31" t="s">
        <v>3266</v>
      </c>
      <c r="H1439" s="29" t="s">
        <v>18</v>
      </c>
      <c r="I1439" s="63">
        <v>2180879.69</v>
      </c>
      <c r="J1439" s="63"/>
      <c r="K1439" s="63">
        <v>2180879.69</v>
      </c>
      <c r="W1439" s="33"/>
    </row>
    <row r="1440" spans="2:23" ht="15.6" customHeight="1" x14ac:dyDescent="0.25">
      <c r="B1440" s="29" t="s">
        <v>14</v>
      </c>
      <c r="C1440" s="70" t="s">
        <v>3267</v>
      </c>
      <c r="D1440" s="70">
        <v>77010000020</v>
      </c>
      <c r="E1440" s="30" t="s">
        <v>3268</v>
      </c>
      <c r="F1440" s="30" t="s">
        <v>3268</v>
      </c>
      <c r="G1440" s="31" t="s">
        <v>3269</v>
      </c>
      <c r="H1440" s="29" t="s">
        <v>18</v>
      </c>
      <c r="I1440" s="63">
        <v>0</v>
      </c>
      <c r="J1440" s="63"/>
      <c r="K1440" s="63">
        <v>0</v>
      </c>
      <c r="W1440" s="33"/>
    </row>
    <row r="1441" spans="2:23" ht="15.6" customHeight="1" x14ac:dyDescent="0.25">
      <c r="B1441" s="29" t="s">
        <v>8</v>
      </c>
      <c r="C1441" s="70" t="s">
        <v>3270</v>
      </c>
      <c r="D1441" s="70">
        <v>77010000025</v>
      </c>
      <c r="E1441" s="30" t="s">
        <v>3271</v>
      </c>
      <c r="F1441" s="30" t="s">
        <v>3271</v>
      </c>
      <c r="G1441" s="31" t="s">
        <v>3272</v>
      </c>
      <c r="H1441" s="29" t="s">
        <v>18</v>
      </c>
      <c r="I1441" s="63">
        <v>144.44999999999999</v>
      </c>
      <c r="J1441" s="63"/>
      <c r="K1441" s="63">
        <v>144.44999999999999</v>
      </c>
      <c r="W1441" s="33"/>
    </row>
    <row r="1442" spans="2:23" ht="15.6" customHeight="1" x14ac:dyDescent="0.25">
      <c r="B1442" s="64" t="s">
        <v>8</v>
      </c>
      <c r="C1442" s="65"/>
      <c r="D1442" s="65">
        <v>773</v>
      </c>
      <c r="E1442" s="66" t="s">
        <v>3273</v>
      </c>
      <c r="F1442" s="66" t="s">
        <v>3273</v>
      </c>
      <c r="G1442" s="67" t="s">
        <v>3274</v>
      </c>
      <c r="H1442" s="67" t="s">
        <v>11</v>
      </c>
      <c r="I1442" s="68">
        <v>0</v>
      </c>
      <c r="J1442" s="68"/>
      <c r="K1442" s="68">
        <v>0</v>
      </c>
      <c r="W1442" s="33"/>
    </row>
    <row r="1443" spans="2:23" ht="15.6" customHeight="1" x14ac:dyDescent="0.25">
      <c r="B1443" s="23" t="s">
        <v>8</v>
      </c>
      <c r="C1443" s="24"/>
      <c r="D1443" s="24">
        <v>773100</v>
      </c>
      <c r="E1443" s="25" t="s">
        <v>3275</v>
      </c>
      <c r="F1443" s="25" t="s">
        <v>3275</v>
      </c>
      <c r="G1443" s="26" t="s">
        <v>3276</v>
      </c>
      <c r="H1443" s="26" t="s">
        <v>11</v>
      </c>
      <c r="I1443" s="27">
        <v>0</v>
      </c>
      <c r="J1443" s="27"/>
      <c r="K1443" s="27">
        <v>0</v>
      </c>
      <c r="W1443" s="33"/>
    </row>
    <row r="1444" spans="2:23" ht="15.6" customHeight="1" x14ac:dyDescent="0.25">
      <c r="B1444" s="29" t="s">
        <v>8</v>
      </c>
      <c r="C1444" s="70" t="s">
        <v>3277</v>
      </c>
      <c r="D1444" s="70">
        <v>77310000005</v>
      </c>
      <c r="E1444" s="30" t="s">
        <v>3278</v>
      </c>
      <c r="F1444" s="30" t="s">
        <v>3278</v>
      </c>
      <c r="G1444" s="31" t="s">
        <v>3279</v>
      </c>
      <c r="H1444" s="29" t="s">
        <v>18</v>
      </c>
      <c r="I1444" s="63">
        <v>986183.47</v>
      </c>
      <c r="J1444" s="63"/>
      <c r="K1444" s="63">
        <v>986183.47</v>
      </c>
      <c r="W1444" s="33"/>
    </row>
    <row r="1445" spans="2:23" ht="15.6" customHeight="1" x14ac:dyDescent="0.25">
      <c r="B1445" s="29" t="s">
        <v>8</v>
      </c>
      <c r="C1445" s="70" t="s">
        <v>3280</v>
      </c>
      <c r="D1445" s="70">
        <v>77310000020</v>
      </c>
      <c r="E1445" s="30" t="s">
        <v>3281</v>
      </c>
      <c r="F1445" s="30" t="s">
        <v>3281</v>
      </c>
      <c r="G1445" s="31" t="s">
        <v>3282</v>
      </c>
      <c r="H1445" s="29" t="s">
        <v>18</v>
      </c>
      <c r="I1445" s="63">
        <v>1410644.54</v>
      </c>
      <c r="J1445" s="63"/>
      <c r="K1445" s="63">
        <v>1410644.54</v>
      </c>
      <c r="W1445" s="33"/>
    </row>
    <row r="1446" spans="2:23" ht="15.6" customHeight="1" x14ac:dyDescent="0.25">
      <c r="B1446" s="29" t="s">
        <v>8</v>
      </c>
      <c r="C1446" s="70" t="s">
        <v>3283</v>
      </c>
      <c r="D1446" s="70">
        <v>77310000025</v>
      </c>
      <c r="E1446" s="30" t="s">
        <v>3284</v>
      </c>
      <c r="F1446" s="30" t="s">
        <v>3284</v>
      </c>
      <c r="G1446" s="31" t="s">
        <v>3285</v>
      </c>
      <c r="H1446" s="29" t="s">
        <v>18</v>
      </c>
      <c r="I1446" s="63">
        <v>0</v>
      </c>
      <c r="J1446" s="63"/>
      <c r="K1446" s="63">
        <v>0</v>
      </c>
      <c r="W1446" s="33"/>
    </row>
    <row r="1447" spans="2:23" ht="15.6" customHeight="1" x14ac:dyDescent="0.25">
      <c r="B1447" s="29" t="s">
        <v>8</v>
      </c>
      <c r="C1447" s="70" t="s">
        <v>3286</v>
      </c>
      <c r="D1447" s="70">
        <v>77310000030</v>
      </c>
      <c r="E1447" s="30" t="s">
        <v>3287</v>
      </c>
      <c r="F1447" s="30" t="s">
        <v>3287</v>
      </c>
      <c r="G1447" s="31" t="s">
        <v>3288</v>
      </c>
      <c r="H1447" s="29" t="s">
        <v>18</v>
      </c>
      <c r="I1447" s="63">
        <v>3973436.45</v>
      </c>
      <c r="J1447" s="63"/>
      <c r="K1447" s="63">
        <v>3973436.45</v>
      </c>
      <c r="W1447" s="33"/>
    </row>
    <row r="1448" spans="2:23" ht="15.6" customHeight="1" x14ac:dyDescent="0.25">
      <c r="B1448" s="29" t="s">
        <v>8</v>
      </c>
      <c r="C1448" s="70" t="s">
        <v>3289</v>
      </c>
      <c r="D1448" s="70">
        <v>77310000035</v>
      </c>
      <c r="E1448" s="30" t="s">
        <v>3290</v>
      </c>
      <c r="F1448" s="30" t="s">
        <v>3290</v>
      </c>
      <c r="G1448" s="31" t="s">
        <v>3291</v>
      </c>
      <c r="H1448" s="29" t="s">
        <v>18</v>
      </c>
      <c r="I1448" s="63">
        <v>0</v>
      </c>
      <c r="J1448" s="63"/>
      <c r="K1448" s="63">
        <v>0</v>
      </c>
      <c r="W1448" s="33"/>
    </row>
    <row r="1449" spans="2:23" ht="15.6" customHeight="1" x14ac:dyDescent="0.25">
      <c r="B1449" s="29" t="s">
        <v>8</v>
      </c>
      <c r="C1449" s="70" t="s">
        <v>3292</v>
      </c>
      <c r="D1449" s="70">
        <v>77310000040</v>
      </c>
      <c r="E1449" s="30" t="s">
        <v>3293</v>
      </c>
      <c r="F1449" s="30" t="s">
        <v>3293</v>
      </c>
      <c r="G1449" s="31" t="s">
        <v>3294</v>
      </c>
      <c r="H1449" s="29" t="s">
        <v>18</v>
      </c>
      <c r="I1449" s="63">
        <v>3289308.94</v>
      </c>
      <c r="J1449" s="63"/>
      <c r="K1449" s="63">
        <v>3289308.94</v>
      </c>
      <c r="W1449" s="33"/>
    </row>
    <row r="1450" spans="2:23" ht="15.6" customHeight="1" x14ac:dyDescent="0.25">
      <c r="B1450" s="23" t="s">
        <v>8</v>
      </c>
      <c r="C1450" s="24"/>
      <c r="D1450" s="24">
        <v>773105</v>
      </c>
      <c r="E1450" s="25" t="s">
        <v>3295</v>
      </c>
      <c r="F1450" s="25" t="s">
        <v>3295</v>
      </c>
      <c r="G1450" s="26" t="s">
        <v>3296</v>
      </c>
      <c r="H1450" s="26" t="s">
        <v>11</v>
      </c>
      <c r="I1450" s="27">
        <v>0</v>
      </c>
      <c r="J1450" s="27"/>
      <c r="K1450" s="27">
        <v>0</v>
      </c>
      <c r="W1450" s="33"/>
    </row>
    <row r="1451" spans="2:23" ht="15.6" customHeight="1" x14ac:dyDescent="0.25">
      <c r="B1451" s="29" t="s">
        <v>8</v>
      </c>
      <c r="C1451" s="70" t="s">
        <v>3297</v>
      </c>
      <c r="D1451" s="70">
        <v>77310500005</v>
      </c>
      <c r="E1451" s="30" t="s">
        <v>3298</v>
      </c>
      <c r="F1451" s="30" t="s">
        <v>3298</v>
      </c>
      <c r="G1451" s="31" t="s">
        <v>3299</v>
      </c>
      <c r="H1451" s="29" t="s">
        <v>18</v>
      </c>
      <c r="I1451" s="63">
        <v>0</v>
      </c>
      <c r="J1451" s="63"/>
      <c r="K1451" s="63">
        <v>0</v>
      </c>
      <c r="W1451" s="33"/>
    </row>
    <row r="1452" spans="2:23" ht="15.6" customHeight="1" x14ac:dyDescent="0.25">
      <c r="B1452" s="64" t="s">
        <v>14</v>
      </c>
      <c r="C1452" s="65"/>
      <c r="D1452" s="65">
        <v>776</v>
      </c>
      <c r="E1452" s="66" t="s">
        <v>3300</v>
      </c>
      <c r="F1452" s="66" t="s">
        <v>3300</v>
      </c>
      <c r="G1452" s="67" t="s">
        <v>3301</v>
      </c>
      <c r="H1452" s="67" t="s">
        <v>11</v>
      </c>
      <c r="I1452" s="68">
        <v>0</v>
      </c>
      <c r="J1452" s="68"/>
      <c r="K1452" s="68">
        <v>0</v>
      </c>
      <c r="W1452" s="33"/>
    </row>
    <row r="1453" spans="2:23" ht="15.6" customHeight="1" x14ac:dyDescent="0.25">
      <c r="B1453" s="23" t="s">
        <v>8</v>
      </c>
      <c r="C1453" s="24"/>
      <c r="D1453" s="24">
        <v>776100</v>
      </c>
      <c r="E1453" s="25" t="s">
        <v>3302</v>
      </c>
      <c r="F1453" s="25" t="s">
        <v>3302</v>
      </c>
      <c r="G1453" s="26" t="s">
        <v>3303</v>
      </c>
      <c r="H1453" s="26" t="s">
        <v>11</v>
      </c>
      <c r="I1453" s="27">
        <v>0</v>
      </c>
      <c r="J1453" s="27"/>
      <c r="K1453" s="27">
        <v>0</v>
      </c>
      <c r="W1453" s="33"/>
    </row>
    <row r="1454" spans="2:23" ht="15.6" customHeight="1" x14ac:dyDescent="0.25">
      <c r="B1454" s="29" t="s">
        <v>14</v>
      </c>
      <c r="C1454" s="70" t="s">
        <v>3304</v>
      </c>
      <c r="D1454" s="70">
        <v>77610000006</v>
      </c>
      <c r="E1454" s="30" t="s">
        <v>3305</v>
      </c>
      <c r="F1454" s="30" t="s">
        <v>3305</v>
      </c>
      <c r="G1454" s="31" t="s">
        <v>3306</v>
      </c>
      <c r="H1454" s="29" t="s">
        <v>18</v>
      </c>
      <c r="I1454" s="63">
        <v>0</v>
      </c>
      <c r="J1454" s="63"/>
      <c r="K1454" s="63">
        <v>0</v>
      </c>
      <c r="W1454" s="33"/>
    </row>
    <row r="1455" spans="2:23" ht="15.6" customHeight="1" x14ac:dyDescent="0.25">
      <c r="B1455" s="29" t="s">
        <v>14</v>
      </c>
      <c r="C1455" s="70" t="s">
        <v>3304</v>
      </c>
      <c r="D1455" s="70">
        <v>77610000007</v>
      </c>
      <c r="E1455" s="30" t="s">
        <v>3307</v>
      </c>
      <c r="F1455" s="30" t="s">
        <v>3307</v>
      </c>
      <c r="G1455" s="31" t="s">
        <v>3308</v>
      </c>
      <c r="H1455" s="29" t="s">
        <v>18</v>
      </c>
      <c r="I1455" s="63">
        <v>0</v>
      </c>
      <c r="J1455" s="63"/>
      <c r="K1455" s="63">
        <v>0</v>
      </c>
      <c r="W1455" s="33"/>
    </row>
    <row r="1456" spans="2:23" ht="15.6" customHeight="1" x14ac:dyDescent="0.25">
      <c r="B1456" s="29" t="s">
        <v>14</v>
      </c>
      <c r="C1456" s="70" t="s">
        <v>3304</v>
      </c>
      <c r="D1456" s="70">
        <v>77610000008</v>
      </c>
      <c r="E1456" s="30" t="s">
        <v>3309</v>
      </c>
      <c r="F1456" s="30" t="s">
        <v>3309</v>
      </c>
      <c r="G1456" s="31" t="s">
        <v>3310</v>
      </c>
      <c r="H1456" s="29" t="s">
        <v>18</v>
      </c>
      <c r="I1456" s="63">
        <v>0</v>
      </c>
      <c r="J1456" s="63"/>
      <c r="K1456" s="63">
        <v>0</v>
      </c>
      <c r="W1456" s="33"/>
    </row>
    <row r="1457" spans="2:23" ht="15.6" customHeight="1" x14ac:dyDescent="0.25">
      <c r="B1457" s="29" t="s">
        <v>14</v>
      </c>
      <c r="C1457" s="70" t="s">
        <v>3304</v>
      </c>
      <c r="D1457" s="70">
        <v>77610000009</v>
      </c>
      <c r="E1457" s="30" t="s">
        <v>3311</v>
      </c>
      <c r="F1457" s="30" t="s">
        <v>3311</v>
      </c>
      <c r="G1457" s="31" t="s">
        <v>3312</v>
      </c>
      <c r="H1457" s="29" t="s">
        <v>18</v>
      </c>
      <c r="I1457" s="63">
        <v>0</v>
      </c>
      <c r="J1457" s="63"/>
      <c r="K1457" s="63">
        <v>0</v>
      </c>
      <c r="W1457" s="33"/>
    </row>
    <row r="1458" spans="2:23" ht="15.6" customHeight="1" x14ac:dyDescent="0.25">
      <c r="B1458" s="29" t="s">
        <v>14</v>
      </c>
      <c r="C1458" s="70" t="s">
        <v>3304</v>
      </c>
      <c r="D1458" s="70">
        <v>77610000011</v>
      </c>
      <c r="E1458" s="30" t="s">
        <v>3313</v>
      </c>
      <c r="F1458" s="30" t="s">
        <v>3313</v>
      </c>
      <c r="G1458" s="31" t="s">
        <v>3314</v>
      </c>
      <c r="H1458" s="29" t="s">
        <v>18</v>
      </c>
      <c r="I1458" s="63">
        <v>0</v>
      </c>
      <c r="J1458" s="63"/>
      <c r="K1458" s="63">
        <v>0</v>
      </c>
      <c r="W1458" s="33"/>
    </row>
    <row r="1459" spans="2:23" ht="15.6" customHeight="1" x14ac:dyDescent="0.25">
      <c r="B1459" s="29" t="s">
        <v>14</v>
      </c>
      <c r="C1459" s="70" t="s">
        <v>3304</v>
      </c>
      <c r="D1459" s="70">
        <v>77610000014</v>
      </c>
      <c r="E1459" s="30" t="s">
        <v>3315</v>
      </c>
      <c r="F1459" s="30" t="s">
        <v>3315</v>
      </c>
      <c r="G1459" s="31" t="s">
        <v>3316</v>
      </c>
      <c r="H1459" s="29" t="s">
        <v>18</v>
      </c>
      <c r="I1459" s="63">
        <v>0</v>
      </c>
      <c r="J1459" s="63"/>
      <c r="K1459" s="63">
        <v>0</v>
      </c>
      <c r="W1459" s="33"/>
    </row>
    <row r="1460" spans="2:23" ht="15.6" customHeight="1" x14ac:dyDescent="0.25">
      <c r="B1460" s="29" t="s">
        <v>14</v>
      </c>
      <c r="C1460" s="70" t="s">
        <v>3304</v>
      </c>
      <c r="D1460" s="70">
        <v>77610000016</v>
      </c>
      <c r="E1460" s="30" t="s">
        <v>3317</v>
      </c>
      <c r="F1460" s="30" t="s">
        <v>3317</v>
      </c>
      <c r="G1460" s="31" t="s">
        <v>3318</v>
      </c>
      <c r="H1460" s="29" t="s">
        <v>18</v>
      </c>
      <c r="I1460" s="63">
        <v>0</v>
      </c>
      <c r="J1460" s="63"/>
      <c r="K1460" s="63">
        <v>0</v>
      </c>
      <c r="W1460" s="33"/>
    </row>
    <row r="1461" spans="2:23" ht="15.6" customHeight="1" x14ac:dyDescent="0.25">
      <c r="B1461" s="29" t="s">
        <v>14</v>
      </c>
      <c r="C1461" s="70" t="s">
        <v>3304</v>
      </c>
      <c r="D1461" s="70">
        <v>77610000018</v>
      </c>
      <c r="E1461" s="30" t="s">
        <v>3319</v>
      </c>
      <c r="F1461" s="30" t="s">
        <v>3319</v>
      </c>
      <c r="G1461" s="31" t="s">
        <v>3320</v>
      </c>
      <c r="H1461" s="29" t="s">
        <v>18</v>
      </c>
      <c r="I1461" s="63">
        <v>0</v>
      </c>
      <c r="J1461" s="63"/>
      <c r="K1461" s="63">
        <v>0</v>
      </c>
      <c r="W1461" s="33"/>
    </row>
    <row r="1462" spans="2:23" ht="15.6" customHeight="1" x14ac:dyDescent="0.25">
      <c r="B1462" s="29" t="s">
        <v>14</v>
      </c>
      <c r="C1462" s="71" t="s">
        <v>3321</v>
      </c>
      <c r="D1462" s="70">
        <v>77610000020</v>
      </c>
      <c r="E1462" s="30" t="s">
        <v>3322</v>
      </c>
      <c r="F1462" s="30" t="s">
        <v>3322</v>
      </c>
      <c r="G1462" s="31" t="s">
        <v>3323</v>
      </c>
      <c r="H1462" s="29" t="s">
        <v>18</v>
      </c>
      <c r="I1462" s="63">
        <v>0</v>
      </c>
      <c r="J1462" s="63"/>
      <c r="K1462" s="63">
        <v>0</v>
      </c>
      <c r="W1462" s="33"/>
    </row>
    <row r="1463" spans="2:23" ht="15.6" customHeight="1" x14ac:dyDescent="0.25">
      <c r="B1463" s="29" t="s">
        <v>14</v>
      </c>
      <c r="C1463" s="70" t="s">
        <v>3324</v>
      </c>
      <c r="D1463" s="70">
        <v>77610000025</v>
      </c>
      <c r="E1463" s="30" t="s">
        <v>3325</v>
      </c>
      <c r="F1463" s="30" t="s">
        <v>3325</v>
      </c>
      <c r="G1463" s="31" t="s">
        <v>3326</v>
      </c>
      <c r="H1463" s="29" t="s">
        <v>18</v>
      </c>
      <c r="I1463" s="63">
        <v>0</v>
      </c>
      <c r="J1463" s="63"/>
      <c r="K1463" s="63">
        <v>0</v>
      </c>
      <c r="W1463" s="33"/>
    </row>
    <row r="1464" spans="2:23" ht="15.6" customHeight="1" x14ac:dyDescent="0.25">
      <c r="B1464" s="29" t="s">
        <v>14</v>
      </c>
      <c r="C1464" s="70" t="s">
        <v>3324</v>
      </c>
      <c r="D1464" s="70">
        <v>77610000030</v>
      </c>
      <c r="E1464" s="30" t="s">
        <v>3327</v>
      </c>
      <c r="F1464" s="30" t="s">
        <v>3327</v>
      </c>
      <c r="G1464" s="31" t="s">
        <v>3328</v>
      </c>
      <c r="H1464" s="29" t="s">
        <v>18</v>
      </c>
      <c r="I1464" s="63">
        <v>0</v>
      </c>
      <c r="J1464" s="63"/>
      <c r="K1464" s="63">
        <v>0</v>
      </c>
      <c r="W1464" s="33"/>
    </row>
    <row r="1465" spans="2:23" ht="15.6" customHeight="1" x14ac:dyDescent="0.25">
      <c r="B1465" s="29" t="s">
        <v>14</v>
      </c>
      <c r="C1465" s="70" t="s">
        <v>3329</v>
      </c>
      <c r="D1465" s="70">
        <v>77610000036</v>
      </c>
      <c r="E1465" s="30" t="s">
        <v>3330</v>
      </c>
      <c r="F1465" s="30" t="s">
        <v>3330</v>
      </c>
      <c r="G1465" s="31" t="s">
        <v>3331</v>
      </c>
      <c r="H1465" s="29" t="s">
        <v>18</v>
      </c>
      <c r="I1465" s="63">
        <v>0</v>
      </c>
      <c r="J1465" s="63"/>
      <c r="K1465" s="63">
        <v>0</v>
      </c>
      <c r="W1465" s="33"/>
    </row>
    <row r="1466" spans="2:23" ht="15.6" customHeight="1" x14ac:dyDescent="0.25">
      <c r="B1466" s="29" t="s">
        <v>14</v>
      </c>
      <c r="C1466" s="71" t="s">
        <v>3332</v>
      </c>
      <c r="D1466" s="70">
        <v>77610000039</v>
      </c>
      <c r="E1466" s="30" t="s">
        <v>3333</v>
      </c>
      <c r="F1466" s="30" t="s">
        <v>3333</v>
      </c>
      <c r="G1466" s="31" t="s">
        <v>3334</v>
      </c>
      <c r="H1466" s="29" t="s">
        <v>18</v>
      </c>
      <c r="I1466" s="63">
        <v>0</v>
      </c>
      <c r="J1466" s="63"/>
      <c r="K1466" s="63">
        <v>0</v>
      </c>
      <c r="W1466" s="33"/>
    </row>
    <row r="1467" spans="2:23" ht="15.6" customHeight="1" x14ac:dyDescent="0.25">
      <c r="B1467" s="29" t="s">
        <v>14</v>
      </c>
      <c r="C1467" s="70" t="s">
        <v>3329</v>
      </c>
      <c r="D1467" s="70">
        <v>77610000040</v>
      </c>
      <c r="E1467" s="30" t="s">
        <v>3335</v>
      </c>
      <c r="F1467" s="30" t="s">
        <v>3335</v>
      </c>
      <c r="G1467" s="31" t="s">
        <v>3336</v>
      </c>
      <c r="H1467" s="29" t="s">
        <v>18</v>
      </c>
      <c r="I1467" s="63">
        <v>0</v>
      </c>
      <c r="J1467" s="63"/>
      <c r="K1467" s="63">
        <v>0</v>
      </c>
      <c r="W1467" s="33"/>
    </row>
    <row r="1468" spans="2:23" ht="15.6" customHeight="1" x14ac:dyDescent="0.25">
      <c r="B1468" s="29" t="s">
        <v>14</v>
      </c>
      <c r="C1468" s="70" t="s">
        <v>3304</v>
      </c>
      <c r="D1468" s="70">
        <v>77610000045</v>
      </c>
      <c r="E1468" s="30" t="s">
        <v>3337</v>
      </c>
      <c r="F1468" s="30" t="s">
        <v>3337</v>
      </c>
      <c r="G1468" s="31" t="s">
        <v>3338</v>
      </c>
      <c r="H1468" s="29" t="s">
        <v>18</v>
      </c>
      <c r="I1468" s="63">
        <v>0</v>
      </c>
      <c r="J1468" s="63"/>
      <c r="K1468" s="63">
        <v>0</v>
      </c>
      <c r="W1468" s="33"/>
    </row>
    <row r="1469" spans="2:23" ht="15.6" customHeight="1" x14ac:dyDescent="0.25">
      <c r="B1469" s="29" t="s">
        <v>14</v>
      </c>
      <c r="C1469" s="70" t="s">
        <v>3329</v>
      </c>
      <c r="D1469" s="70">
        <v>77610000050</v>
      </c>
      <c r="E1469" s="30" t="s">
        <v>3339</v>
      </c>
      <c r="F1469" s="30" t="s">
        <v>3339</v>
      </c>
      <c r="G1469" s="31" t="s">
        <v>3340</v>
      </c>
      <c r="H1469" s="29" t="s">
        <v>18</v>
      </c>
      <c r="I1469" s="63">
        <v>0</v>
      </c>
      <c r="J1469" s="63"/>
      <c r="K1469" s="63">
        <v>0</v>
      </c>
      <c r="W1469" s="33"/>
    </row>
    <row r="1470" spans="2:23" ht="15.6" customHeight="1" x14ac:dyDescent="0.25">
      <c r="B1470" s="29" t="s">
        <v>14</v>
      </c>
      <c r="C1470" s="70" t="s">
        <v>3329</v>
      </c>
      <c r="D1470" s="70">
        <v>77610000056</v>
      </c>
      <c r="E1470" s="30" t="s">
        <v>3341</v>
      </c>
      <c r="F1470" s="30" t="s">
        <v>3341</v>
      </c>
      <c r="G1470" s="31" t="s">
        <v>3342</v>
      </c>
      <c r="H1470" s="29" t="s">
        <v>18</v>
      </c>
      <c r="I1470" s="63">
        <v>0</v>
      </c>
      <c r="J1470" s="63"/>
      <c r="K1470" s="63">
        <v>0</v>
      </c>
      <c r="W1470" s="33"/>
    </row>
    <row r="1471" spans="2:23" ht="15.6" customHeight="1" x14ac:dyDescent="0.25">
      <c r="B1471" s="29" t="s">
        <v>14</v>
      </c>
      <c r="C1471" s="70" t="s">
        <v>3329</v>
      </c>
      <c r="D1471" s="70">
        <v>77610000058</v>
      </c>
      <c r="E1471" s="30" t="s">
        <v>3343</v>
      </c>
      <c r="F1471" s="30" t="s">
        <v>3343</v>
      </c>
      <c r="G1471" s="31" t="s">
        <v>3344</v>
      </c>
      <c r="H1471" s="29" t="s">
        <v>18</v>
      </c>
      <c r="I1471" s="63">
        <v>0</v>
      </c>
      <c r="J1471" s="63"/>
      <c r="K1471" s="63">
        <v>0</v>
      </c>
      <c r="W1471" s="33"/>
    </row>
    <row r="1472" spans="2:23" ht="15.6" customHeight="1" x14ac:dyDescent="0.25">
      <c r="B1472" s="29" t="s">
        <v>14</v>
      </c>
      <c r="C1472" s="70" t="s">
        <v>3329</v>
      </c>
      <c r="D1472" s="70">
        <v>77610000060</v>
      </c>
      <c r="E1472" s="30" t="s">
        <v>3345</v>
      </c>
      <c r="F1472" s="30" t="s">
        <v>3345</v>
      </c>
      <c r="G1472" s="31" t="s">
        <v>3346</v>
      </c>
      <c r="H1472" s="29" t="s">
        <v>18</v>
      </c>
      <c r="I1472" s="63">
        <v>0</v>
      </c>
      <c r="J1472" s="63"/>
      <c r="K1472" s="63">
        <v>0</v>
      </c>
      <c r="W1472" s="33"/>
    </row>
    <row r="1473" spans="2:23" ht="15.6" customHeight="1" x14ac:dyDescent="0.25">
      <c r="B1473" s="29" t="s">
        <v>14</v>
      </c>
      <c r="C1473" s="70" t="s">
        <v>3329</v>
      </c>
      <c r="D1473" s="70">
        <v>77610000065</v>
      </c>
      <c r="E1473" s="30" t="s">
        <v>3347</v>
      </c>
      <c r="F1473" s="30" t="s">
        <v>3347</v>
      </c>
      <c r="G1473" s="31" t="s">
        <v>3348</v>
      </c>
      <c r="H1473" s="29" t="s">
        <v>18</v>
      </c>
      <c r="I1473" s="63">
        <v>0</v>
      </c>
      <c r="J1473" s="63"/>
      <c r="K1473" s="63">
        <v>0</v>
      </c>
      <c r="W1473" s="33"/>
    </row>
    <row r="1474" spans="2:23" ht="15.6" customHeight="1" x14ac:dyDescent="0.25">
      <c r="B1474" s="29" t="s">
        <v>14</v>
      </c>
      <c r="C1474" s="70" t="s">
        <v>3349</v>
      </c>
      <c r="D1474" s="70">
        <v>77610000070</v>
      </c>
      <c r="E1474" s="30" t="s">
        <v>3350</v>
      </c>
      <c r="F1474" s="30" t="s">
        <v>3350</v>
      </c>
      <c r="G1474" s="31" t="s">
        <v>3351</v>
      </c>
      <c r="H1474" s="29" t="s">
        <v>18</v>
      </c>
      <c r="I1474" s="63">
        <v>0</v>
      </c>
      <c r="J1474" s="63"/>
      <c r="K1474" s="63">
        <v>0</v>
      </c>
      <c r="W1474" s="33"/>
    </row>
    <row r="1475" spans="2:23" ht="15.6" customHeight="1" x14ac:dyDescent="0.25">
      <c r="B1475" s="29" t="s">
        <v>14</v>
      </c>
      <c r="C1475" s="70" t="s">
        <v>3349</v>
      </c>
      <c r="D1475" s="70">
        <v>77610000075</v>
      </c>
      <c r="E1475" s="30" t="s">
        <v>3352</v>
      </c>
      <c r="F1475" s="30" t="s">
        <v>3352</v>
      </c>
      <c r="G1475" s="31" t="s">
        <v>3353</v>
      </c>
      <c r="H1475" s="29" t="s">
        <v>18</v>
      </c>
      <c r="I1475" s="63">
        <v>0</v>
      </c>
      <c r="J1475" s="63"/>
      <c r="K1475" s="63">
        <v>0</v>
      </c>
      <c r="W1475" s="33"/>
    </row>
    <row r="1476" spans="2:23" ht="15.6" customHeight="1" x14ac:dyDescent="0.25">
      <c r="B1476" s="29" t="s">
        <v>14</v>
      </c>
      <c r="C1476" s="70" t="s">
        <v>3354</v>
      </c>
      <c r="D1476" s="70">
        <v>77610000082</v>
      </c>
      <c r="E1476" s="30" t="s">
        <v>3355</v>
      </c>
      <c r="F1476" s="30" t="s">
        <v>3355</v>
      </c>
      <c r="G1476" s="31" t="s">
        <v>3356</v>
      </c>
      <c r="H1476" s="29" t="s">
        <v>18</v>
      </c>
      <c r="I1476" s="63">
        <v>0</v>
      </c>
      <c r="J1476" s="63"/>
      <c r="K1476" s="63">
        <v>0</v>
      </c>
      <c r="W1476" s="33"/>
    </row>
    <row r="1477" spans="2:23" ht="15.6" customHeight="1" x14ac:dyDescent="0.25">
      <c r="B1477" s="29" t="s">
        <v>14</v>
      </c>
      <c r="C1477" s="70" t="s">
        <v>3354</v>
      </c>
      <c r="D1477" s="70">
        <v>77610000083</v>
      </c>
      <c r="E1477" s="30" t="s">
        <v>3357</v>
      </c>
      <c r="F1477" s="30" t="s">
        <v>3357</v>
      </c>
      <c r="G1477" s="31" t="s">
        <v>3358</v>
      </c>
      <c r="H1477" s="29" t="s">
        <v>18</v>
      </c>
      <c r="I1477" s="63">
        <v>0</v>
      </c>
      <c r="J1477" s="63"/>
      <c r="K1477" s="63">
        <v>0</v>
      </c>
      <c r="W1477" s="33"/>
    </row>
    <row r="1478" spans="2:23" ht="15.6" customHeight="1" x14ac:dyDescent="0.25">
      <c r="B1478" s="29" t="s">
        <v>14</v>
      </c>
      <c r="C1478" s="70" t="s">
        <v>3359</v>
      </c>
      <c r="D1478" s="70">
        <v>77610000085</v>
      </c>
      <c r="E1478" s="30" t="s">
        <v>3360</v>
      </c>
      <c r="F1478" s="30" t="s">
        <v>3360</v>
      </c>
      <c r="G1478" s="31" t="s">
        <v>3361</v>
      </c>
      <c r="H1478" s="29" t="s">
        <v>18</v>
      </c>
      <c r="I1478" s="63">
        <v>0</v>
      </c>
      <c r="J1478" s="63"/>
      <c r="K1478" s="63">
        <v>0</v>
      </c>
      <c r="W1478" s="33"/>
    </row>
    <row r="1479" spans="2:23" ht="15.6" customHeight="1" x14ac:dyDescent="0.25">
      <c r="B1479" s="29" t="s">
        <v>14</v>
      </c>
      <c r="C1479" s="70" t="s">
        <v>3359</v>
      </c>
      <c r="D1479" s="70" t="s">
        <v>3362</v>
      </c>
      <c r="E1479" s="30" t="s">
        <v>3362</v>
      </c>
      <c r="F1479" s="30" t="s">
        <v>3362</v>
      </c>
      <c r="G1479" s="31" t="s">
        <v>3363</v>
      </c>
      <c r="H1479" s="29" t="s">
        <v>18</v>
      </c>
      <c r="I1479" s="63">
        <v>0</v>
      </c>
      <c r="J1479" s="63"/>
      <c r="K1479" s="63">
        <v>0</v>
      </c>
      <c r="W1479" s="33"/>
    </row>
    <row r="1480" spans="2:23" ht="15.6" customHeight="1" x14ac:dyDescent="0.25">
      <c r="B1480" s="29" t="s">
        <v>14</v>
      </c>
      <c r="C1480" s="70" t="s">
        <v>3329</v>
      </c>
      <c r="D1480" s="70" t="s">
        <v>3364</v>
      </c>
      <c r="E1480" s="30" t="s">
        <v>3364</v>
      </c>
      <c r="F1480" s="30" t="s">
        <v>3364</v>
      </c>
      <c r="G1480" s="31" t="s">
        <v>3365</v>
      </c>
      <c r="H1480" s="29" t="s">
        <v>18</v>
      </c>
      <c r="I1480" s="63">
        <v>0</v>
      </c>
      <c r="J1480" s="63"/>
      <c r="K1480" s="63">
        <v>0</v>
      </c>
      <c r="W1480" s="33"/>
    </row>
    <row r="1481" spans="2:23" ht="15.6" customHeight="1" x14ac:dyDescent="0.25">
      <c r="B1481" s="29" t="s">
        <v>14</v>
      </c>
      <c r="C1481" s="70" t="s">
        <v>3354</v>
      </c>
      <c r="D1481" s="70"/>
      <c r="E1481" s="30" t="s">
        <v>3366</v>
      </c>
      <c r="F1481" s="30" t="s">
        <v>3366</v>
      </c>
      <c r="G1481" s="31" t="s">
        <v>3367</v>
      </c>
      <c r="H1481" s="29" t="s">
        <v>18</v>
      </c>
      <c r="I1481" s="63">
        <v>0</v>
      </c>
      <c r="J1481" s="63"/>
      <c r="K1481" s="63">
        <v>0</v>
      </c>
      <c r="W1481" s="33"/>
    </row>
    <row r="1482" spans="2:23" ht="15.6" customHeight="1" x14ac:dyDescent="0.25">
      <c r="B1482" s="23" t="s">
        <v>8</v>
      </c>
      <c r="C1482" s="24"/>
      <c r="D1482" s="24">
        <v>776110</v>
      </c>
      <c r="E1482" s="25" t="s">
        <v>3368</v>
      </c>
      <c r="F1482" s="25" t="s">
        <v>3368</v>
      </c>
      <c r="G1482" s="26" t="s">
        <v>3369</v>
      </c>
      <c r="H1482" s="26" t="s">
        <v>11</v>
      </c>
      <c r="I1482" s="27">
        <v>0</v>
      </c>
      <c r="J1482" s="27"/>
      <c r="K1482" s="27">
        <v>0</v>
      </c>
      <c r="W1482" s="33"/>
    </row>
    <row r="1483" spans="2:23" ht="15.6" customHeight="1" x14ac:dyDescent="0.25">
      <c r="B1483" s="29" t="s">
        <v>14</v>
      </c>
      <c r="C1483" s="70" t="s">
        <v>3370</v>
      </c>
      <c r="D1483" s="70">
        <v>77611000005</v>
      </c>
      <c r="E1483" s="30" t="s">
        <v>3371</v>
      </c>
      <c r="F1483" s="30" t="s">
        <v>3371</v>
      </c>
      <c r="G1483" s="31" t="s">
        <v>3372</v>
      </c>
      <c r="H1483" s="29" t="s">
        <v>18</v>
      </c>
      <c r="I1483" s="63">
        <v>0</v>
      </c>
      <c r="J1483" s="63"/>
      <c r="K1483" s="63">
        <v>0</v>
      </c>
      <c r="W1483" s="33"/>
    </row>
    <row r="1484" spans="2:23" ht="15.6" customHeight="1" x14ac:dyDescent="0.25">
      <c r="B1484" s="29" t="s">
        <v>14</v>
      </c>
      <c r="C1484" s="70" t="s">
        <v>3373</v>
      </c>
      <c r="D1484" s="70">
        <v>77611000010</v>
      </c>
      <c r="E1484" s="30" t="s">
        <v>3374</v>
      </c>
      <c r="F1484" s="30" t="s">
        <v>3374</v>
      </c>
      <c r="G1484" s="31" t="s">
        <v>3375</v>
      </c>
      <c r="H1484" s="29" t="s">
        <v>18</v>
      </c>
      <c r="I1484" s="63">
        <v>0</v>
      </c>
      <c r="J1484" s="63"/>
      <c r="K1484" s="63">
        <v>0</v>
      </c>
      <c r="W1484" s="33"/>
    </row>
    <row r="1485" spans="2:23" ht="15.6" customHeight="1" x14ac:dyDescent="0.25">
      <c r="B1485" s="29" t="s">
        <v>14</v>
      </c>
      <c r="C1485" s="70" t="s">
        <v>3376</v>
      </c>
      <c r="D1485" s="70">
        <v>77611000015</v>
      </c>
      <c r="E1485" s="30" t="s">
        <v>3377</v>
      </c>
      <c r="F1485" s="30" t="s">
        <v>3377</v>
      </c>
      <c r="G1485" s="31" t="s">
        <v>3378</v>
      </c>
      <c r="H1485" s="29" t="s">
        <v>18</v>
      </c>
      <c r="I1485" s="63">
        <v>0</v>
      </c>
      <c r="J1485" s="63"/>
      <c r="K1485" s="63">
        <v>0</v>
      </c>
      <c r="W1485" s="33"/>
    </row>
    <row r="1486" spans="2:23" ht="15.6" customHeight="1" x14ac:dyDescent="0.25">
      <c r="B1486" s="29" t="s">
        <v>14</v>
      </c>
      <c r="C1486" s="70" t="s">
        <v>3376</v>
      </c>
      <c r="D1486" s="70">
        <v>77611000020</v>
      </c>
      <c r="E1486" s="30" t="s">
        <v>3379</v>
      </c>
      <c r="F1486" s="30" t="s">
        <v>3379</v>
      </c>
      <c r="G1486" s="31" t="s">
        <v>3380</v>
      </c>
      <c r="H1486" s="29" t="s">
        <v>18</v>
      </c>
      <c r="I1486" s="63">
        <v>0</v>
      </c>
      <c r="J1486" s="63"/>
      <c r="K1486" s="63">
        <v>0</v>
      </c>
      <c r="W1486" s="33"/>
    </row>
    <row r="1487" spans="2:23" ht="15.6" customHeight="1" x14ac:dyDescent="0.25">
      <c r="B1487" s="29" t="s">
        <v>14</v>
      </c>
      <c r="C1487" s="70" t="s">
        <v>3381</v>
      </c>
      <c r="D1487" s="70">
        <v>77611000025</v>
      </c>
      <c r="E1487" s="30" t="s">
        <v>3382</v>
      </c>
      <c r="F1487" s="30" t="s">
        <v>3382</v>
      </c>
      <c r="G1487" s="31" t="s">
        <v>3383</v>
      </c>
      <c r="H1487" s="29" t="s">
        <v>18</v>
      </c>
      <c r="I1487" s="63">
        <v>0</v>
      </c>
      <c r="J1487" s="63"/>
      <c r="K1487" s="63">
        <v>0</v>
      </c>
      <c r="W1487" s="33"/>
    </row>
    <row r="1488" spans="2:23" ht="15.6" customHeight="1" x14ac:dyDescent="0.25">
      <c r="B1488" s="29" t="s">
        <v>14</v>
      </c>
      <c r="C1488" s="70" t="s">
        <v>3384</v>
      </c>
      <c r="D1488" s="70">
        <v>77611000030</v>
      </c>
      <c r="E1488" s="30" t="s">
        <v>3385</v>
      </c>
      <c r="F1488" s="30" t="s">
        <v>3385</v>
      </c>
      <c r="G1488" s="31" t="s">
        <v>3386</v>
      </c>
      <c r="H1488" s="29" t="s">
        <v>18</v>
      </c>
      <c r="I1488" s="63">
        <v>0</v>
      </c>
      <c r="J1488" s="63"/>
      <c r="K1488" s="63">
        <v>0</v>
      </c>
      <c r="W1488" s="33"/>
    </row>
    <row r="1489" spans="2:23" ht="15.6" customHeight="1" x14ac:dyDescent="0.25">
      <c r="B1489" s="29" t="s">
        <v>14</v>
      </c>
      <c r="C1489" s="70" t="s">
        <v>3384</v>
      </c>
      <c r="D1489" s="70">
        <v>77611000035</v>
      </c>
      <c r="E1489" s="30" t="s">
        <v>3387</v>
      </c>
      <c r="F1489" s="30" t="s">
        <v>3387</v>
      </c>
      <c r="G1489" s="31" t="s">
        <v>3388</v>
      </c>
      <c r="H1489" s="29" t="s">
        <v>18</v>
      </c>
      <c r="I1489" s="63">
        <v>0</v>
      </c>
      <c r="J1489" s="63"/>
      <c r="K1489" s="63">
        <v>0</v>
      </c>
      <c r="W1489" s="33"/>
    </row>
    <row r="1490" spans="2:23" ht="15.6" customHeight="1" x14ac:dyDescent="0.25">
      <c r="B1490" s="29" t="s">
        <v>14</v>
      </c>
      <c r="C1490" s="70" t="s">
        <v>3384</v>
      </c>
      <c r="D1490" s="70">
        <v>77611000040</v>
      </c>
      <c r="E1490" s="30" t="s">
        <v>3389</v>
      </c>
      <c r="F1490" s="30" t="s">
        <v>3389</v>
      </c>
      <c r="G1490" s="31" t="s">
        <v>3390</v>
      </c>
      <c r="H1490" s="29" t="s">
        <v>18</v>
      </c>
      <c r="I1490" s="63">
        <v>0</v>
      </c>
      <c r="J1490" s="63"/>
      <c r="K1490" s="63">
        <v>0</v>
      </c>
      <c r="W1490" s="33"/>
    </row>
    <row r="1491" spans="2:23" ht="15.6" customHeight="1" x14ac:dyDescent="0.25">
      <c r="B1491" s="29" t="s">
        <v>14</v>
      </c>
      <c r="C1491" s="70" t="s">
        <v>3384</v>
      </c>
      <c r="D1491" s="70">
        <v>77611000045</v>
      </c>
      <c r="E1491" s="30" t="s">
        <v>3391</v>
      </c>
      <c r="F1491" s="30" t="s">
        <v>3391</v>
      </c>
      <c r="G1491" s="31" t="s">
        <v>3392</v>
      </c>
      <c r="H1491" s="29" t="s">
        <v>18</v>
      </c>
      <c r="I1491" s="63">
        <v>0</v>
      </c>
      <c r="J1491" s="63"/>
      <c r="K1491" s="63">
        <v>0</v>
      </c>
      <c r="W1491" s="33"/>
    </row>
    <row r="1492" spans="2:23" ht="15.6" customHeight="1" x14ac:dyDescent="0.25">
      <c r="B1492" s="29" t="s">
        <v>14</v>
      </c>
      <c r="C1492" s="70" t="s">
        <v>3384</v>
      </c>
      <c r="D1492" s="70">
        <v>77611000050</v>
      </c>
      <c r="E1492" s="30" t="s">
        <v>3393</v>
      </c>
      <c r="F1492" s="30" t="s">
        <v>3393</v>
      </c>
      <c r="G1492" s="31" t="s">
        <v>3394</v>
      </c>
      <c r="H1492" s="29" t="s">
        <v>18</v>
      </c>
      <c r="I1492" s="63">
        <v>0</v>
      </c>
      <c r="J1492" s="63"/>
      <c r="K1492" s="63">
        <v>0</v>
      </c>
      <c r="W1492" s="33"/>
    </row>
    <row r="1493" spans="2:23" ht="15.6" customHeight="1" x14ac:dyDescent="0.25">
      <c r="B1493" s="29" t="s">
        <v>14</v>
      </c>
      <c r="C1493" s="70" t="s">
        <v>3384</v>
      </c>
      <c r="D1493" s="70">
        <v>77611000055</v>
      </c>
      <c r="E1493" s="30" t="s">
        <v>3395</v>
      </c>
      <c r="F1493" s="30" t="s">
        <v>3395</v>
      </c>
      <c r="G1493" s="31" t="s">
        <v>3396</v>
      </c>
      <c r="H1493" s="29" t="s">
        <v>18</v>
      </c>
      <c r="I1493" s="63">
        <v>0</v>
      </c>
      <c r="J1493" s="63"/>
      <c r="K1493" s="63">
        <v>0</v>
      </c>
      <c r="W1493" s="33"/>
    </row>
    <row r="1494" spans="2:23" ht="15.6" customHeight="1" x14ac:dyDescent="0.25">
      <c r="B1494" s="29" t="s">
        <v>14</v>
      </c>
      <c r="C1494" s="70" t="s">
        <v>3397</v>
      </c>
      <c r="D1494" s="70">
        <v>77611000060</v>
      </c>
      <c r="E1494" s="30" t="s">
        <v>3398</v>
      </c>
      <c r="F1494" s="30" t="s">
        <v>3398</v>
      </c>
      <c r="G1494" s="31" t="s">
        <v>3399</v>
      </c>
      <c r="H1494" s="29" t="s">
        <v>18</v>
      </c>
      <c r="I1494" s="63">
        <v>0</v>
      </c>
      <c r="J1494" s="63"/>
      <c r="K1494" s="63">
        <v>0</v>
      </c>
      <c r="W1494" s="33"/>
    </row>
    <row r="1495" spans="2:23" ht="15.6" customHeight="1" x14ac:dyDescent="0.25">
      <c r="B1495" s="29" t="s">
        <v>14</v>
      </c>
      <c r="C1495" s="107" t="s">
        <v>3397</v>
      </c>
      <c r="D1495" s="70"/>
      <c r="E1495" s="30" t="s">
        <v>3400</v>
      </c>
      <c r="F1495" s="30" t="s">
        <v>3400</v>
      </c>
      <c r="G1495" s="31" t="s">
        <v>3401</v>
      </c>
      <c r="H1495" s="29" t="s">
        <v>18</v>
      </c>
      <c r="I1495" s="63">
        <v>0</v>
      </c>
      <c r="J1495" s="63"/>
      <c r="K1495" s="63">
        <v>0</v>
      </c>
      <c r="W1495" s="33"/>
    </row>
    <row r="1496" spans="2:23" ht="15.6" customHeight="1" x14ac:dyDescent="0.25">
      <c r="B1496" s="64" t="s">
        <v>8</v>
      </c>
      <c r="C1496" s="65"/>
      <c r="D1496" s="65">
        <v>779</v>
      </c>
      <c r="E1496" s="66" t="s">
        <v>3402</v>
      </c>
      <c r="F1496" s="66" t="s">
        <v>3402</v>
      </c>
      <c r="G1496" s="67" t="s">
        <v>3403</v>
      </c>
      <c r="H1496" s="67" t="s">
        <v>11</v>
      </c>
      <c r="I1496" s="68">
        <v>0</v>
      </c>
      <c r="J1496" s="68"/>
      <c r="K1496" s="68">
        <v>0</v>
      </c>
      <c r="W1496" s="33"/>
    </row>
    <row r="1497" spans="2:23" ht="15.6" customHeight="1" x14ac:dyDescent="0.25">
      <c r="B1497" s="23" t="s">
        <v>8</v>
      </c>
      <c r="C1497" s="24"/>
      <c r="D1497" s="24">
        <v>779100</v>
      </c>
      <c r="E1497" s="25" t="s">
        <v>3404</v>
      </c>
      <c r="F1497" s="25" t="s">
        <v>3404</v>
      </c>
      <c r="G1497" s="26" t="s">
        <v>3403</v>
      </c>
      <c r="H1497" s="26" t="s">
        <v>11</v>
      </c>
      <c r="I1497" s="27">
        <v>0</v>
      </c>
      <c r="J1497" s="27"/>
      <c r="K1497" s="27">
        <v>0</v>
      </c>
      <c r="W1497" s="33"/>
    </row>
    <row r="1498" spans="2:23" ht="15.6" customHeight="1" x14ac:dyDescent="0.25">
      <c r="B1498" s="29" t="s">
        <v>8</v>
      </c>
      <c r="C1498" s="70" t="s">
        <v>3405</v>
      </c>
      <c r="D1498" s="70">
        <v>77910000005</v>
      </c>
      <c r="E1498" s="30" t="s">
        <v>3406</v>
      </c>
      <c r="F1498" s="30" t="s">
        <v>3406</v>
      </c>
      <c r="G1498" s="31" t="s">
        <v>3407</v>
      </c>
      <c r="H1498" s="29" t="s">
        <v>18</v>
      </c>
      <c r="I1498" s="63">
        <v>0</v>
      </c>
      <c r="J1498" s="63"/>
      <c r="K1498" s="63">
        <v>0</v>
      </c>
      <c r="W1498" s="33"/>
    </row>
    <row r="1499" spans="2:23" ht="15.6" customHeight="1" x14ac:dyDescent="0.25">
      <c r="B1499" s="29" t="s">
        <v>8</v>
      </c>
      <c r="C1499" s="70" t="s">
        <v>3408</v>
      </c>
      <c r="D1499" s="70">
        <v>77910000010</v>
      </c>
      <c r="E1499" s="30" t="s">
        <v>3409</v>
      </c>
      <c r="F1499" s="30" t="s">
        <v>3409</v>
      </c>
      <c r="G1499" s="31" t="s">
        <v>3410</v>
      </c>
      <c r="H1499" s="29" t="s">
        <v>18</v>
      </c>
      <c r="I1499" s="63">
        <v>0</v>
      </c>
      <c r="J1499" s="63"/>
      <c r="K1499" s="63">
        <v>0</v>
      </c>
      <c r="W1499" s="33"/>
    </row>
    <row r="1500" spans="2:23" ht="15.6" customHeight="1" x14ac:dyDescent="0.25">
      <c r="B1500" s="29" t="s">
        <v>8</v>
      </c>
      <c r="C1500" s="70" t="s">
        <v>3411</v>
      </c>
      <c r="D1500" s="70">
        <v>77910000015</v>
      </c>
      <c r="E1500" s="30" t="s">
        <v>3412</v>
      </c>
      <c r="F1500" s="30" t="s">
        <v>3412</v>
      </c>
      <c r="G1500" s="31" t="s">
        <v>3413</v>
      </c>
      <c r="H1500" s="29" t="s">
        <v>18</v>
      </c>
      <c r="I1500" s="63">
        <v>0.1</v>
      </c>
      <c r="J1500" s="63"/>
      <c r="K1500" s="63">
        <v>0.1</v>
      </c>
      <c r="W1500" s="33"/>
    </row>
    <row r="1501" spans="2:23" ht="15.6" customHeight="1" x14ac:dyDescent="0.25">
      <c r="B1501" s="29" t="s">
        <v>8</v>
      </c>
      <c r="C1501" s="70" t="s">
        <v>3405</v>
      </c>
      <c r="D1501" s="70">
        <v>77910000020</v>
      </c>
      <c r="E1501" s="30" t="s">
        <v>3414</v>
      </c>
      <c r="F1501" s="30" t="s">
        <v>3414</v>
      </c>
      <c r="G1501" s="31" t="s">
        <v>3415</v>
      </c>
      <c r="H1501" s="29" t="s">
        <v>18</v>
      </c>
      <c r="I1501" s="63">
        <v>0</v>
      </c>
      <c r="J1501" s="63"/>
      <c r="K1501" s="63">
        <v>0</v>
      </c>
      <c r="W1501" s="33"/>
    </row>
    <row r="1502" spans="2:23" ht="15.6" customHeight="1" x14ac:dyDescent="0.25">
      <c r="B1502" s="29" t="s">
        <v>8</v>
      </c>
      <c r="C1502" s="70" t="s">
        <v>3416</v>
      </c>
      <c r="D1502" s="70">
        <v>77910000025</v>
      </c>
      <c r="E1502" s="30" t="s">
        <v>3417</v>
      </c>
      <c r="F1502" s="30" t="s">
        <v>3417</v>
      </c>
      <c r="G1502" s="31" t="s">
        <v>3418</v>
      </c>
      <c r="H1502" s="29" t="s">
        <v>18</v>
      </c>
      <c r="I1502" s="63">
        <v>0</v>
      </c>
      <c r="J1502" s="63"/>
      <c r="K1502" s="63">
        <v>0</v>
      </c>
      <c r="W1502" s="33"/>
    </row>
    <row r="1503" spans="2:23" ht="15.6" customHeight="1" x14ac:dyDescent="0.25">
      <c r="B1503" s="29" t="s">
        <v>8</v>
      </c>
      <c r="C1503" s="70" t="s">
        <v>3419</v>
      </c>
      <c r="D1503" s="70">
        <v>77910000030</v>
      </c>
      <c r="E1503" s="30" t="s">
        <v>3420</v>
      </c>
      <c r="F1503" s="30" t="s">
        <v>3420</v>
      </c>
      <c r="G1503" s="31" t="s">
        <v>3421</v>
      </c>
      <c r="H1503" s="29" t="s">
        <v>18</v>
      </c>
      <c r="I1503" s="63">
        <v>0</v>
      </c>
      <c r="J1503" s="63"/>
      <c r="K1503" s="63">
        <v>0</v>
      </c>
      <c r="W1503" s="33"/>
    </row>
    <row r="1504" spans="2:23" ht="15.6" customHeight="1" x14ac:dyDescent="0.25">
      <c r="B1504" s="29" t="s">
        <v>8</v>
      </c>
      <c r="C1504" s="70" t="s">
        <v>3422</v>
      </c>
      <c r="D1504" s="70">
        <v>77910000035</v>
      </c>
      <c r="E1504" s="30" t="s">
        <v>3423</v>
      </c>
      <c r="F1504" s="30" t="s">
        <v>3423</v>
      </c>
      <c r="G1504" s="31" t="s">
        <v>3424</v>
      </c>
      <c r="H1504" s="29" t="s">
        <v>18</v>
      </c>
      <c r="I1504" s="63">
        <v>0</v>
      </c>
      <c r="J1504" s="63"/>
      <c r="K1504" s="63">
        <v>0</v>
      </c>
      <c r="W1504" s="33"/>
    </row>
    <row r="1505" spans="2:23" ht="15.6" customHeight="1" x14ac:dyDescent="0.25">
      <c r="B1505" s="29" t="s">
        <v>8</v>
      </c>
      <c r="C1505" s="70" t="s">
        <v>3425</v>
      </c>
      <c r="D1505" s="70">
        <v>77910000040</v>
      </c>
      <c r="E1505" s="30" t="s">
        <v>3426</v>
      </c>
      <c r="F1505" s="30" t="s">
        <v>3426</v>
      </c>
      <c r="G1505" s="31" t="s">
        <v>3427</v>
      </c>
      <c r="H1505" s="29" t="s">
        <v>18</v>
      </c>
      <c r="I1505" s="63">
        <v>0</v>
      </c>
      <c r="J1505" s="63"/>
      <c r="K1505" s="63">
        <v>0</v>
      </c>
      <c r="W1505" s="33"/>
    </row>
    <row r="1506" spans="2:23" ht="15.6" customHeight="1" x14ac:dyDescent="0.25">
      <c r="B1506" s="29" t="s">
        <v>8</v>
      </c>
      <c r="C1506" s="70" t="s">
        <v>3428</v>
      </c>
      <c r="D1506" s="70">
        <v>77910000045</v>
      </c>
      <c r="E1506" s="30" t="s">
        <v>3429</v>
      </c>
      <c r="F1506" s="30" t="s">
        <v>3429</v>
      </c>
      <c r="G1506" s="31" t="s">
        <v>3430</v>
      </c>
      <c r="H1506" s="29" t="s">
        <v>18</v>
      </c>
      <c r="I1506" s="63">
        <v>0</v>
      </c>
      <c r="J1506" s="63"/>
      <c r="K1506" s="63">
        <v>0</v>
      </c>
      <c r="W1506" s="33"/>
    </row>
    <row r="1507" spans="2:23" ht="15.6" customHeight="1" x14ac:dyDescent="0.25">
      <c r="B1507" s="64" t="s">
        <v>8</v>
      </c>
      <c r="C1507" s="65"/>
      <c r="D1507" s="65">
        <v>781</v>
      </c>
      <c r="E1507" s="66" t="s">
        <v>3431</v>
      </c>
      <c r="F1507" s="66" t="s">
        <v>3431</v>
      </c>
      <c r="G1507" s="67" t="s">
        <v>3432</v>
      </c>
      <c r="H1507" s="67" t="s">
        <v>11</v>
      </c>
      <c r="I1507" s="68">
        <v>0</v>
      </c>
      <c r="J1507" s="68"/>
      <c r="K1507" s="68">
        <v>0</v>
      </c>
      <c r="W1507" s="33"/>
    </row>
    <row r="1508" spans="2:23" ht="15.6" customHeight="1" x14ac:dyDescent="0.25">
      <c r="B1508" s="23" t="s">
        <v>8</v>
      </c>
      <c r="C1508" s="24"/>
      <c r="D1508" s="24">
        <v>781100</v>
      </c>
      <c r="E1508" s="25" t="s">
        <v>3433</v>
      </c>
      <c r="F1508" s="25" t="s">
        <v>3433</v>
      </c>
      <c r="G1508" s="26" t="s">
        <v>3432</v>
      </c>
      <c r="H1508" s="26" t="s">
        <v>11</v>
      </c>
      <c r="I1508" s="27">
        <v>0</v>
      </c>
      <c r="J1508" s="27"/>
      <c r="K1508" s="27">
        <v>0</v>
      </c>
      <c r="W1508" s="33"/>
    </row>
    <row r="1509" spans="2:23" ht="15.6" customHeight="1" x14ac:dyDescent="0.25">
      <c r="B1509" s="29" t="s">
        <v>8</v>
      </c>
      <c r="C1509" s="70" t="s">
        <v>3434</v>
      </c>
      <c r="D1509" s="70">
        <v>78110000005</v>
      </c>
      <c r="E1509" s="30" t="s">
        <v>3435</v>
      </c>
      <c r="F1509" s="30" t="s">
        <v>3435</v>
      </c>
      <c r="G1509" s="31" t="s">
        <v>3436</v>
      </c>
      <c r="H1509" s="29" t="s">
        <v>18</v>
      </c>
      <c r="I1509" s="63">
        <v>0</v>
      </c>
      <c r="J1509" s="63"/>
      <c r="K1509" s="63">
        <v>0</v>
      </c>
      <c r="W1509" s="33"/>
    </row>
    <row r="1510" spans="2:23" ht="15.6" customHeight="1" x14ac:dyDescent="0.25">
      <c r="B1510" s="64" t="s">
        <v>8</v>
      </c>
      <c r="C1510" s="65"/>
      <c r="D1510" s="65">
        <v>782</v>
      </c>
      <c r="E1510" s="66" t="s">
        <v>3437</v>
      </c>
      <c r="F1510" s="66" t="s">
        <v>3437</v>
      </c>
      <c r="G1510" s="67" t="s">
        <v>3438</v>
      </c>
      <c r="H1510" s="67" t="s">
        <v>11</v>
      </c>
      <c r="I1510" s="68">
        <v>0</v>
      </c>
      <c r="J1510" s="68"/>
      <c r="K1510" s="68">
        <v>0</v>
      </c>
      <c r="W1510" s="33"/>
    </row>
    <row r="1511" spans="2:23" ht="15.6" customHeight="1" x14ac:dyDescent="0.25">
      <c r="B1511" s="23" t="s">
        <v>8</v>
      </c>
      <c r="C1511" s="24"/>
      <c r="D1511" s="24">
        <v>782100</v>
      </c>
      <c r="E1511" s="25" t="s">
        <v>3439</v>
      </c>
      <c r="F1511" s="25" t="s">
        <v>3439</v>
      </c>
      <c r="G1511" s="26" t="s">
        <v>3438</v>
      </c>
      <c r="H1511" s="26" t="s">
        <v>11</v>
      </c>
      <c r="I1511" s="27">
        <v>0</v>
      </c>
      <c r="J1511" s="27"/>
      <c r="K1511" s="27">
        <v>0</v>
      </c>
      <c r="W1511" s="33"/>
    </row>
    <row r="1512" spans="2:23" ht="15.6" customHeight="1" x14ac:dyDescent="0.25">
      <c r="B1512" s="29" t="s">
        <v>8</v>
      </c>
      <c r="C1512" s="70" t="s">
        <v>3440</v>
      </c>
      <c r="D1512" s="70">
        <v>78210000005</v>
      </c>
      <c r="E1512" s="30" t="s">
        <v>3441</v>
      </c>
      <c r="F1512" s="30" t="s">
        <v>3441</v>
      </c>
      <c r="G1512" s="31" t="s">
        <v>3442</v>
      </c>
      <c r="H1512" s="29" t="s">
        <v>18</v>
      </c>
      <c r="I1512" s="63">
        <v>0</v>
      </c>
      <c r="J1512" s="63"/>
      <c r="K1512" s="63">
        <v>0</v>
      </c>
      <c r="W1512" s="33"/>
    </row>
    <row r="1513" spans="2:23" ht="15.6" customHeight="1" x14ac:dyDescent="0.25">
      <c r="B1513" s="29" t="s">
        <v>8</v>
      </c>
      <c r="C1513" s="70" t="s">
        <v>3440</v>
      </c>
      <c r="D1513" s="70">
        <v>78210000010</v>
      </c>
      <c r="E1513" s="30" t="s">
        <v>3443</v>
      </c>
      <c r="F1513" s="30" t="s">
        <v>3443</v>
      </c>
      <c r="G1513" s="31" t="s">
        <v>3444</v>
      </c>
      <c r="H1513" s="29" t="s">
        <v>18</v>
      </c>
      <c r="I1513" s="63">
        <v>0</v>
      </c>
      <c r="J1513" s="63"/>
      <c r="K1513" s="63">
        <v>0</v>
      </c>
      <c r="W1513" s="33"/>
    </row>
    <row r="1514" spans="2:23" ht="15.6" customHeight="1" x14ac:dyDescent="0.25">
      <c r="B1514" s="64" t="s">
        <v>8</v>
      </c>
      <c r="C1514" s="65"/>
      <c r="D1514" s="65">
        <v>785</v>
      </c>
      <c r="E1514" s="66" t="s">
        <v>3445</v>
      </c>
      <c r="F1514" s="66" t="s">
        <v>3445</v>
      </c>
      <c r="G1514" s="67" t="s">
        <v>3446</v>
      </c>
      <c r="H1514" s="67" t="s">
        <v>11</v>
      </c>
      <c r="I1514" s="68">
        <v>0</v>
      </c>
      <c r="J1514" s="68"/>
      <c r="K1514" s="68">
        <v>0</v>
      </c>
      <c r="W1514" s="33"/>
    </row>
    <row r="1515" spans="2:23" ht="15.6" customHeight="1" x14ac:dyDescent="0.25">
      <c r="B1515" s="23" t="s">
        <v>8</v>
      </c>
      <c r="C1515" s="24"/>
      <c r="D1515" s="24">
        <v>785100</v>
      </c>
      <c r="E1515" s="25" t="s">
        <v>3447</v>
      </c>
      <c r="F1515" s="25" t="s">
        <v>3447</v>
      </c>
      <c r="G1515" s="26" t="s">
        <v>3446</v>
      </c>
      <c r="H1515" s="26" t="s">
        <v>11</v>
      </c>
      <c r="I1515" s="27">
        <v>0</v>
      </c>
      <c r="J1515" s="27"/>
      <c r="K1515" s="27">
        <v>0</v>
      </c>
      <c r="W1515" s="33"/>
    </row>
    <row r="1516" spans="2:23" ht="15.6" customHeight="1" x14ac:dyDescent="0.25">
      <c r="B1516" s="29" t="s">
        <v>8</v>
      </c>
      <c r="C1516" s="70" t="s">
        <v>3448</v>
      </c>
      <c r="D1516" s="70">
        <v>78510000005</v>
      </c>
      <c r="E1516" s="30" t="s">
        <v>3449</v>
      </c>
      <c r="F1516" s="30" t="s">
        <v>3449</v>
      </c>
      <c r="G1516" s="31" t="s">
        <v>3450</v>
      </c>
      <c r="H1516" s="29" t="s">
        <v>18</v>
      </c>
      <c r="I1516" s="63">
        <v>0</v>
      </c>
      <c r="J1516" s="63"/>
      <c r="K1516" s="63">
        <v>0</v>
      </c>
      <c r="W1516" s="33"/>
    </row>
    <row r="1517" spans="2:23" ht="15.6" customHeight="1" x14ac:dyDescent="0.25">
      <c r="B1517" s="29" t="s">
        <v>8</v>
      </c>
      <c r="C1517" s="70" t="s">
        <v>3451</v>
      </c>
      <c r="D1517" s="70">
        <v>78510000010</v>
      </c>
      <c r="E1517" s="30" t="s">
        <v>3452</v>
      </c>
      <c r="F1517" s="30" t="s">
        <v>3452</v>
      </c>
      <c r="G1517" s="31" t="s">
        <v>3453</v>
      </c>
      <c r="H1517" s="29" t="s">
        <v>18</v>
      </c>
      <c r="I1517" s="63">
        <v>0</v>
      </c>
      <c r="J1517" s="63"/>
      <c r="K1517" s="63">
        <v>0</v>
      </c>
      <c r="W1517" s="33"/>
    </row>
    <row r="1518" spans="2:23" ht="15.6" customHeight="1" x14ac:dyDescent="0.25">
      <c r="B1518" s="29" t="s">
        <v>8</v>
      </c>
      <c r="C1518" s="70" t="s">
        <v>3454</v>
      </c>
      <c r="D1518" s="70">
        <v>78510000020</v>
      </c>
      <c r="E1518" s="30" t="s">
        <v>3455</v>
      </c>
      <c r="F1518" s="30" t="s">
        <v>3455</v>
      </c>
      <c r="G1518" s="31" t="s">
        <v>3456</v>
      </c>
      <c r="H1518" s="29" t="s">
        <v>18</v>
      </c>
      <c r="I1518" s="63">
        <v>0</v>
      </c>
      <c r="J1518" s="63"/>
      <c r="K1518" s="63">
        <v>0</v>
      </c>
      <c r="W1518" s="33"/>
    </row>
    <row r="1519" spans="2:23" ht="15.6" customHeight="1" x14ac:dyDescent="0.25">
      <c r="B1519" s="29" t="s">
        <v>8</v>
      </c>
      <c r="C1519" s="70" t="s">
        <v>3457</v>
      </c>
      <c r="D1519" s="70">
        <v>78510000021</v>
      </c>
      <c r="E1519" s="30" t="s">
        <v>3458</v>
      </c>
      <c r="F1519" s="30" t="s">
        <v>3458</v>
      </c>
      <c r="G1519" s="31" t="s">
        <v>3459</v>
      </c>
      <c r="H1519" s="29" t="s">
        <v>18</v>
      </c>
      <c r="I1519" s="63">
        <v>0</v>
      </c>
      <c r="J1519" s="63"/>
      <c r="K1519" s="63">
        <v>0</v>
      </c>
      <c r="W1519" s="33"/>
    </row>
    <row r="1520" spans="2:23" ht="15.6" customHeight="1" x14ac:dyDescent="0.25">
      <c r="B1520" s="29" t="s">
        <v>8</v>
      </c>
      <c r="C1520" s="70" t="s">
        <v>3460</v>
      </c>
      <c r="D1520" s="70">
        <v>78510000030</v>
      </c>
      <c r="E1520" s="30" t="s">
        <v>3461</v>
      </c>
      <c r="F1520" s="30" t="s">
        <v>3461</v>
      </c>
      <c r="G1520" s="31" t="s">
        <v>3462</v>
      </c>
      <c r="H1520" s="29" t="s">
        <v>18</v>
      </c>
      <c r="I1520" s="63">
        <v>80.069999999999993</v>
      </c>
      <c r="J1520" s="63"/>
      <c r="K1520" s="63">
        <v>80.069999999999993</v>
      </c>
      <c r="W1520" s="33"/>
    </row>
    <row r="1521" spans="2:23" ht="15.6" customHeight="1" x14ac:dyDescent="0.25">
      <c r="B1521" s="29" t="s">
        <v>8</v>
      </c>
      <c r="C1521" s="70" t="s">
        <v>3463</v>
      </c>
      <c r="D1521" s="70">
        <v>78510000035</v>
      </c>
      <c r="E1521" s="30" t="s">
        <v>3464</v>
      </c>
      <c r="F1521" s="30" t="s">
        <v>3464</v>
      </c>
      <c r="G1521" s="31" t="s">
        <v>3465</v>
      </c>
      <c r="H1521" s="29" t="s">
        <v>18</v>
      </c>
      <c r="I1521" s="63">
        <v>9750.18</v>
      </c>
      <c r="J1521" s="63"/>
      <c r="K1521" s="63">
        <v>9750.18</v>
      </c>
      <c r="W1521" s="33"/>
    </row>
    <row r="1522" spans="2:23" ht="15.6" customHeight="1" x14ac:dyDescent="0.25">
      <c r="B1522" s="29" t="s">
        <v>8</v>
      </c>
      <c r="C1522" s="70" t="s">
        <v>3466</v>
      </c>
      <c r="D1522" s="70">
        <v>78510000080</v>
      </c>
      <c r="E1522" s="30" t="s">
        <v>3467</v>
      </c>
      <c r="F1522" s="30" t="s">
        <v>3467</v>
      </c>
      <c r="G1522" s="31" t="s">
        <v>3468</v>
      </c>
      <c r="H1522" s="29" t="s">
        <v>18</v>
      </c>
      <c r="I1522" s="63">
        <v>0</v>
      </c>
      <c r="J1522" s="63"/>
      <c r="K1522" s="63">
        <v>0</v>
      </c>
      <c r="W1522" s="33"/>
    </row>
    <row r="1523" spans="2:23" ht="15.6" customHeight="1" x14ac:dyDescent="0.25">
      <c r="B1523" s="29" t="s">
        <v>8</v>
      </c>
      <c r="C1523" s="70" t="s">
        <v>3469</v>
      </c>
      <c r="D1523" s="70">
        <v>78510000085</v>
      </c>
      <c r="E1523" s="30" t="s">
        <v>3470</v>
      </c>
      <c r="F1523" s="30" t="s">
        <v>3470</v>
      </c>
      <c r="G1523" s="31" t="s">
        <v>3471</v>
      </c>
      <c r="H1523" s="29" t="s">
        <v>18</v>
      </c>
      <c r="I1523" s="63">
        <v>0</v>
      </c>
      <c r="J1523" s="63"/>
      <c r="K1523" s="63">
        <v>0</v>
      </c>
      <c r="W1523" s="33"/>
    </row>
    <row r="1524" spans="2:23" ht="15.6" customHeight="1" x14ac:dyDescent="0.25">
      <c r="B1524" s="29" t="s">
        <v>8</v>
      </c>
      <c r="C1524" s="70" t="s">
        <v>3472</v>
      </c>
      <c r="D1524" s="70">
        <v>78510000090</v>
      </c>
      <c r="E1524" s="30" t="s">
        <v>3473</v>
      </c>
      <c r="F1524" s="30" t="s">
        <v>3473</v>
      </c>
      <c r="G1524" s="31" t="s">
        <v>3474</v>
      </c>
      <c r="H1524" s="29" t="s">
        <v>18</v>
      </c>
      <c r="I1524" s="63">
        <v>0</v>
      </c>
      <c r="J1524" s="63"/>
      <c r="K1524" s="63">
        <v>0</v>
      </c>
      <c r="W1524" s="33"/>
    </row>
    <row r="1525" spans="2:23" ht="15.6" customHeight="1" x14ac:dyDescent="0.25">
      <c r="B1525" s="29" t="s">
        <v>8</v>
      </c>
      <c r="C1525" s="70" t="s">
        <v>3475</v>
      </c>
      <c r="D1525" s="70">
        <v>78510000095</v>
      </c>
      <c r="E1525" s="30" t="s">
        <v>3476</v>
      </c>
      <c r="F1525" s="30" t="s">
        <v>3476</v>
      </c>
      <c r="G1525" s="31" t="s">
        <v>3477</v>
      </c>
      <c r="H1525" s="29" t="s">
        <v>18</v>
      </c>
      <c r="I1525" s="63">
        <v>672763.34</v>
      </c>
      <c r="J1525" s="63"/>
      <c r="K1525" s="63">
        <v>672763.34</v>
      </c>
      <c r="W1525" s="33"/>
    </row>
    <row r="1526" spans="2:23" ht="15.6" customHeight="1" x14ac:dyDescent="0.25">
      <c r="B1526" s="29" t="s">
        <v>8</v>
      </c>
      <c r="C1526" s="70" t="s">
        <v>3451</v>
      </c>
      <c r="D1526" s="70">
        <v>78510000096</v>
      </c>
      <c r="E1526" s="30" t="s">
        <v>3478</v>
      </c>
      <c r="F1526" s="30" t="s">
        <v>3478</v>
      </c>
      <c r="G1526" s="31" t="s">
        <v>3479</v>
      </c>
      <c r="H1526" s="29" t="s">
        <v>18</v>
      </c>
      <c r="I1526" s="63">
        <v>0</v>
      </c>
      <c r="J1526" s="63"/>
      <c r="K1526" s="63">
        <v>0</v>
      </c>
      <c r="W1526" s="33"/>
    </row>
    <row r="1527" spans="2:23" ht="15.6" customHeight="1" x14ac:dyDescent="0.25">
      <c r="B1527" s="29" t="s">
        <v>8</v>
      </c>
      <c r="C1527" s="70" t="s">
        <v>3480</v>
      </c>
      <c r="D1527" s="70">
        <v>78510000200</v>
      </c>
      <c r="E1527" s="30" t="s">
        <v>3481</v>
      </c>
      <c r="F1527" s="30" t="s">
        <v>3481</v>
      </c>
      <c r="G1527" s="31" t="s">
        <v>3482</v>
      </c>
      <c r="H1527" s="29" t="s">
        <v>18</v>
      </c>
      <c r="I1527" s="63">
        <v>339162.82</v>
      </c>
      <c r="J1527" s="63"/>
      <c r="K1527" s="63">
        <v>339162.82</v>
      </c>
      <c r="W1527" s="33"/>
    </row>
    <row r="1528" spans="2:23" ht="15.6" customHeight="1" x14ac:dyDescent="0.25">
      <c r="B1528" s="29" t="s">
        <v>8</v>
      </c>
      <c r="C1528" s="70" t="s">
        <v>3483</v>
      </c>
      <c r="D1528" s="70">
        <v>78510000205</v>
      </c>
      <c r="E1528" s="30" t="s">
        <v>3484</v>
      </c>
      <c r="F1528" s="30" t="s">
        <v>3484</v>
      </c>
      <c r="G1528" s="31" t="s">
        <v>3485</v>
      </c>
      <c r="H1528" s="29" t="s">
        <v>18</v>
      </c>
      <c r="I1528" s="63">
        <v>0</v>
      </c>
      <c r="J1528" s="63"/>
      <c r="K1528" s="63">
        <v>0</v>
      </c>
      <c r="W1528" s="33"/>
    </row>
    <row r="1529" spans="2:23" ht="15.6" customHeight="1" x14ac:dyDescent="0.25">
      <c r="B1529" s="29" t="s">
        <v>8</v>
      </c>
      <c r="C1529" s="70" t="s">
        <v>3486</v>
      </c>
      <c r="D1529" s="70">
        <v>78510000210</v>
      </c>
      <c r="E1529" s="30" t="s">
        <v>3487</v>
      </c>
      <c r="F1529" s="30" t="s">
        <v>3487</v>
      </c>
      <c r="G1529" s="31" t="s">
        <v>3488</v>
      </c>
      <c r="H1529" s="29" t="s">
        <v>18</v>
      </c>
      <c r="I1529" s="63">
        <v>225.97</v>
      </c>
      <c r="J1529" s="63"/>
      <c r="K1529" s="63">
        <v>225.97</v>
      </c>
      <c r="W1529" s="33"/>
    </row>
    <row r="1530" spans="2:23" ht="15.6" customHeight="1" x14ac:dyDescent="0.25">
      <c r="B1530" s="29" t="s">
        <v>8</v>
      </c>
      <c r="C1530" s="70" t="s">
        <v>3489</v>
      </c>
      <c r="D1530" s="70">
        <v>78510000215</v>
      </c>
      <c r="E1530" s="30" t="s">
        <v>3490</v>
      </c>
      <c r="F1530" s="30" t="s">
        <v>3490</v>
      </c>
      <c r="G1530" s="31" t="s">
        <v>3491</v>
      </c>
      <c r="H1530" s="29" t="s">
        <v>18</v>
      </c>
      <c r="I1530" s="63">
        <v>1841.7</v>
      </c>
      <c r="J1530" s="63"/>
      <c r="K1530" s="63">
        <v>1841.7</v>
      </c>
      <c r="W1530" s="33"/>
    </row>
    <row r="1531" spans="2:23" ht="15.6" customHeight="1" x14ac:dyDescent="0.25">
      <c r="B1531" s="29" t="s">
        <v>8</v>
      </c>
      <c r="C1531" s="70" t="s">
        <v>3492</v>
      </c>
      <c r="D1531" s="70">
        <v>78510000220</v>
      </c>
      <c r="E1531" s="30" t="s">
        <v>3493</v>
      </c>
      <c r="F1531" s="30" t="s">
        <v>3493</v>
      </c>
      <c r="G1531" s="31" t="s">
        <v>3494</v>
      </c>
      <c r="H1531" s="29" t="s">
        <v>18</v>
      </c>
      <c r="I1531" s="63">
        <v>310.79000000000002</v>
      </c>
      <c r="J1531" s="63"/>
      <c r="K1531" s="63">
        <v>310.79000000000002</v>
      </c>
      <c r="W1531" s="33"/>
    </row>
    <row r="1532" spans="2:23" ht="15.6" customHeight="1" x14ac:dyDescent="0.25">
      <c r="B1532" s="29" t="s">
        <v>8</v>
      </c>
      <c r="C1532" s="70" t="s">
        <v>3495</v>
      </c>
      <c r="D1532" s="70">
        <v>78510000225</v>
      </c>
      <c r="E1532" s="30" t="s">
        <v>3496</v>
      </c>
      <c r="F1532" s="30" t="s">
        <v>3496</v>
      </c>
      <c r="G1532" s="31" t="s">
        <v>3497</v>
      </c>
      <c r="H1532" s="29" t="s">
        <v>18</v>
      </c>
      <c r="I1532" s="63">
        <v>242</v>
      </c>
      <c r="J1532" s="63"/>
      <c r="K1532" s="63">
        <v>242</v>
      </c>
      <c r="W1532" s="33"/>
    </row>
    <row r="1533" spans="2:23" ht="15.6" customHeight="1" x14ac:dyDescent="0.25">
      <c r="B1533" s="29" t="s">
        <v>8</v>
      </c>
      <c r="C1533" s="70" t="s">
        <v>3498</v>
      </c>
      <c r="D1533" s="70">
        <v>78510000230</v>
      </c>
      <c r="E1533" s="30" t="s">
        <v>3499</v>
      </c>
      <c r="F1533" s="30" t="s">
        <v>3499</v>
      </c>
      <c r="G1533" s="31" t="s">
        <v>3500</v>
      </c>
      <c r="H1533" s="29" t="s">
        <v>18</v>
      </c>
      <c r="I1533" s="63">
        <v>558195.51</v>
      </c>
      <c r="J1533" s="63"/>
      <c r="K1533" s="63">
        <v>558195.51</v>
      </c>
      <c r="W1533" s="33"/>
    </row>
    <row r="1534" spans="2:23" ht="15.6" customHeight="1" x14ac:dyDescent="0.25">
      <c r="B1534" s="29" t="s">
        <v>8</v>
      </c>
      <c r="C1534" s="70" t="s">
        <v>3501</v>
      </c>
      <c r="D1534" s="70">
        <v>78510000235</v>
      </c>
      <c r="E1534" s="30" t="s">
        <v>3502</v>
      </c>
      <c r="F1534" s="30" t="s">
        <v>3502</v>
      </c>
      <c r="G1534" s="31" t="s">
        <v>3503</v>
      </c>
      <c r="H1534" s="29" t="s">
        <v>18</v>
      </c>
      <c r="I1534" s="63">
        <v>0</v>
      </c>
      <c r="J1534" s="63"/>
      <c r="K1534" s="63">
        <v>0</v>
      </c>
      <c r="W1534" s="33"/>
    </row>
    <row r="1535" spans="2:23" ht="15.6" customHeight="1" x14ac:dyDescent="0.25">
      <c r="B1535" s="29" t="s">
        <v>8</v>
      </c>
      <c r="C1535" s="70" t="s">
        <v>3504</v>
      </c>
      <c r="D1535" s="70">
        <v>78510000240</v>
      </c>
      <c r="E1535" s="30" t="s">
        <v>3505</v>
      </c>
      <c r="F1535" s="30" t="s">
        <v>3505</v>
      </c>
      <c r="G1535" s="31" t="s">
        <v>3506</v>
      </c>
      <c r="H1535" s="29" t="s">
        <v>18</v>
      </c>
      <c r="I1535" s="63">
        <v>0</v>
      </c>
      <c r="J1535" s="63"/>
      <c r="K1535" s="63">
        <v>0</v>
      </c>
      <c r="W1535" s="33"/>
    </row>
    <row r="1536" spans="2:23" ht="15.6" customHeight="1" x14ac:dyDescent="0.25">
      <c r="B1536" s="64" t="s">
        <v>8</v>
      </c>
      <c r="C1536" s="65"/>
      <c r="D1536" s="65">
        <v>791</v>
      </c>
      <c r="E1536" s="66" t="s">
        <v>3507</v>
      </c>
      <c r="F1536" s="66" t="s">
        <v>3507</v>
      </c>
      <c r="G1536" s="67" t="s">
        <v>3508</v>
      </c>
      <c r="H1536" s="67" t="s">
        <v>11</v>
      </c>
      <c r="I1536" s="68">
        <v>0</v>
      </c>
      <c r="J1536" s="68"/>
      <c r="K1536" s="68">
        <v>0</v>
      </c>
      <c r="W1536" s="33"/>
    </row>
    <row r="1537" spans="2:23" ht="15.6" customHeight="1" x14ac:dyDescent="0.25">
      <c r="B1537" s="23" t="s">
        <v>8</v>
      </c>
      <c r="C1537" s="24"/>
      <c r="D1537" s="24">
        <v>791100</v>
      </c>
      <c r="E1537" s="25" t="s">
        <v>3509</v>
      </c>
      <c r="F1537" s="25" t="s">
        <v>3509</v>
      </c>
      <c r="G1537" s="26" t="s">
        <v>3508</v>
      </c>
      <c r="H1537" s="26" t="s">
        <v>11</v>
      </c>
      <c r="I1537" s="27">
        <v>0</v>
      </c>
      <c r="J1537" s="27"/>
      <c r="K1537" s="27">
        <v>0</v>
      </c>
      <c r="W1537" s="33"/>
    </row>
    <row r="1538" spans="2:23" ht="15.6" customHeight="1" x14ac:dyDescent="0.25">
      <c r="B1538" s="29" t="s">
        <v>8</v>
      </c>
      <c r="C1538" s="70" t="s">
        <v>3504</v>
      </c>
      <c r="D1538" s="70">
        <v>79110000005</v>
      </c>
      <c r="E1538" s="30" t="s">
        <v>3510</v>
      </c>
      <c r="F1538" s="30" t="s">
        <v>3510</v>
      </c>
      <c r="G1538" s="31" t="s">
        <v>3511</v>
      </c>
      <c r="H1538" s="29" t="s">
        <v>18</v>
      </c>
      <c r="I1538" s="63">
        <v>105.13</v>
      </c>
      <c r="J1538" s="63"/>
      <c r="K1538" s="63">
        <v>105.13</v>
      </c>
      <c r="W1538" s="33"/>
    </row>
    <row r="1539" spans="2:23" ht="15.6" customHeight="1" x14ac:dyDescent="0.25">
      <c r="B1539" s="29"/>
      <c r="C1539" s="70"/>
      <c r="D1539" s="70"/>
      <c r="E1539" s="30"/>
      <c r="F1539" s="30"/>
      <c r="G1539" s="31"/>
      <c r="H1539" s="29"/>
      <c r="I1539" s="63"/>
      <c r="J1539" s="63"/>
      <c r="K1539" s="63"/>
    </row>
    <row r="1540" spans="2:23" ht="15.6" customHeight="1" x14ac:dyDescent="0.25">
      <c r="B1540" s="29"/>
      <c r="C1540" s="70"/>
      <c r="D1540" s="70"/>
      <c r="E1540" s="30"/>
      <c r="F1540" s="30"/>
      <c r="G1540" s="31"/>
      <c r="H1540" s="29"/>
      <c r="I1540" s="63"/>
      <c r="J1540" s="63"/>
      <c r="K1540" s="63"/>
    </row>
    <row r="1541" spans="2:23" ht="15.6" customHeight="1" x14ac:dyDescent="0.25">
      <c r="B1541" s="64"/>
      <c r="C1541" s="65"/>
      <c r="D1541" s="65"/>
      <c r="E1541" s="66"/>
      <c r="F1541" s="66"/>
      <c r="G1541" s="67" t="s">
        <v>3512</v>
      </c>
      <c r="H1541" s="67"/>
      <c r="I1541" s="68">
        <v>631748036.65999997</v>
      </c>
      <c r="J1541" s="68">
        <v>0</v>
      </c>
      <c r="K1541" s="68">
        <v>631748036.65999997</v>
      </c>
      <c r="W1541" s="33"/>
    </row>
    <row r="1542" spans="2:23" ht="15.6" customHeight="1" x14ac:dyDescent="0.25">
      <c r="B1542" s="23"/>
      <c r="C1542" s="24"/>
      <c r="D1542" s="24"/>
      <c r="E1542" s="25"/>
      <c r="F1542" s="25"/>
      <c r="G1542" s="26" t="s">
        <v>3513</v>
      </c>
      <c r="H1542" s="26"/>
      <c r="I1542" s="27">
        <v>646555639.66000032</v>
      </c>
      <c r="J1542" s="27">
        <v>0</v>
      </c>
      <c r="K1542" s="27">
        <v>646555639.66000032</v>
      </c>
    </row>
    <row r="1543" spans="2:23" ht="15.6" customHeight="1" x14ac:dyDescent="0.25">
      <c r="B1543" s="29"/>
      <c r="C1543" s="70"/>
      <c r="D1543" s="70"/>
      <c r="E1543" s="30"/>
      <c r="F1543" s="30"/>
      <c r="G1543" s="31" t="s">
        <v>3514</v>
      </c>
      <c r="H1543" s="29"/>
      <c r="I1543" s="63">
        <v>-14807603.000000358</v>
      </c>
      <c r="J1543" s="63">
        <v>0</v>
      </c>
      <c r="K1543" s="63">
        <v>-14807603.000000358</v>
      </c>
    </row>
    <row r="1546" spans="2:23" ht="15.6" customHeight="1" x14ac:dyDescent="0.25">
      <c r="I1546" s="6">
        <v>647850560.89967382</v>
      </c>
      <c r="J1546" s="6">
        <v>-1294921.2396734953</v>
      </c>
    </row>
    <row r="1547" spans="2:23" ht="15.6" customHeight="1" x14ac:dyDescent="0.25">
      <c r="B1547" s="1"/>
      <c r="C1547" s="1"/>
      <c r="D1547" s="1"/>
      <c r="E1547" s="1"/>
      <c r="G1547" s="1"/>
      <c r="H1547" s="1"/>
      <c r="I1547" s="108">
        <v>631740147.13492334</v>
      </c>
      <c r="J1547" s="108">
        <v>7889.5250766277313</v>
      </c>
      <c r="K1547" s="108"/>
    </row>
    <row r="1548" spans="2:23" ht="15.6" customHeight="1" x14ac:dyDescent="0.25">
      <c r="B1548" s="1"/>
      <c r="C1548" s="1"/>
      <c r="D1548" s="1"/>
      <c r="E1548" s="1"/>
      <c r="G1548" s="1"/>
      <c r="H1548" s="1"/>
      <c r="I1548" s="108">
        <v>-16110413.764750481</v>
      </c>
      <c r="J1548" s="108"/>
      <c r="K1548" s="108"/>
    </row>
    <row r="1549" spans="2:23" ht="15.6" customHeight="1" x14ac:dyDescent="0.25">
      <c r="B1549" s="1"/>
      <c r="C1549" s="1"/>
      <c r="D1549" s="1"/>
      <c r="E1549" s="1"/>
      <c r="G1549" s="1"/>
      <c r="H1549" s="1"/>
      <c r="I1549" s="108"/>
      <c r="J1549" s="108"/>
      <c r="K1549" s="108"/>
      <c r="L1549" s="109" t="s">
        <v>1158</v>
      </c>
      <c r="M1549" s="109" t="s">
        <v>1158</v>
      </c>
    </row>
    <row r="1550" spans="2:23" ht="15.6" customHeight="1" x14ac:dyDescent="0.25">
      <c r="B1550" s="1"/>
      <c r="C1550" s="1"/>
      <c r="D1550" s="1"/>
      <c r="E1550" s="1"/>
      <c r="G1550" s="1"/>
      <c r="H1550" s="1"/>
      <c r="I1550" s="108"/>
      <c r="J1550" s="108"/>
      <c r="K1550" s="108"/>
    </row>
  </sheetData>
  <autoFilter ref="A2:V1538">
    <filterColumn colId="1">
      <filters>
        <filter val="civile"/>
        <filter val="comune"/>
      </filters>
    </filterColumn>
  </autoFilter>
  <conditionalFormatting sqref="C2">
    <cfRule type="duplicateValues" dxfId="37" priority="31"/>
    <cfRule type="duplicateValues" dxfId="36" priority="32"/>
  </conditionalFormatting>
  <conditionalFormatting sqref="C15">
    <cfRule type="duplicateValues" dxfId="35" priority="29"/>
    <cfRule type="duplicateValues" dxfId="34" priority="30"/>
  </conditionalFormatting>
  <conditionalFormatting sqref="D15">
    <cfRule type="duplicateValues" dxfId="33" priority="27"/>
    <cfRule type="duplicateValues" dxfId="32" priority="28"/>
  </conditionalFormatting>
  <conditionalFormatting sqref="E1228">
    <cfRule type="duplicateValues" dxfId="31" priority="22"/>
    <cfRule type="duplicateValues" dxfId="30" priority="23"/>
    <cfRule type="duplicateValues" dxfId="29" priority="24"/>
  </conditionalFormatting>
  <conditionalFormatting sqref="E1230:E1268 E1304:E1421 E1272:E1302 E1423:E1543">
    <cfRule type="duplicateValues" dxfId="28" priority="33"/>
    <cfRule type="duplicateValues" dxfId="27" priority="34"/>
    <cfRule type="duplicateValues" dxfId="26" priority="35"/>
  </conditionalFormatting>
  <conditionalFormatting sqref="E1269">
    <cfRule type="duplicateValues" dxfId="25" priority="10"/>
    <cfRule type="duplicateValues" dxfId="24" priority="11"/>
    <cfRule type="duplicateValues" dxfId="23" priority="12"/>
  </conditionalFormatting>
  <conditionalFormatting sqref="E1270">
    <cfRule type="duplicateValues" dxfId="22" priority="7"/>
    <cfRule type="duplicateValues" dxfId="21" priority="8"/>
    <cfRule type="duplicateValues" dxfId="20" priority="9"/>
  </conditionalFormatting>
  <conditionalFormatting sqref="E1271">
    <cfRule type="duplicateValues" dxfId="19" priority="4"/>
    <cfRule type="duplicateValues" dxfId="18" priority="5"/>
    <cfRule type="duplicateValues" dxfId="17" priority="6"/>
  </conditionalFormatting>
  <conditionalFormatting sqref="E2:F2">
    <cfRule type="duplicateValues" dxfId="16" priority="25"/>
    <cfRule type="duplicateValues" dxfId="15" priority="26"/>
  </conditionalFormatting>
  <conditionalFormatting sqref="F1228">
    <cfRule type="duplicateValues" dxfId="14" priority="19"/>
    <cfRule type="duplicateValues" dxfId="13" priority="20"/>
    <cfRule type="duplicateValues" dxfId="12" priority="21"/>
  </conditionalFormatting>
  <conditionalFormatting sqref="F1230:F1268 F1304:F1543 F1271:F1302">
    <cfRule type="duplicateValues" dxfId="11" priority="36"/>
    <cfRule type="duplicateValues" dxfId="10" priority="37"/>
    <cfRule type="duplicateValues" dxfId="9" priority="38"/>
  </conditionalFormatting>
  <conditionalFormatting sqref="F1269">
    <cfRule type="duplicateValues" dxfId="8" priority="16"/>
    <cfRule type="duplicateValues" dxfId="7" priority="17"/>
    <cfRule type="duplicateValues" dxfId="6" priority="18"/>
  </conditionalFormatting>
  <conditionalFormatting sqref="F1270">
    <cfRule type="duplicateValues" dxfId="5" priority="13"/>
    <cfRule type="duplicateValues" dxfId="4" priority="14"/>
    <cfRule type="duplicateValues" dxfId="3" priority="15"/>
  </conditionalFormatting>
  <conditionalFormatting sqref="E1422">
    <cfRule type="duplicateValues" dxfId="2" priority="1"/>
    <cfRule type="duplicateValues" dxfId="1" priority="2"/>
    <cfRule type="duplicateValues" dxfId="0" priority="3"/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54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252"/>
  <sheetViews>
    <sheetView showGridLines="0" tabSelected="1" view="pageBreakPreview" topLeftCell="C1" zoomScale="90" zoomScaleNormal="90" zoomScaleSheetLayoutView="90" workbookViewId="0">
      <pane xSplit="4" ySplit="8" topLeftCell="G444" activePane="bottomRight" state="frozen"/>
      <selection activeCell="I40" sqref="I40"/>
      <selection pane="topRight" activeCell="I40" sqref="I40"/>
      <selection pane="bottomLeft" activeCell="I40" sqref="I40"/>
      <selection pane="bottomRight" activeCell="P1" sqref="P1:R1048576"/>
    </sheetView>
  </sheetViews>
  <sheetFormatPr defaultColWidth="10.28515625" defaultRowHeight="15" x14ac:dyDescent="0.25"/>
  <cols>
    <col min="1" max="1" width="7.42578125" style="110" customWidth="1"/>
    <col min="2" max="2" width="6.7109375" style="110" customWidth="1"/>
    <col min="3" max="3" width="2.7109375" style="110" customWidth="1"/>
    <col min="4" max="4" width="4.140625" style="110" customWidth="1"/>
    <col min="5" max="5" width="20.5703125" style="112" customWidth="1"/>
    <col min="6" max="6" width="103.28515625" style="112" customWidth="1"/>
    <col min="7" max="7" width="10.140625" style="416" bestFit="1" customWidth="1"/>
    <col min="8" max="8" width="23.28515625" style="440" customWidth="1"/>
    <col min="9" max="9" width="1.85546875" style="119" customWidth="1"/>
    <col min="10" max="10" width="23" style="119" customWidth="1"/>
    <col min="11" max="11" width="2.140625" style="390" customWidth="1"/>
    <col min="12" max="12" width="23" style="119" customWidth="1"/>
    <col min="13" max="13" width="1" style="112" customWidth="1"/>
    <col min="14" max="14" width="22.85546875" style="119" hidden="1" customWidth="1"/>
    <col min="15" max="15" width="22.140625" style="119" hidden="1" customWidth="1"/>
    <col min="16" max="16" width="19.140625" style="119" customWidth="1"/>
    <col min="17" max="17" width="17.42578125" style="119" customWidth="1"/>
    <col min="18" max="18" width="21.42578125" style="119" customWidth="1"/>
    <col min="19" max="19" width="1.7109375" style="119" customWidth="1"/>
    <col min="20" max="20" width="3.42578125" style="110" customWidth="1"/>
    <col min="21" max="21" width="9.28515625" style="110" customWidth="1"/>
    <col min="22" max="22" width="5.28515625" style="110" customWidth="1"/>
    <col min="23" max="25" width="3.28515625" style="110" customWidth="1"/>
    <col min="26" max="26" width="20" style="120" customWidth="1"/>
    <col min="27" max="27" width="13" style="121" customWidth="1"/>
    <col min="28" max="28" width="29.5703125" style="122" customWidth="1"/>
    <col min="29" max="227" width="10.28515625" style="110"/>
    <col min="228" max="236" width="9.140625" style="110" customWidth="1"/>
    <col min="237" max="237" width="1" style="110" customWidth="1"/>
    <col min="238" max="241" width="3.28515625" style="110" customWidth="1"/>
    <col min="242" max="242" width="1.85546875" style="110" customWidth="1"/>
    <col min="243" max="243" width="17.85546875" style="110" customWidth="1"/>
    <col min="244" max="244" width="1.85546875" style="110" customWidth="1"/>
    <col min="245" max="248" width="3.28515625" style="110" customWidth="1"/>
    <col min="249" max="249" width="1.85546875" style="110" customWidth="1"/>
    <col min="250" max="250" width="12.42578125" style="110" customWidth="1"/>
    <col min="251" max="251" width="1.85546875" style="110" customWidth="1"/>
    <col min="252" max="254" width="3" style="110" customWidth="1"/>
    <col min="255" max="255" width="4.42578125" style="110" customWidth="1"/>
    <col min="256" max="257" width="3" style="110" customWidth="1"/>
    <col min="258" max="263" width="3.28515625" style="110" customWidth="1"/>
    <col min="264" max="265" width="9.140625" style="110" customWidth="1"/>
    <col min="266" max="269" width="3.28515625" style="110" customWidth="1"/>
    <col min="270" max="270" width="4.140625" style="110" customWidth="1"/>
    <col min="271" max="483" width="10.28515625" style="110"/>
    <col min="484" max="492" width="9.140625" style="110" customWidth="1"/>
    <col min="493" max="493" width="1" style="110" customWidth="1"/>
    <col min="494" max="497" width="3.28515625" style="110" customWidth="1"/>
    <col min="498" max="498" width="1.85546875" style="110" customWidth="1"/>
    <col min="499" max="499" width="17.85546875" style="110" customWidth="1"/>
    <col min="500" max="500" width="1.85546875" style="110" customWidth="1"/>
    <col min="501" max="504" width="3.28515625" style="110" customWidth="1"/>
    <col min="505" max="505" width="1.85546875" style="110" customWidth="1"/>
    <col min="506" max="506" width="12.42578125" style="110" customWidth="1"/>
    <col min="507" max="507" width="1.85546875" style="110" customWidth="1"/>
    <col min="508" max="510" width="3" style="110" customWidth="1"/>
    <col min="511" max="511" width="4.42578125" style="110" customWidth="1"/>
    <col min="512" max="513" width="3" style="110" customWidth="1"/>
    <col min="514" max="519" width="3.28515625" style="110" customWidth="1"/>
    <col min="520" max="521" width="9.140625" style="110" customWidth="1"/>
    <col min="522" max="525" width="3.28515625" style="110" customWidth="1"/>
    <col min="526" max="526" width="4.140625" style="110" customWidth="1"/>
    <col min="527" max="739" width="10.28515625" style="110"/>
    <col min="740" max="748" width="9.140625" style="110" customWidth="1"/>
    <col min="749" max="749" width="1" style="110" customWidth="1"/>
    <col min="750" max="753" width="3.28515625" style="110" customWidth="1"/>
    <col min="754" max="754" width="1.85546875" style="110" customWidth="1"/>
    <col min="755" max="755" width="17.85546875" style="110" customWidth="1"/>
    <col min="756" max="756" width="1.85546875" style="110" customWidth="1"/>
    <col min="757" max="760" width="3.28515625" style="110" customWidth="1"/>
    <col min="761" max="761" width="1.85546875" style="110" customWidth="1"/>
    <col min="762" max="762" width="12.42578125" style="110" customWidth="1"/>
    <col min="763" max="763" width="1.85546875" style="110" customWidth="1"/>
    <col min="764" max="766" width="3" style="110" customWidth="1"/>
    <col min="767" max="767" width="4.42578125" style="110" customWidth="1"/>
    <col min="768" max="769" width="3" style="110" customWidth="1"/>
    <col min="770" max="775" width="3.28515625" style="110" customWidth="1"/>
    <col min="776" max="777" width="9.140625" style="110" customWidth="1"/>
    <col min="778" max="781" width="3.28515625" style="110" customWidth="1"/>
    <col min="782" max="782" width="4.140625" style="110" customWidth="1"/>
    <col min="783" max="995" width="10.28515625" style="110"/>
    <col min="996" max="1004" width="9.140625" style="110" customWidth="1"/>
    <col min="1005" max="1005" width="1" style="110" customWidth="1"/>
    <col min="1006" max="1009" width="3.28515625" style="110" customWidth="1"/>
    <col min="1010" max="1010" width="1.85546875" style="110" customWidth="1"/>
    <col min="1011" max="1011" width="17.85546875" style="110" customWidth="1"/>
    <col min="1012" max="1012" width="1.85546875" style="110" customWidth="1"/>
    <col min="1013" max="1016" width="3.28515625" style="110" customWidth="1"/>
    <col min="1017" max="1017" width="1.85546875" style="110" customWidth="1"/>
    <col min="1018" max="1018" width="12.42578125" style="110" customWidth="1"/>
    <col min="1019" max="1019" width="1.85546875" style="110" customWidth="1"/>
    <col min="1020" max="1022" width="3" style="110" customWidth="1"/>
    <col min="1023" max="1023" width="4.42578125" style="110" customWidth="1"/>
    <col min="1024" max="1025" width="3" style="110" customWidth="1"/>
    <col min="1026" max="1031" width="3.28515625" style="110" customWidth="1"/>
    <col min="1032" max="1033" width="9.140625" style="110" customWidth="1"/>
    <col min="1034" max="1037" width="3.28515625" style="110" customWidth="1"/>
    <col min="1038" max="1038" width="4.140625" style="110" customWidth="1"/>
    <col min="1039" max="1251" width="10.28515625" style="110"/>
    <col min="1252" max="1260" width="9.140625" style="110" customWidth="1"/>
    <col min="1261" max="1261" width="1" style="110" customWidth="1"/>
    <col min="1262" max="1265" width="3.28515625" style="110" customWidth="1"/>
    <col min="1266" max="1266" width="1.85546875" style="110" customWidth="1"/>
    <col min="1267" max="1267" width="17.85546875" style="110" customWidth="1"/>
    <col min="1268" max="1268" width="1.85546875" style="110" customWidth="1"/>
    <col min="1269" max="1272" width="3.28515625" style="110" customWidth="1"/>
    <col min="1273" max="1273" width="1.85546875" style="110" customWidth="1"/>
    <col min="1274" max="1274" width="12.42578125" style="110" customWidth="1"/>
    <col min="1275" max="1275" width="1.85546875" style="110" customWidth="1"/>
    <col min="1276" max="1278" width="3" style="110" customWidth="1"/>
    <col min="1279" max="1279" width="4.42578125" style="110" customWidth="1"/>
    <col min="1280" max="1281" width="3" style="110" customWidth="1"/>
    <col min="1282" max="1287" width="3.28515625" style="110" customWidth="1"/>
    <col min="1288" max="1289" width="9.140625" style="110" customWidth="1"/>
    <col min="1290" max="1293" width="3.28515625" style="110" customWidth="1"/>
    <col min="1294" max="1294" width="4.140625" style="110" customWidth="1"/>
    <col min="1295" max="1507" width="10.28515625" style="110"/>
    <col min="1508" max="1516" width="9.140625" style="110" customWidth="1"/>
    <col min="1517" max="1517" width="1" style="110" customWidth="1"/>
    <col min="1518" max="1521" width="3.28515625" style="110" customWidth="1"/>
    <col min="1522" max="1522" width="1.85546875" style="110" customWidth="1"/>
    <col min="1523" max="1523" width="17.85546875" style="110" customWidth="1"/>
    <col min="1524" max="1524" width="1.85546875" style="110" customWidth="1"/>
    <col min="1525" max="1528" width="3.28515625" style="110" customWidth="1"/>
    <col min="1529" max="1529" width="1.85546875" style="110" customWidth="1"/>
    <col min="1530" max="1530" width="12.42578125" style="110" customWidth="1"/>
    <col min="1531" max="1531" width="1.85546875" style="110" customWidth="1"/>
    <col min="1532" max="1534" width="3" style="110" customWidth="1"/>
    <col min="1535" max="1535" width="4.42578125" style="110" customWidth="1"/>
    <col min="1536" max="1537" width="3" style="110" customWidth="1"/>
    <col min="1538" max="1543" width="3.28515625" style="110" customWidth="1"/>
    <col min="1544" max="1545" width="9.140625" style="110" customWidth="1"/>
    <col min="1546" max="1549" width="3.28515625" style="110" customWidth="1"/>
    <col min="1550" max="1550" width="4.140625" style="110" customWidth="1"/>
    <col min="1551" max="1763" width="10.28515625" style="110"/>
    <col min="1764" max="1772" width="9.140625" style="110" customWidth="1"/>
    <col min="1773" max="1773" width="1" style="110" customWidth="1"/>
    <col min="1774" max="1777" width="3.28515625" style="110" customWidth="1"/>
    <col min="1778" max="1778" width="1.85546875" style="110" customWidth="1"/>
    <col min="1779" max="1779" width="17.85546875" style="110" customWidth="1"/>
    <col min="1780" max="1780" width="1.85546875" style="110" customWidth="1"/>
    <col min="1781" max="1784" width="3.28515625" style="110" customWidth="1"/>
    <col min="1785" max="1785" width="1.85546875" style="110" customWidth="1"/>
    <col min="1786" max="1786" width="12.42578125" style="110" customWidth="1"/>
    <col min="1787" max="1787" width="1.85546875" style="110" customWidth="1"/>
    <col min="1788" max="1790" width="3" style="110" customWidth="1"/>
    <col min="1791" max="1791" width="4.42578125" style="110" customWidth="1"/>
    <col min="1792" max="1793" width="3" style="110" customWidth="1"/>
    <col min="1794" max="1799" width="3.28515625" style="110" customWidth="1"/>
    <col min="1800" max="1801" width="9.140625" style="110" customWidth="1"/>
    <col min="1802" max="1805" width="3.28515625" style="110" customWidth="1"/>
    <col min="1806" max="1806" width="4.140625" style="110" customWidth="1"/>
    <col min="1807" max="2019" width="10.28515625" style="110"/>
    <col min="2020" max="2028" width="9.140625" style="110" customWidth="1"/>
    <col min="2029" max="2029" width="1" style="110" customWidth="1"/>
    <col min="2030" max="2033" width="3.28515625" style="110" customWidth="1"/>
    <col min="2034" max="2034" width="1.85546875" style="110" customWidth="1"/>
    <col min="2035" max="2035" width="17.85546875" style="110" customWidth="1"/>
    <col min="2036" max="2036" width="1.85546875" style="110" customWidth="1"/>
    <col min="2037" max="2040" width="3.28515625" style="110" customWidth="1"/>
    <col min="2041" max="2041" width="1.85546875" style="110" customWidth="1"/>
    <col min="2042" max="2042" width="12.42578125" style="110" customWidth="1"/>
    <col min="2043" max="2043" width="1.85546875" style="110" customWidth="1"/>
    <col min="2044" max="2046" width="3" style="110" customWidth="1"/>
    <col min="2047" max="2047" width="4.42578125" style="110" customWidth="1"/>
    <col min="2048" max="2049" width="3" style="110" customWidth="1"/>
    <col min="2050" max="2055" width="3.28515625" style="110" customWidth="1"/>
    <col min="2056" max="2057" width="9.140625" style="110" customWidth="1"/>
    <col min="2058" max="2061" width="3.28515625" style="110" customWidth="1"/>
    <col min="2062" max="2062" width="4.140625" style="110" customWidth="1"/>
    <col min="2063" max="2275" width="10.28515625" style="110"/>
    <col min="2276" max="2284" width="9.140625" style="110" customWidth="1"/>
    <col min="2285" max="2285" width="1" style="110" customWidth="1"/>
    <col min="2286" max="2289" width="3.28515625" style="110" customWidth="1"/>
    <col min="2290" max="2290" width="1.85546875" style="110" customWidth="1"/>
    <col min="2291" max="2291" width="17.85546875" style="110" customWidth="1"/>
    <col min="2292" max="2292" width="1.85546875" style="110" customWidth="1"/>
    <col min="2293" max="2296" width="3.28515625" style="110" customWidth="1"/>
    <col min="2297" max="2297" width="1.85546875" style="110" customWidth="1"/>
    <col min="2298" max="2298" width="12.42578125" style="110" customWidth="1"/>
    <col min="2299" max="2299" width="1.85546875" style="110" customWidth="1"/>
    <col min="2300" max="2302" width="3" style="110" customWidth="1"/>
    <col min="2303" max="2303" width="4.42578125" style="110" customWidth="1"/>
    <col min="2304" max="2305" width="3" style="110" customWidth="1"/>
    <col min="2306" max="2311" width="3.28515625" style="110" customWidth="1"/>
    <col min="2312" max="2313" width="9.140625" style="110" customWidth="1"/>
    <col min="2314" max="2317" width="3.28515625" style="110" customWidth="1"/>
    <col min="2318" max="2318" width="4.140625" style="110" customWidth="1"/>
    <col min="2319" max="2531" width="10.28515625" style="110"/>
    <col min="2532" max="2540" width="9.140625" style="110" customWidth="1"/>
    <col min="2541" max="2541" width="1" style="110" customWidth="1"/>
    <col min="2542" max="2545" width="3.28515625" style="110" customWidth="1"/>
    <col min="2546" max="2546" width="1.85546875" style="110" customWidth="1"/>
    <col min="2547" max="2547" width="17.85546875" style="110" customWidth="1"/>
    <col min="2548" max="2548" width="1.85546875" style="110" customWidth="1"/>
    <col min="2549" max="2552" width="3.28515625" style="110" customWidth="1"/>
    <col min="2553" max="2553" width="1.85546875" style="110" customWidth="1"/>
    <col min="2554" max="2554" width="12.42578125" style="110" customWidth="1"/>
    <col min="2555" max="2555" width="1.85546875" style="110" customWidth="1"/>
    <col min="2556" max="2558" width="3" style="110" customWidth="1"/>
    <col min="2559" max="2559" width="4.42578125" style="110" customWidth="1"/>
    <col min="2560" max="2561" width="3" style="110" customWidth="1"/>
    <col min="2562" max="2567" width="3.28515625" style="110" customWidth="1"/>
    <col min="2568" max="2569" width="9.140625" style="110" customWidth="1"/>
    <col min="2570" max="2573" width="3.28515625" style="110" customWidth="1"/>
    <col min="2574" max="2574" width="4.140625" style="110" customWidth="1"/>
    <col min="2575" max="2787" width="10.28515625" style="110"/>
    <col min="2788" max="2796" width="9.140625" style="110" customWidth="1"/>
    <col min="2797" max="2797" width="1" style="110" customWidth="1"/>
    <col min="2798" max="2801" width="3.28515625" style="110" customWidth="1"/>
    <col min="2802" max="2802" width="1.85546875" style="110" customWidth="1"/>
    <col min="2803" max="2803" width="17.85546875" style="110" customWidth="1"/>
    <col min="2804" max="2804" width="1.85546875" style="110" customWidth="1"/>
    <col min="2805" max="2808" width="3.28515625" style="110" customWidth="1"/>
    <col min="2809" max="2809" width="1.85546875" style="110" customWidth="1"/>
    <col min="2810" max="2810" width="12.42578125" style="110" customWidth="1"/>
    <col min="2811" max="2811" width="1.85546875" style="110" customWidth="1"/>
    <col min="2812" max="2814" width="3" style="110" customWidth="1"/>
    <col min="2815" max="2815" width="4.42578125" style="110" customWidth="1"/>
    <col min="2816" max="2817" width="3" style="110" customWidth="1"/>
    <col min="2818" max="2823" width="3.28515625" style="110" customWidth="1"/>
    <col min="2824" max="2825" width="9.140625" style="110" customWidth="1"/>
    <col min="2826" max="2829" width="3.28515625" style="110" customWidth="1"/>
    <col min="2830" max="2830" width="4.140625" style="110" customWidth="1"/>
    <col min="2831" max="3043" width="10.28515625" style="110"/>
    <col min="3044" max="3052" width="9.140625" style="110" customWidth="1"/>
    <col min="3053" max="3053" width="1" style="110" customWidth="1"/>
    <col min="3054" max="3057" width="3.28515625" style="110" customWidth="1"/>
    <col min="3058" max="3058" width="1.85546875" style="110" customWidth="1"/>
    <col min="3059" max="3059" width="17.85546875" style="110" customWidth="1"/>
    <col min="3060" max="3060" width="1.85546875" style="110" customWidth="1"/>
    <col min="3061" max="3064" width="3.28515625" style="110" customWidth="1"/>
    <col min="3065" max="3065" width="1.85546875" style="110" customWidth="1"/>
    <col min="3066" max="3066" width="12.42578125" style="110" customWidth="1"/>
    <col min="3067" max="3067" width="1.85546875" style="110" customWidth="1"/>
    <col min="3068" max="3070" width="3" style="110" customWidth="1"/>
    <col min="3071" max="3071" width="4.42578125" style="110" customWidth="1"/>
    <col min="3072" max="3073" width="3" style="110" customWidth="1"/>
    <col min="3074" max="3079" width="3.28515625" style="110" customWidth="1"/>
    <col min="3080" max="3081" width="9.140625" style="110" customWidth="1"/>
    <col min="3082" max="3085" width="3.28515625" style="110" customWidth="1"/>
    <col min="3086" max="3086" width="4.140625" style="110" customWidth="1"/>
    <col min="3087" max="3299" width="10.28515625" style="110"/>
    <col min="3300" max="3308" width="9.140625" style="110" customWidth="1"/>
    <col min="3309" max="3309" width="1" style="110" customWidth="1"/>
    <col min="3310" max="3313" width="3.28515625" style="110" customWidth="1"/>
    <col min="3314" max="3314" width="1.85546875" style="110" customWidth="1"/>
    <col min="3315" max="3315" width="17.85546875" style="110" customWidth="1"/>
    <col min="3316" max="3316" width="1.85546875" style="110" customWidth="1"/>
    <col min="3317" max="3320" width="3.28515625" style="110" customWidth="1"/>
    <col min="3321" max="3321" width="1.85546875" style="110" customWidth="1"/>
    <col min="3322" max="3322" width="12.42578125" style="110" customWidth="1"/>
    <col min="3323" max="3323" width="1.85546875" style="110" customWidth="1"/>
    <col min="3324" max="3326" width="3" style="110" customWidth="1"/>
    <col min="3327" max="3327" width="4.42578125" style="110" customWidth="1"/>
    <col min="3328" max="3329" width="3" style="110" customWidth="1"/>
    <col min="3330" max="3335" width="3.28515625" style="110" customWidth="1"/>
    <col min="3336" max="3337" width="9.140625" style="110" customWidth="1"/>
    <col min="3338" max="3341" width="3.28515625" style="110" customWidth="1"/>
    <col min="3342" max="3342" width="4.140625" style="110" customWidth="1"/>
    <col min="3343" max="3555" width="10.28515625" style="110"/>
    <col min="3556" max="3564" width="9.140625" style="110" customWidth="1"/>
    <col min="3565" max="3565" width="1" style="110" customWidth="1"/>
    <col min="3566" max="3569" width="3.28515625" style="110" customWidth="1"/>
    <col min="3570" max="3570" width="1.85546875" style="110" customWidth="1"/>
    <col min="3571" max="3571" width="17.85546875" style="110" customWidth="1"/>
    <col min="3572" max="3572" width="1.85546875" style="110" customWidth="1"/>
    <col min="3573" max="3576" width="3.28515625" style="110" customWidth="1"/>
    <col min="3577" max="3577" width="1.85546875" style="110" customWidth="1"/>
    <col min="3578" max="3578" width="12.42578125" style="110" customWidth="1"/>
    <col min="3579" max="3579" width="1.85546875" style="110" customWidth="1"/>
    <col min="3580" max="3582" width="3" style="110" customWidth="1"/>
    <col min="3583" max="3583" width="4.42578125" style="110" customWidth="1"/>
    <col min="3584" max="3585" width="3" style="110" customWidth="1"/>
    <col min="3586" max="3591" width="3.28515625" style="110" customWidth="1"/>
    <col min="3592" max="3593" width="9.140625" style="110" customWidth="1"/>
    <col min="3594" max="3597" width="3.28515625" style="110" customWidth="1"/>
    <col min="3598" max="3598" width="4.140625" style="110" customWidth="1"/>
    <col min="3599" max="3811" width="10.28515625" style="110"/>
    <col min="3812" max="3820" width="9.140625" style="110" customWidth="1"/>
    <col min="3821" max="3821" width="1" style="110" customWidth="1"/>
    <col min="3822" max="3825" width="3.28515625" style="110" customWidth="1"/>
    <col min="3826" max="3826" width="1.85546875" style="110" customWidth="1"/>
    <col min="3827" max="3827" width="17.85546875" style="110" customWidth="1"/>
    <col min="3828" max="3828" width="1.85546875" style="110" customWidth="1"/>
    <col min="3829" max="3832" width="3.28515625" style="110" customWidth="1"/>
    <col min="3833" max="3833" width="1.85546875" style="110" customWidth="1"/>
    <col min="3834" max="3834" width="12.42578125" style="110" customWidth="1"/>
    <col min="3835" max="3835" width="1.85546875" style="110" customWidth="1"/>
    <col min="3836" max="3838" width="3" style="110" customWidth="1"/>
    <col min="3839" max="3839" width="4.42578125" style="110" customWidth="1"/>
    <col min="3840" max="3841" width="3" style="110" customWidth="1"/>
    <col min="3842" max="3847" width="3.28515625" style="110" customWidth="1"/>
    <col min="3848" max="3849" width="9.140625" style="110" customWidth="1"/>
    <col min="3850" max="3853" width="3.28515625" style="110" customWidth="1"/>
    <col min="3854" max="3854" width="4.140625" style="110" customWidth="1"/>
    <col min="3855" max="4067" width="10.28515625" style="110"/>
    <col min="4068" max="4076" width="9.140625" style="110" customWidth="1"/>
    <col min="4077" max="4077" width="1" style="110" customWidth="1"/>
    <col min="4078" max="4081" width="3.28515625" style="110" customWidth="1"/>
    <col min="4082" max="4082" width="1.85546875" style="110" customWidth="1"/>
    <col min="4083" max="4083" width="17.85546875" style="110" customWidth="1"/>
    <col min="4084" max="4084" width="1.85546875" style="110" customWidth="1"/>
    <col min="4085" max="4088" width="3.28515625" style="110" customWidth="1"/>
    <col min="4089" max="4089" width="1.85546875" style="110" customWidth="1"/>
    <col min="4090" max="4090" width="12.42578125" style="110" customWidth="1"/>
    <col min="4091" max="4091" width="1.85546875" style="110" customWidth="1"/>
    <col min="4092" max="4094" width="3" style="110" customWidth="1"/>
    <col min="4095" max="4095" width="4.42578125" style="110" customWidth="1"/>
    <col min="4096" max="4097" width="3" style="110" customWidth="1"/>
    <col min="4098" max="4103" width="3.28515625" style="110" customWidth="1"/>
    <col min="4104" max="4105" width="9.140625" style="110" customWidth="1"/>
    <col min="4106" max="4109" width="3.28515625" style="110" customWidth="1"/>
    <col min="4110" max="4110" width="4.140625" style="110" customWidth="1"/>
    <col min="4111" max="4323" width="10.28515625" style="110"/>
    <col min="4324" max="4332" width="9.140625" style="110" customWidth="1"/>
    <col min="4333" max="4333" width="1" style="110" customWidth="1"/>
    <col min="4334" max="4337" width="3.28515625" style="110" customWidth="1"/>
    <col min="4338" max="4338" width="1.85546875" style="110" customWidth="1"/>
    <col min="4339" max="4339" width="17.85546875" style="110" customWidth="1"/>
    <col min="4340" max="4340" width="1.85546875" style="110" customWidth="1"/>
    <col min="4341" max="4344" width="3.28515625" style="110" customWidth="1"/>
    <col min="4345" max="4345" width="1.85546875" style="110" customWidth="1"/>
    <col min="4346" max="4346" width="12.42578125" style="110" customWidth="1"/>
    <col min="4347" max="4347" width="1.85546875" style="110" customWidth="1"/>
    <col min="4348" max="4350" width="3" style="110" customWidth="1"/>
    <col min="4351" max="4351" width="4.42578125" style="110" customWidth="1"/>
    <col min="4352" max="4353" width="3" style="110" customWidth="1"/>
    <col min="4354" max="4359" width="3.28515625" style="110" customWidth="1"/>
    <col min="4360" max="4361" width="9.140625" style="110" customWidth="1"/>
    <col min="4362" max="4365" width="3.28515625" style="110" customWidth="1"/>
    <col min="4366" max="4366" width="4.140625" style="110" customWidth="1"/>
    <col min="4367" max="4579" width="10.28515625" style="110"/>
    <col min="4580" max="4588" width="9.140625" style="110" customWidth="1"/>
    <col min="4589" max="4589" width="1" style="110" customWidth="1"/>
    <col min="4590" max="4593" width="3.28515625" style="110" customWidth="1"/>
    <col min="4594" max="4594" width="1.85546875" style="110" customWidth="1"/>
    <col min="4595" max="4595" width="17.85546875" style="110" customWidth="1"/>
    <col min="4596" max="4596" width="1.85546875" style="110" customWidth="1"/>
    <col min="4597" max="4600" width="3.28515625" style="110" customWidth="1"/>
    <col min="4601" max="4601" width="1.85546875" style="110" customWidth="1"/>
    <col min="4602" max="4602" width="12.42578125" style="110" customWidth="1"/>
    <col min="4603" max="4603" width="1.85546875" style="110" customWidth="1"/>
    <col min="4604" max="4606" width="3" style="110" customWidth="1"/>
    <col min="4607" max="4607" width="4.42578125" style="110" customWidth="1"/>
    <col min="4608" max="4609" width="3" style="110" customWidth="1"/>
    <col min="4610" max="4615" width="3.28515625" style="110" customWidth="1"/>
    <col min="4616" max="4617" width="9.140625" style="110" customWidth="1"/>
    <col min="4618" max="4621" width="3.28515625" style="110" customWidth="1"/>
    <col min="4622" max="4622" width="4.140625" style="110" customWidth="1"/>
    <col min="4623" max="4835" width="10.28515625" style="110"/>
    <col min="4836" max="4844" width="9.140625" style="110" customWidth="1"/>
    <col min="4845" max="4845" width="1" style="110" customWidth="1"/>
    <col min="4846" max="4849" width="3.28515625" style="110" customWidth="1"/>
    <col min="4850" max="4850" width="1.85546875" style="110" customWidth="1"/>
    <col min="4851" max="4851" width="17.85546875" style="110" customWidth="1"/>
    <col min="4852" max="4852" width="1.85546875" style="110" customWidth="1"/>
    <col min="4853" max="4856" width="3.28515625" style="110" customWidth="1"/>
    <col min="4857" max="4857" width="1.85546875" style="110" customWidth="1"/>
    <col min="4858" max="4858" width="12.42578125" style="110" customWidth="1"/>
    <col min="4859" max="4859" width="1.85546875" style="110" customWidth="1"/>
    <col min="4860" max="4862" width="3" style="110" customWidth="1"/>
    <col min="4863" max="4863" width="4.42578125" style="110" customWidth="1"/>
    <col min="4864" max="4865" width="3" style="110" customWidth="1"/>
    <col min="4866" max="4871" width="3.28515625" style="110" customWidth="1"/>
    <col min="4872" max="4873" width="9.140625" style="110" customWidth="1"/>
    <col min="4874" max="4877" width="3.28515625" style="110" customWidth="1"/>
    <col min="4878" max="4878" width="4.140625" style="110" customWidth="1"/>
    <col min="4879" max="5091" width="10.28515625" style="110"/>
    <col min="5092" max="5100" width="9.140625" style="110" customWidth="1"/>
    <col min="5101" max="5101" width="1" style="110" customWidth="1"/>
    <col min="5102" max="5105" width="3.28515625" style="110" customWidth="1"/>
    <col min="5106" max="5106" width="1.85546875" style="110" customWidth="1"/>
    <col min="5107" max="5107" width="17.85546875" style="110" customWidth="1"/>
    <col min="5108" max="5108" width="1.85546875" style="110" customWidth="1"/>
    <col min="5109" max="5112" width="3.28515625" style="110" customWidth="1"/>
    <col min="5113" max="5113" width="1.85546875" style="110" customWidth="1"/>
    <col min="5114" max="5114" width="12.42578125" style="110" customWidth="1"/>
    <col min="5115" max="5115" width="1.85546875" style="110" customWidth="1"/>
    <col min="5116" max="5118" width="3" style="110" customWidth="1"/>
    <col min="5119" max="5119" width="4.42578125" style="110" customWidth="1"/>
    <col min="5120" max="5121" width="3" style="110" customWidth="1"/>
    <col min="5122" max="5127" width="3.28515625" style="110" customWidth="1"/>
    <col min="5128" max="5129" width="9.140625" style="110" customWidth="1"/>
    <col min="5130" max="5133" width="3.28515625" style="110" customWidth="1"/>
    <col min="5134" max="5134" width="4.140625" style="110" customWidth="1"/>
    <col min="5135" max="5347" width="10.28515625" style="110"/>
    <col min="5348" max="5356" width="9.140625" style="110" customWidth="1"/>
    <col min="5357" max="5357" width="1" style="110" customWidth="1"/>
    <col min="5358" max="5361" width="3.28515625" style="110" customWidth="1"/>
    <col min="5362" max="5362" width="1.85546875" style="110" customWidth="1"/>
    <col min="5363" max="5363" width="17.85546875" style="110" customWidth="1"/>
    <col min="5364" max="5364" width="1.85546875" style="110" customWidth="1"/>
    <col min="5365" max="5368" width="3.28515625" style="110" customWidth="1"/>
    <col min="5369" max="5369" width="1.85546875" style="110" customWidth="1"/>
    <col min="5370" max="5370" width="12.42578125" style="110" customWidth="1"/>
    <col min="5371" max="5371" width="1.85546875" style="110" customWidth="1"/>
    <col min="5372" max="5374" width="3" style="110" customWidth="1"/>
    <col min="5375" max="5375" width="4.42578125" style="110" customWidth="1"/>
    <col min="5376" max="5377" width="3" style="110" customWidth="1"/>
    <col min="5378" max="5383" width="3.28515625" style="110" customWidth="1"/>
    <col min="5384" max="5385" width="9.140625" style="110" customWidth="1"/>
    <col min="5386" max="5389" width="3.28515625" style="110" customWidth="1"/>
    <col min="5390" max="5390" width="4.140625" style="110" customWidth="1"/>
    <col min="5391" max="5603" width="10.28515625" style="110"/>
    <col min="5604" max="5612" width="9.140625" style="110" customWidth="1"/>
    <col min="5613" max="5613" width="1" style="110" customWidth="1"/>
    <col min="5614" max="5617" width="3.28515625" style="110" customWidth="1"/>
    <col min="5618" max="5618" width="1.85546875" style="110" customWidth="1"/>
    <col min="5619" max="5619" width="17.85546875" style="110" customWidth="1"/>
    <col min="5620" max="5620" width="1.85546875" style="110" customWidth="1"/>
    <col min="5621" max="5624" width="3.28515625" style="110" customWidth="1"/>
    <col min="5625" max="5625" width="1.85546875" style="110" customWidth="1"/>
    <col min="5626" max="5626" width="12.42578125" style="110" customWidth="1"/>
    <col min="5627" max="5627" width="1.85546875" style="110" customWidth="1"/>
    <col min="5628" max="5630" width="3" style="110" customWidth="1"/>
    <col min="5631" max="5631" width="4.42578125" style="110" customWidth="1"/>
    <col min="5632" max="5633" width="3" style="110" customWidth="1"/>
    <col min="5634" max="5639" width="3.28515625" style="110" customWidth="1"/>
    <col min="5640" max="5641" width="9.140625" style="110" customWidth="1"/>
    <col min="5642" max="5645" width="3.28515625" style="110" customWidth="1"/>
    <col min="5646" max="5646" width="4.140625" style="110" customWidth="1"/>
    <col min="5647" max="5859" width="10.28515625" style="110"/>
    <col min="5860" max="5868" width="9.140625" style="110" customWidth="1"/>
    <col min="5869" max="5869" width="1" style="110" customWidth="1"/>
    <col min="5870" max="5873" width="3.28515625" style="110" customWidth="1"/>
    <col min="5874" max="5874" width="1.85546875" style="110" customWidth="1"/>
    <col min="5875" max="5875" width="17.85546875" style="110" customWidth="1"/>
    <col min="5876" max="5876" width="1.85546875" style="110" customWidth="1"/>
    <col min="5877" max="5880" width="3.28515625" style="110" customWidth="1"/>
    <col min="5881" max="5881" width="1.85546875" style="110" customWidth="1"/>
    <col min="5882" max="5882" width="12.42578125" style="110" customWidth="1"/>
    <col min="5883" max="5883" width="1.85546875" style="110" customWidth="1"/>
    <col min="5884" max="5886" width="3" style="110" customWidth="1"/>
    <col min="5887" max="5887" width="4.42578125" style="110" customWidth="1"/>
    <col min="5888" max="5889" width="3" style="110" customWidth="1"/>
    <col min="5890" max="5895" width="3.28515625" style="110" customWidth="1"/>
    <col min="5896" max="5897" width="9.140625" style="110" customWidth="1"/>
    <col min="5898" max="5901" width="3.28515625" style="110" customWidth="1"/>
    <col min="5902" max="5902" width="4.140625" style="110" customWidth="1"/>
    <col min="5903" max="6115" width="10.28515625" style="110"/>
    <col min="6116" max="6124" width="9.140625" style="110" customWidth="1"/>
    <col min="6125" max="6125" width="1" style="110" customWidth="1"/>
    <col min="6126" max="6129" width="3.28515625" style="110" customWidth="1"/>
    <col min="6130" max="6130" width="1.85546875" style="110" customWidth="1"/>
    <col min="6131" max="6131" width="17.85546875" style="110" customWidth="1"/>
    <col min="6132" max="6132" width="1.85546875" style="110" customWidth="1"/>
    <col min="6133" max="6136" width="3.28515625" style="110" customWidth="1"/>
    <col min="6137" max="6137" width="1.85546875" style="110" customWidth="1"/>
    <col min="6138" max="6138" width="12.42578125" style="110" customWidth="1"/>
    <col min="6139" max="6139" width="1.85546875" style="110" customWidth="1"/>
    <col min="6140" max="6142" width="3" style="110" customWidth="1"/>
    <col min="6143" max="6143" width="4.42578125" style="110" customWidth="1"/>
    <col min="6144" max="6145" width="3" style="110" customWidth="1"/>
    <col min="6146" max="6151" width="3.28515625" style="110" customWidth="1"/>
    <col min="6152" max="6153" width="9.140625" style="110" customWidth="1"/>
    <col min="6154" max="6157" width="3.28515625" style="110" customWidth="1"/>
    <col min="6158" max="6158" width="4.140625" style="110" customWidth="1"/>
    <col min="6159" max="6371" width="10.28515625" style="110"/>
    <col min="6372" max="6380" width="9.140625" style="110" customWidth="1"/>
    <col min="6381" max="6381" width="1" style="110" customWidth="1"/>
    <col min="6382" max="6385" width="3.28515625" style="110" customWidth="1"/>
    <col min="6386" max="6386" width="1.85546875" style="110" customWidth="1"/>
    <col min="6387" max="6387" width="17.85546875" style="110" customWidth="1"/>
    <col min="6388" max="6388" width="1.85546875" style="110" customWidth="1"/>
    <col min="6389" max="6392" width="3.28515625" style="110" customWidth="1"/>
    <col min="6393" max="6393" width="1.85546875" style="110" customWidth="1"/>
    <col min="6394" max="6394" width="12.42578125" style="110" customWidth="1"/>
    <col min="6395" max="6395" width="1.85546875" style="110" customWidth="1"/>
    <col min="6396" max="6398" width="3" style="110" customWidth="1"/>
    <col min="6399" max="6399" width="4.42578125" style="110" customWidth="1"/>
    <col min="6400" max="6401" width="3" style="110" customWidth="1"/>
    <col min="6402" max="6407" width="3.28515625" style="110" customWidth="1"/>
    <col min="6408" max="6409" width="9.140625" style="110" customWidth="1"/>
    <col min="6410" max="6413" width="3.28515625" style="110" customWidth="1"/>
    <col min="6414" max="6414" width="4.140625" style="110" customWidth="1"/>
    <col min="6415" max="6627" width="10.28515625" style="110"/>
    <col min="6628" max="6636" width="9.140625" style="110" customWidth="1"/>
    <col min="6637" max="6637" width="1" style="110" customWidth="1"/>
    <col min="6638" max="6641" width="3.28515625" style="110" customWidth="1"/>
    <col min="6642" max="6642" width="1.85546875" style="110" customWidth="1"/>
    <col min="6643" max="6643" width="17.85546875" style="110" customWidth="1"/>
    <col min="6644" max="6644" width="1.85546875" style="110" customWidth="1"/>
    <col min="6645" max="6648" width="3.28515625" style="110" customWidth="1"/>
    <col min="6649" max="6649" width="1.85546875" style="110" customWidth="1"/>
    <col min="6650" max="6650" width="12.42578125" style="110" customWidth="1"/>
    <col min="6651" max="6651" width="1.85546875" style="110" customWidth="1"/>
    <col min="6652" max="6654" width="3" style="110" customWidth="1"/>
    <col min="6655" max="6655" width="4.42578125" style="110" customWidth="1"/>
    <col min="6656" max="6657" width="3" style="110" customWidth="1"/>
    <col min="6658" max="6663" width="3.28515625" style="110" customWidth="1"/>
    <col min="6664" max="6665" width="9.140625" style="110" customWidth="1"/>
    <col min="6666" max="6669" width="3.28515625" style="110" customWidth="1"/>
    <col min="6670" max="6670" width="4.140625" style="110" customWidth="1"/>
    <col min="6671" max="6883" width="10.28515625" style="110"/>
    <col min="6884" max="6892" width="9.140625" style="110" customWidth="1"/>
    <col min="6893" max="6893" width="1" style="110" customWidth="1"/>
    <col min="6894" max="6897" width="3.28515625" style="110" customWidth="1"/>
    <col min="6898" max="6898" width="1.85546875" style="110" customWidth="1"/>
    <col min="6899" max="6899" width="17.85546875" style="110" customWidth="1"/>
    <col min="6900" max="6900" width="1.85546875" style="110" customWidth="1"/>
    <col min="6901" max="6904" width="3.28515625" style="110" customWidth="1"/>
    <col min="6905" max="6905" width="1.85546875" style="110" customWidth="1"/>
    <col min="6906" max="6906" width="12.42578125" style="110" customWidth="1"/>
    <col min="6907" max="6907" width="1.85546875" style="110" customWidth="1"/>
    <col min="6908" max="6910" width="3" style="110" customWidth="1"/>
    <col min="6911" max="6911" width="4.42578125" style="110" customWidth="1"/>
    <col min="6912" max="6913" width="3" style="110" customWidth="1"/>
    <col min="6914" max="6919" width="3.28515625" style="110" customWidth="1"/>
    <col min="6920" max="6921" width="9.140625" style="110" customWidth="1"/>
    <col min="6922" max="6925" width="3.28515625" style="110" customWidth="1"/>
    <col min="6926" max="6926" width="4.140625" style="110" customWidth="1"/>
    <col min="6927" max="7139" width="10.28515625" style="110"/>
    <col min="7140" max="7148" width="9.140625" style="110" customWidth="1"/>
    <col min="7149" max="7149" width="1" style="110" customWidth="1"/>
    <col min="7150" max="7153" width="3.28515625" style="110" customWidth="1"/>
    <col min="7154" max="7154" width="1.85546875" style="110" customWidth="1"/>
    <col min="7155" max="7155" width="17.85546875" style="110" customWidth="1"/>
    <col min="7156" max="7156" width="1.85546875" style="110" customWidth="1"/>
    <col min="7157" max="7160" width="3.28515625" style="110" customWidth="1"/>
    <col min="7161" max="7161" width="1.85546875" style="110" customWidth="1"/>
    <col min="7162" max="7162" width="12.42578125" style="110" customWidth="1"/>
    <col min="7163" max="7163" width="1.85546875" style="110" customWidth="1"/>
    <col min="7164" max="7166" width="3" style="110" customWidth="1"/>
    <col min="7167" max="7167" width="4.42578125" style="110" customWidth="1"/>
    <col min="7168" max="7169" width="3" style="110" customWidth="1"/>
    <col min="7170" max="7175" width="3.28515625" style="110" customWidth="1"/>
    <col min="7176" max="7177" width="9.140625" style="110" customWidth="1"/>
    <col min="7178" max="7181" width="3.28515625" style="110" customWidth="1"/>
    <col min="7182" max="7182" width="4.140625" style="110" customWidth="1"/>
    <col min="7183" max="7395" width="10.28515625" style="110"/>
    <col min="7396" max="7404" width="9.140625" style="110" customWidth="1"/>
    <col min="7405" max="7405" width="1" style="110" customWidth="1"/>
    <col min="7406" max="7409" width="3.28515625" style="110" customWidth="1"/>
    <col min="7410" max="7410" width="1.85546875" style="110" customWidth="1"/>
    <col min="7411" max="7411" width="17.85546875" style="110" customWidth="1"/>
    <col min="7412" max="7412" width="1.85546875" style="110" customWidth="1"/>
    <col min="7413" max="7416" width="3.28515625" style="110" customWidth="1"/>
    <col min="7417" max="7417" width="1.85546875" style="110" customWidth="1"/>
    <col min="7418" max="7418" width="12.42578125" style="110" customWidth="1"/>
    <col min="7419" max="7419" width="1.85546875" style="110" customWidth="1"/>
    <col min="7420" max="7422" width="3" style="110" customWidth="1"/>
    <col min="7423" max="7423" width="4.42578125" style="110" customWidth="1"/>
    <col min="7424" max="7425" width="3" style="110" customWidth="1"/>
    <col min="7426" max="7431" width="3.28515625" style="110" customWidth="1"/>
    <col min="7432" max="7433" width="9.140625" style="110" customWidth="1"/>
    <col min="7434" max="7437" width="3.28515625" style="110" customWidth="1"/>
    <col min="7438" max="7438" width="4.140625" style="110" customWidth="1"/>
    <col min="7439" max="7651" width="10.28515625" style="110"/>
    <col min="7652" max="7660" width="9.140625" style="110" customWidth="1"/>
    <col min="7661" max="7661" width="1" style="110" customWidth="1"/>
    <col min="7662" max="7665" width="3.28515625" style="110" customWidth="1"/>
    <col min="7666" max="7666" width="1.85546875" style="110" customWidth="1"/>
    <col min="7667" max="7667" width="17.85546875" style="110" customWidth="1"/>
    <col min="7668" max="7668" width="1.85546875" style="110" customWidth="1"/>
    <col min="7669" max="7672" width="3.28515625" style="110" customWidth="1"/>
    <col min="7673" max="7673" width="1.85546875" style="110" customWidth="1"/>
    <col min="7674" max="7674" width="12.42578125" style="110" customWidth="1"/>
    <col min="7675" max="7675" width="1.85546875" style="110" customWidth="1"/>
    <col min="7676" max="7678" width="3" style="110" customWidth="1"/>
    <col min="7679" max="7679" width="4.42578125" style="110" customWidth="1"/>
    <col min="7680" max="7681" width="3" style="110" customWidth="1"/>
    <col min="7682" max="7687" width="3.28515625" style="110" customWidth="1"/>
    <col min="7688" max="7689" width="9.140625" style="110" customWidth="1"/>
    <col min="7690" max="7693" width="3.28515625" style="110" customWidth="1"/>
    <col min="7694" max="7694" width="4.140625" style="110" customWidth="1"/>
    <col min="7695" max="7907" width="10.28515625" style="110"/>
    <col min="7908" max="7916" width="9.140625" style="110" customWidth="1"/>
    <col min="7917" max="7917" width="1" style="110" customWidth="1"/>
    <col min="7918" max="7921" width="3.28515625" style="110" customWidth="1"/>
    <col min="7922" max="7922" width="1.85546875" style="110" customWidth="1"/>
    <col min="7923" max="7923" width="17.85546875" style="110" customWidth="1"/>
    <col min="7924" max="7924" width="1.85546875" style="110" customWidth="1"/>
    <col min="7925" max="7928" width="3.28515625" style="110" customWidth="1"/>
    <col min="7929" max="7929" width="1.85546875" style="110" customWidth="1"/>
    <col min="7930" max="7930" width="12.42578125" style="110" customWidth="1"/>
    <col min="7931" max="7931" width="1.85546875" style="110" customWidth="1"/>
    <col min="7932" max="7934" width="3" style="110" customWidth="1"/>
    <col min="7935" max="7935" width="4.42578125" style="110" customWidth="1"/>
    <col min="7936" max="7937" width="3" style="110" customWidth="1"/>
    <col min="7938" max="7943" width="3.28515625" style="110" customWidth="1"/>
    <col min="7944" max="7945" width="9.140625" style="110" customWidth="1"/>
    <col min="7946" max="7949" width="3.28515625" style="110" customWidth="1"/>
    <col min="7950" max="7950" width="4.140625" style="110" customWidth="1"/>
    <col min="7951" max="8163" width="10.28515625" style="110"/>
    <col min="8164" max="8172" width="9.140625" style="110" customWidth="1"/>
    <col min="8173" max="8173" width="1" style="110" customWidth="1"/>
    <col min="8174" max="8177" width="3.28515625" style="110" customWidth="1"/>
    <col min="8178" max="8178" width="1.85546875" style="110" customWidth="1"/>
    <col min="8179" max="8179" width="17.85546875" style="110" customWidth="1"/>
    <col min="8180" max="8180" width="1.85546875" style="110" customWidth="1"/>
    <col min="8181" max="8184" width="3.28515625" style="110" customWidth="1"/>
    <col min="8185" max="8185" width="1.85546875" style="110" customWidth="1"/>
    <col min="8186" max="8186" width="12.42578125" style="110" customWidth="1"/>
    <col min="8187" max="8187" width="1.85546875" style="110" customWidth="1"/>
    <col min="8188" max="8190" width="3" style="110" customWidth="1"/>
    <col min="8191" max="8191" width="4.42578125" style="110" customWidth="1"/>
    <col min="8192" max="8193" width="3" style="110" customWidth="1"/>
    <col min="8194" max="8199" width="3.28515625" style="110" customWidth="1"/>
    <col min="8200" max="8201" width="9.140625" style="110" customWidth="1"/>
    <col min="8202" max="8205" width="3.28515625" style="110" customWidth="1"/>
    <col min="8206" max="8206" width="4.140625" style="110" customWidth="1"/>
    <col min="8207" max="8419" width="10.28515625" style="110"/>
    <col min="8420" max="8428" width="9.140625" style="110" customWidth="1"/>
    <col min="8429" max="8429" width="1" style="110" customWidth="1"/>
    <col min="8430" max="8433" width="3.28515625" style="110" customWidth="1"/>
    <col min="8434" max="8434" width="1.85546875" style="110" customWidth="1"/>
    <col min="8435" max="8435" width="17.85546875" style="110" customWidth="1"/>
    <col min="8436" max="8436" width="1.85546875" style="110" customWidth="1"/>
    <col min="8437" max="8440" width="3.28515625" style="110" customWidth="1"/>
    <col min="8441" max="8441" width="1.85546875" style="110" customWidth="1"/>
    <col min="8442" max="8442" width="12.42578125" style="110" customWidth="1"/>
    <col min="8443" max="8443" width="1.85546875" style="110" customWidth="1"/>
    <col min="8444" max="8446" width="3" style="110" customWidth="1"/>
    <col min="8447" max="8447" width="4.42578125" style="110" customWidth="1"/>
    <col min="8448" max="8449" width="3" style="110" customWidth="1"/>
    <col min="8450" max="8455" width="3.28515625" style="110" customWidth="1"/>
    <col min="8456" max="8457" width="9.140625" style="110" customWidth="1"/>
    <col min="8458" max="8461" width="3.28515625" style="110" customWidth="1"/>
    <col min="8462" max="8462" width="4.140625" style="110" customWidth="1"/>
    <col min="8463" max="8675" width="10.28515625" style="110"/>
    <col min="8676" max="8684" width="9.140625" style="110" customWidth="1"/>
    <col min="8685" max="8685" width="1" style="110" customWidth="1"/>
    <col min="8686" max="8689" width="3.28515625" style="110" customWidth="1"/>
    <col min="8690" max="8690" width="1.85546875" style="110" customWidth="1"/>
    <col min="8691" max="8691" width="17.85546875" style="110" customWidth="1"/>
    <col min="8692" max="8692" width="1.85546875" style="110" customWidth="1"/>
    <col min="8693" max="8696" width="3.28515625" style="110" customWidth="1"/>
    <col min="8697" max="8697" width="1.85546875" style="110" customWidth="1"/>
    <col min="8698" max="8698" width="12.42578125" style="110" customWidth="1"/>
    <col min="8699" max="8699" width="1.85546875" style="110" customWidth="1"/>
    <col min="8700" max="8702" width="3" style="110" customWidth="1"/>
    <col min="8703" max="8703" width="4.42578125" style="110" customWidth="1"/>
    <col min="8704" max="8705" width="3" style="110" customWidth="1"/>
    <col min="8706" max="8711" width="3.28515625" style="110" customWidth="1"/>
    <col min="8712" max="8713" width="9.140625" style="110" customWidth="1"/>
    <col min="8714" max="8717" width="3.28515625" style="110" customWidth="1"/>
    <col min="8718" max="8718" width="4.140625" style="110" customWidth="1"/>
    <col min="8719" max="8931" width="10.28515625" style="110"/>
    <col min="8932" max="8940" width="9.140625" style="110" customWidth="1"/>
    <col min="8941" max="8941" width="1" style="110" customWidth="1"/>
    <col min="8942" max="8945" width="3.28515625" style="110" customWidth="1"/>
    <col min="8946" max="8946" width="1.85546875" style="110" customWidth="1"/>
    <col min="8947" max="8947" width="17.85546875" style="110" customWidth="1"/>
    <col min="8948" max="8948" width="1.85546875" style="110" customWidth="1"/>
    <col min="8949" max="8952" width="3.28515625" style="110" customWidth="1"/>
    <col min="8953" max="8953" width="1.85546875" style="110" customWidth="1"/>
    <col min="8954" max="8954" width="12.42578125" style="110" customWidth="1"/>
    <col min="8955" max="8955" width="1.85546875" style="110" customWidth="1"/>
    <col min="8956" max="8958" width="3" style="110" customWidth="1"/>
    <col min="8959" max="8959" width="4.42578125" style="110" customWidth="1"/>
    <col min="8960" max="8961" width="3" style="110" customWidth="1"/>
    <col min="8962" max="8967" width="3.28515625" style="110" customWidth="1"/>
    <col min="8968" max="8969" width="9.140625" style="110" customWidth="1"/>
    <col min="8970" max="8973" width="3.28515625" style="110" customWidth="1"/>
    <col min="8974" max="8974" width="4.140625" style="110" customWidth="1"/>
    <col min="8975" max="9187" width="10.28515625" style="110"/>
    <col min="9188" max="9196" width="9.140625" style="110" customWidth="1"/>
    <col min="9197" max="9197" width="1" style="110" customWidth="1"/>
    <col min="9198" max="9201" width="3.28515625" style="110" customWidth="1"/>
    <col min="9202" max="9202" width="1.85546875" style="110" customWidth="1"/>
    <col min="9203" max="9203" width="17.85546875" style="110" customWidth="1"/>
    <col min="9204" max="9204" width="1.85546875" style="110" customWidth="1"/>
    <col min="9205" max="9208" width="3.28515625" style="110" customWidth="1"/>
    <col min="9209" max="9209" width="1.85546875" style="110" customWidth="1"/>
    <col min="9210" max="9210" width="12.42578125" style="110" customWidth="1"/>
    <col min="9211" max="9211" width="1.85546875" style="110" customWidth="1"/>
    <col min="9212" max="9214" width="3" style="110" customWidth="1"/>
    <col min="9215" max="9215" width="4.42578125" style="110" customWidth="1"/>
    <col min="9216" max="9217" width="3" style="110" customWidth="1"/>
    <col min="9218" max="9223" width="3.28515625" style="110" customWidth="1"/>
    <col min="9224" max="9225" width="9.140625" style="110" customWidth="1"/>
    <col min="9226" max="9229" width="3.28515625" style="110" customWidth="1"/>
    <col min="9230" max="9230" width="4.140625" style="110" customWidth="1"/>
    <col min="9231" max="9443" width="10.28515625" style="110"/>
    <col min="9444" max="9452" width="9.140625" style="110" customWidth="1"/>
    <col min="9453" max="9453" width="1" style="110" customWidth="1"/>
    <col min="9454" max="9457" width="3.28515625" style="110" customWidth="1"/>
    <col min="9458" max="9458" width="1.85546875" style="110" customWidth="1"/>
    <col min="9459" max="9459" width="17.85546875" style="110" customWidth="1"/>
    <col min="9460" max="9460" width="1.85546875" style="110" customWidth="1"/>
    <col min="9461" max="9464" width="3.28515625" style="110" customWidth="1"/>
    <col min="9465" max="9465" width="1.85546875" style="110" customWidth="1"/>
    <col min="9466" max="9466" width="12.42578125" style="110" customWidth="1"/>
    <col min="9467" max="9467" width="1.85546875" style="110" customWidth="1"/>
    <col min="9468" max="9470" width="3" style="110" customWidth="1"/>
    <col min="9471" max="9471" width="4.42578125" style="110" customWidth="1"/>
    <col min="9472" max="9473" width="3" style="110" customWidth="1"/>
    <col min="9474" max="9479" width="3.28515625" style="110" customWidth="1"/>
    <col min="9480" max="9481" width="9.140625" style="110" customWidth="1"/>
    <col min="9482" max="9485" width="3.28515625" style="110" customWidth="1"/>
    <col min="9486" max="9486" width="4.140625" style="110" customWidth="1"/>
    <col min="9487" max="9699" width="10.28515625" style="110"/>
    <col min="9700" max="9708" width="9.140625" style="110" customWidth="1"/>
    <col min="9709" max="9709" width="1" style="110" customWidth="1"/>
    <col min="9710" max="9713" width="3.28515625" style="110" customWidth="1"/>
    <col min="9714" max="9714" width="1.85546875" style="110" customWidth="1"/>
    <col min="9715" max="9715" width="17.85546875" style="110" customWidth="1"/>
    <col min="9716" max="9716" width="1.85546875" style="110" customWidth="1"/>
    <col min="9717" max="9720" width="3.28515625" style="110" customWidth="1"/>
    <col min="9721" max="9721" width="1.85546875" style="110" customWidth="1"/>
    <col min="9722" max="9722" width="12.42578125" style="110" customWidth="1"/>
    <col min="9723" max="9723" width="1.85546875" style="110" customWidth="1"/>
    <col min="9724" max="9726" width="3" style="110" customWidth="1"/>
    <col min="9727" max="9727" width="4.42578125" style="110" customWidth="1"/>
    <col min="9728" max="9729" width="3" style="110" customWidth="1"/>
    <col min="9730" max="9735" width="3.28515625" style="110" customWidth="1"/>
    <col min="9736" max="9737" width="9.140625" style="110" customWidth="1"/>
    <col min="9738" max="9741" width="3.28515625" style="110" customWidth="1"/>
    <col min="9742" max="9742" width="4.140625" style="110" customWidth="1"/>
    <col min="9743" max="9955" width="10.28515625" style="110"/>
    <col min="9956" max="9964" width="9.140625" style="110" customWidth="1"/>
    <col min="9965" max="9965" width="1" style="110" customWidth="1"/>
    <col min="9966" max="9969" width="3.28515625" style="110" customWidth="1"/>
    <col min="9970" max="9970" width="1.85546875" style="110" customWidth="1"/>
    <col min="9971" max="9971" width="17.85546875" style="110" customWidth="1"/>
    <col min="9972" max="9972" width="1.85546875" style="110" customWidth="1"/>
    <col min="9973" max="9976" width="3.28515625" style="110" customWidth="1"/>
    <col min="9977" max="9977" width="1.85546875" style="110" customWidth="1"/>
    <col min="9978" max="9978" width="12.42578125" style="110" customWidth="1"/>
    <col min="9979" max="9979" width="1.85546875" style="110" customWidth="1"/>
    <col min="9980" max="9982" width="3" style="110" customWidth="1"/>
    <col min="9983" max="9983" width="4.42578125" style="110" customWidth="1"/>
    <col min="9984" max="9985" width="3" style="110" customWidth="1"/>
    <col min="9986" max="9991" width="3.28515625" style="110" customWidth="1"/>
    <col min="9992" max="9993" width="9.140625" style="110" customWidth="1"/>
    <col min="9994" max="9997" width="3.28515625" style="110" customWidth="1"/>
    <col min="9998" max="9998" width="4.140625" style="110" customWidth="1"/>
    <col min="9999" max="10211" width="10.28515625" style="110"/>
    <col min="10212" max="10220" width="9.140625" style="110" customWidth="1"/>
    <col min="10221" max="10221" width="1" style="110" customWidth="1"/>
    <col min="10222" max="10225" width="3.28515625" style="110" customWidth="1"/>
    <col min="10226" max="10226" width="1.85546875" style="110" customWidth="1"/>
    <col min="10227" max="10227" width="17.85546875" style="110" customWidth="1"/>
    <col min="10228" max="10228" width="1.85546875" style="110" customWidth="1"/>
    <col min="10229" max="10232" width="3.28515625" style="110" customWidth="1"/>
    <col min="10233" max="10233" width="1.85546875" style="110" customWidth="1"/>
    <col min="10234" max="10234" width="12.42578125" style="110" customWidth="1"/>
    <col min="10235" max="10235" width="1.85546875" style="110" customWidth="1"/>
    <col min="10236" max="10238" width="3" style="110" customWidth="1"/>
    <col min="10239" max="10239" width="4.42578125" style="110" customWidth="1"/>
    <col min="10240" max="10241" width="3" style="110" customWidth="1"/>
    <col min="10242" max="10247" width="3.28515625" style="110" customWidth="1"/>
    <col min="10248" max="10249" width="9.140625" style="110" customWidth="1"/>
    <col min="10250" max="10253" width="3.28515625" style="110" customWidth="1"/>
    <col min="10254" max="10254" width="4.140625" style="110" customWidth="1"/>
    <col min="10255" max="10467" width="10.28515625" style="110"/>
    <col min="10468" max="10476" width="9.140625" style="110" customWidth="1"/>
    <col min="10477" max="10477" width="1" style="110" customWidth="1"/>
    <col min="10478" max="10481" width="3.28515625" style="110" customWidth="1"/>
    <col min="10482" max="10482" width="1.85546875" style="110" customWidth="1"/>
    <col min="10483" max="10483" width="17.85546875" style="110" customWidth="1"/>
    <col min="10484" max="10484" width="1.85546875" style="110" customWidth="1"/>
    <col min="10485" max="10488" width="3.28515625" style="110" customWidth="1"/>
    <col min="10489" max="10489" width="1.85546875" style="110" customWidth="1"/>
    <col min="10490" max="10490" width="12.42578125" style="110" customWidth="1"/>
    <col min="10491" max="10491" width="1.85546875" style="110" customWidth="1"/>
    <col min="10492" max="10494" width="3" style="110" customWidth="1"/>
    <col min="10495" max="10495" width="4.42578125" style="110" customWidth="1"/>
    <col min="10496" max="10497" width="3" style="110" customWidth="1"/>
    <col min="10498" max="10503" width="3.28515625" style="110" customWidth="1"/>
    <col min="10504" max="10505" width="9.140625" style="110" customWidth="1"/>
    <col min="10506" max="10509" width="3.28515625" style="110" customWidth="1"/>
    <col min="10510" max="10510" width="4.140625" style="110" customWidth="1"/>
    <col min="10511" max="10723" width="10.28515625" style="110"/>
    <col min="10724" max="10732" width="9.140625" style="110" customWidth="1"/>
    <col min="10733" max="10733" width="1" style="110" customWidth="1"/>
    <col min="10734" max="10737" width="3.28515625" style="110" customWidth="1"/>
    <col min="10738" max="10738" width="1.85546875" style="110" customWidth="1"/>
    <col min="10739" max="10739" width="17.85546875" style="110" customWidth="1"/>
    <col min="10740" max="10740" width="1.85546875" style="110" customWidth="1"/>
    <col min="10741" max="10744" width="3.28515625" style="110" customWidth="1"/>
    <col min="10745" max="10745" width="1.85546875" style="110" customWidth="1"/>
    <col min="10746" max="10746" width="12.42578125" style="110" customWidth="1"/>
    <col min="10747" max="10747" width="1.85546875" style="110" customWidth="1"/>
    <col min="10748" max="10750" width="3" style="110" customWidth="1"/>
    <col min="10751" max="10751" width="4.42578125" style="110" customWidth="1"/>
    <col min="10752" max="10753" width="3" style="110" customWidth="1"/>
    <col min="10754" max="10759" width="3.28515625" style="110" customWidth="1"/>
    <col min="10760" max="10761" width="9.140625" style="110" customWidth="1"/>
    <col min="10762" max="10765" width="3.28515625" style="110" customWidth="1"/>
    <col min="10766" max="10766" width="4.140625" style="110" customWidth="1"/>
    <col min="10767" max="10979" width="10.28515625" style="110"/>
    <col min="10980" max="10988" width="9.140625" style="110" customWidth="1"/>
    <col min="10989" max="10989" width="1" style="110" customWidth="1"/>
    <col min="10990" max="10993" width="3.28515625" style="110" customWidth="1"/>
    <col min="10994" max="10994" width="1.85546875" style="110" customWidth="1"/>
    <col min="10995" max="10995" width="17.85546875" style="110" customWidth="1"/>
    <col min="10996" max="10996" width="1.85546875" style="110" customWidth="1"/>
    <col min="10997" max="11000" width="3.28515625" style="110" customWidth="1"/>
    <col min="11001" max="11001" width="1.85546875" style="110" customWidth="1"/>
    <col min="11002" max="11002" width="12.42578125" style="110" customWidth="1"/>
    <col min="11003" max="11003" width="1.85546875" style="110" customWidth="1"/>
    <col min="11004" max="11006" width="3" style="110" customWidth="1"/>
    <col min="11007" max="11007" width="4.42578125" style="110" customWidth="1"/>
    <col min="11008" max="11009" width="3" style="110" customWidth="1"/>
    <col min="11010" max="11015" width="3.28515625" style="110" customWidth="1"/>
    <col min="11016" max="11017" width="9.140625" style="110" customWidth="1"/>
    <col min="11018" max="11021" width="3.28515625" style="110" customWidth="1"/>
    <col min="11022" max="11022" width="4.140625" style="110" customWidth="1"/>
    <col min="11023" max="11235" width="10.28515625" style="110"/>
    <col min="11236" max="11244" width="9.140625" style="110" customWidth="1"/>
    <col min="11245" max="11245" width="1" style="110" customWidth="1"/>
    <col min="11246" max="11249" width="3.28515625" style="110" customWidth="1"/>
    <col min="11250" max="11250" width="1.85546875" style="110" customWidth="1"/>
    <col min="11251" max="11251" width="17.85546875" style="110" customWidth="1"/>
    <col min="11252" max="11252" width="1.85546875" style="110" customWidth="1"/>
    <col min="11253" max="11256" width="3.28515625" style="110" customWidth="1"/>
    <col min="11257" max="11257" width="1.85546875" style="110" customWidth="1"/>
    <col min="11258" max="11258" width="12.42578125" style="110" customWidth="1"/>
    <col min="11259" max="11259" width="1.85546875" style="110" customWidth="1"/>
    <col min="11260" max="11262" width="3" style="110" customWidth="1"/>
    <col min="11263" max="11263" width="4.42578125" style="110" customWidth="1"/>
    <col min="11264" max="11265" width="3" style="110" customWidth="1"/>
    <col min="11266" max="11271" width="3.28515625" style="110" customWidth="1"/>
    <col min="11272" max="11273" width="9.140625" style="110" customWidth="1"/>
    <col min="11274" max="11277" width="3.28515625" style="110" customWidth="1"/>
    <col min="11278" max="11278" width="4.140625" style="110" customWidth="1"/>
    <col min="11279" max="11491" width="10.28515625" style="110"/>
    <col min="11492" max="11500" width="9.140625" style="110" customWidth="1"/>
    <col min="11501" max="11501" width="1" style="110" customWidth="1"/>
    <col min="11502" max="11505" width="3.28515625" style="110" customWidth="1"/>
    <col min="11506" max="11506" width="1.85546875" style="110" customWidth="1"/>
    <col min="11507" max="11507" width="17.85546875" style="110" customWidth="1"/>
    <col min="11508" max="11508" width="1.85546875" style="110" customWidth="1"/>
    <col min="11509" max="11512" width="3.28515625" style="110" customWidth="1"/>
    <col min="11513" max="11513" width="1.85546875" style="110" customWidth="1"/>
    <col min="11514" max="11514" width="12.42578125" style="110" customWidth="1"/>
    <col min="11515" max="11515" width="1.85546875" style="110" customWidth="1"/>
    <col min="11516" max="11518" width="3" style="110" customWidth="1"/>
    <col min="11519" max="11519" width="4.42578125" style="110" customWidth="1"/>
    <col min="11520" max="11521" width="3" style="110" customWidth="1"/>
    <col min="11522" max="11527" width="3.28515625" style="110" customWidth="1"/>
    <col min="11528" max="11529" width="9.140625" style="110" customWidth="1"/>
    <col min="11530" max="11533" width="3.28515625" style="110" customWidth="1"/>
    <col min="11534" max="11534" width="4.140625" style="110" customWidth="1"/>
    <col min="11535" max="11747" width="10.28515625" style="110"/>
    <col min="11748" max="11756" width="9.140625" style="110" customWidth="1"/>
    <col min="11757" max="11757" width="1" style="110" customWidth="1"/>
    <col min="11758" max="11761" width="3.28515625" style="110" customWidth="1"/>
    <col min="11762" max="11762" width="1.85546875" style="110" customWidth="1"/>
    <col min="11763" max="11763" width="17.85546875" style="110" customWidth="1"/>
    <col min="11764" max="11764" width="1.85546875" style="110" customWidth="1"/>
    <col min="11765" max="11768" width="3.28515625" style="110" customWidth="1"/>
    <col min="11769" max="11769" width="1.85546875" style="110" customWidth="1"/>
    <col min="11770" max="11770" width="12.42578125" style="110" customWidth="1"/>
    <col min="11771" max="11771" width="1.85546875" style="110" customWidth="1"/>
    <col min="11772" max="11774" width="3" style="110" customWidth="1"/>
    <col min="11775" max="11775" width="4.42578125" style="110" customWidth="1"/>
    <col min="11776" max="11777" width="3" style="110" customWidth="1"/>
    <col min="11778" max="11783" width="3.28515625" style="110" customWidth="1"/>
    <col min="11784" max="11785" width="9.140625" style="110" customWidth="1"/>
    <col min="11786" max="11789" width="3.28515625" style="110" customWidth="1"/>
    <col min="11790" max="11790" width="4.140625" style="110" customWidth="1"/>
    <col min="11791" max="12003" width="10.28515625" style="110"/>
    <col min="12004" max="12012" width="9.140625" style="110" customWidth="1"/>
    <col min="12013" max="12013" width="1" style="110" customWidth="1"/>
    <col min="12014" max="12017" width="3.28515625" style="110" customWidth="1"/>
    <col min="12018" max="12018" width="1.85546875" style="110" customWidth="1"/>
    <col min="12019" max="12019" width="17.85546875" style="110" customWidth="1"/>
    <col min="12020" max="12020" width="1.85546875" style="110" customWidth="1"/>
    <col min="12021" max="12024" width="3.28515625" style="110" customWidth="1"/>
    <col min="12025" max="12025" width="1.85546875" style="110" customWidth="1"/>
    <col min="12026" max="12026" width="12.42578125" style="110" customWidth="1"/>
    <col min="12027" max="12027" width="1.85546875" style="110" customWidth="1"/>
    <col min="12028" max="12030" width="3" style="110" customWidth="1"/>
    <col min="12031" max="12031" width="4.42578125" style="110" customWidth="1"/>
    <col min="12032" max="12033" width="3" style="110" customWidth="1"/>
    <col min="12034" max="12039" width="3.28515625" style="110" customWidth="1"/>
    <col min="12040" max="12041" width="9.140625" style="110" customWidth="1"/>
    <col min="12042" max="12045" width="3.28515625" style="110" customWidth="1"/>
    <col min="12046" max="12046" width="4.140625" style="110" customWidth="1"/>
    <col min="12047" max="12259" width="10.28515625" style="110"/>
    <col min="12260" max="12268" width="9.140625" style="110" customWidth="1"/>
    <col min="12269" max="12269" width="1" style="110" customWidth="1"/>
    <col min="12270" max="12273" width="3.28515625" style="110" customWidth="1"/>
    <col min="12274" max="12274" width="1.85546875" style="110" customWidth="1"/>
    <col min="12275" max="12275" width="17.85546875" style="110" customWidth="1"/>
    <col min="12276" max="12276" width="1.85546875" style="110" customWidth="1"/>
    <col min="12277" max="12280" width="3.28515625" style="110" customWidth="1"/>
    <col min="12281" max="12281" width="1.85546875" style="110" customWidth="1"/>
    <col min="12282" max="12282" width="12.42578125" style="110" customWidth="1"/>
    <col min="12283" max="12283" width="1.85546875" style="110" customWidth="1"/>
    <col min="12284" max="12286" width="3" style="110" customWidth="1"/>
    <col min="12287" max="12287" width="4.42578125" style="110" customWidth="1"/>
    <col min="12288" max="12289" width="3" style="110" customWidth="1"/>
    <col min="12290" max="12295" width="3.28515625" style="110" customWidth="1"/>
    <col min="12296" max="12297" width="9.140625" style="110" customWidth="1"/>
    <col min="12298" max="12301" width="3.28515625" style="110" customWidth="1"/>
    <col min="12302" max="12302" width="4.140625" style="110" customWidth="1"/>
    <col min="12303" max="12515" width="10.28515625" style="110"/>
    <col min="12516" max="12524" width="9.140625" style="110" customWidth="1"/>
    <col min="12525" max="12525" width="1" style="110" customWidth="1"/>
    <col min="12526" max="12529" width="3.28515625" style="110" customWidth="1"/>
    <col min="12530" max="12530" width="1.85546875" style="110" customWidth="1"/>
    <col min="12531" max="12531" width="17.85546875" style="110" customWidth="1"/>
    <col min="12532" max="12532" width="1.85546875" style="110" customWidth="1"/>
    <col min="12533" max="12536" width="3.28515625" style="110" customWidth="1"/>
    <col min="12537" max="12537" width="1.85546875" style="110" customWidth="1"/>
    <col min="12538" max="12538" width="12.42578125" style="110" customWidth="1"/>
    <col min="12539" max="12539" width="1.85546875" style="110" customWidth="1"/>
    <col min="12540" max="12542" width="3" style="110" customWidth="1"/>
    <col min="12543" max="12543" width="4.42578125" style="110" customWidth="1"/>
    <col min="12544" max="12545" width="3" style="110" customWidth="1"/>
    <col min="12546" max="12551" width="3.28515625" style="110" customWidth="1"/>
    <col min="12552" max="12553" width="9.140625" style="110" customWidth="1"/>
    <col min="12554" max="12557" width="3.28515625" style="110" customWidth="1"/>
    <col min="12558" max="12558" width="4.140625" style="110" customWidth="1"/>
    <col min="12559" max="12771" width="10.28515625" style="110"/>
    <col min="12772" max="12780" width="9.140625" style="110" customWidth="1"/>
    <col min="12781" max="12781" width="1" style="110" customWidth="1"/>
    <col min="12782" max="12785" width="3.28515625" style="110" customWidth="1"/>
    <col min="12786" max="12786" width="1.85546875" style="110" customWidth="1"/>
    <col min="12787" max="12787" width="17.85546875" style="110" customWidth="1"/>
    <col min="12788" max="12788" width="1.85546875" style="110" customWidth="1"/>
    <col min="12789" max="12792" width="3.28515625" style="110" customWidth="1"/>
    <col min="12793" max="12793" width="1.85546875" style="110" customWidth="1"/>
    <col min="12794" max="12794" width="12.42578125" style="110" customWidth="1"/>
    <col min="12795" max="12795" width="1.85546875" style="110" customWidth="1"/>
    <col min="12796" max="12798" width="3" style="110" customWidth="1"/>
    <col min="12799" max="12799" width="4.42578125" style="110" customWidth="1"/>
    <col min="12800" max="12801" width="3" style="110" customWidth="1"/>
    <col min="12802" max="12807" width="3.28515625" style="110" customWidth="1"/>
    <col min="12808" max="12809" width="9.140625" style="110" customWidth="1"/>
    <col min="12810" max="12813" width="3.28515625" style="110" customWidth="1"/>
    <col min="12814" max="12814" width="4.140625" style="110" customWidth="1"/>
    <col min="12815" max="13027" width="10.28515625" style="110"/>
    <col min="13028" max="13036" width="9.140625" style="110" customWidth="1"/>
    <col min="13037" max="13037" width="1" style="110" customWidth="1"/>
    <col min="13038" max="13041" width="3.28515625" style="110" customWidth="1"/>
    <col min="13042" max="13042" width="1.85546875" style="110" customWidth="1"/>
    <col min="13043" max="13043" width="17.85546875" style="110" customWidth="1"/>
    <col min="13044" max="13044" width="1.85546875" style="110" customWidth="1"/>
    <col min="13045" max="13048" width="3.28515625" style="110" customWidth="1"/>
    <col min="13049" max="13049" width="1.85546875" style="110" customWidth="1"/>
    <col min="13050" max="13050" width="12.42578125" style="110" customWidth="1"/>
    <col min="13051" max="13051" width="1.85546875" style="110" customWidth="1"/>
    <col min="13052" max="13054" width="3" style="110" customWidth="1"/>
    <col min="13055" max="13055" width="4.42578125" style="110" customWidth="1"/>
    <col min="13056" max="13057" width="3" style="110" customWidth="1"/>
    <col min="13058" max="13063" width="3.28515625" style="110" customWidth="1"/>
    <col min="13064" max="13065" width="9.140625" style="110" customWidth="1"/>
    <col min="13066" max="13069" width="3.28515625" style="110" customWidth="1"/>
    <col min="13070" max="13070" width="4.140625" style="110" customWidth="1"/>
    <col min="13071" max="13283" width="10.28515625" style="110"/>
    <col min="13284" max="13292" width="9.140625" style="110" customWidth="1"/>
    <col min="13293" max="13293" width="1" style="110" customWidth="1"/>
    <col min="13294" max="13297" width="3.28515625" style="110" customWidth="1"/>
    <col min="13298" max="13298" width="1.85546875" style="110" customWidth="1"/>
    <col min="13299" max="13299" width="17.85546875" style="110" customWidth="1"/>
    <col min="13300" max="13300" width="1.85546875" style="110" customWidth="1"/>
    <col min="13301" max="13304" width="3.28515625" style="110" customWidth="1"/>
    <col min="13305" max="13305" width="1.85546875" style="110" customWidth="1"/>
    <col min="13306" max="13306" width="12.42578125" style="110" customWidth="1"/>
    <col min="13307" max="13307" width="1.85546875" style="110" customWidth="1"/>
    <col min="13308" max="13310" width="3" style="110" customWidth="1"/>
    <col min="13311" max="13311" width="4.42578125" style="110" customWidth="1"/>
    <col min="13312" max="13313" width="3" style="110" customWidth="1"/>
    <col min="13314" max="13319" width="3.28515625" style="110" customWidth="1"/>
    <col min="13320" max="13321" width="9.140625" style="110" customWidth="1"/>
    <col min="13322" max="13325" width="3.28515625" style="110" customWidth="1"/>
    <col min="13326" max="13326" width="4.140625" style="110" customWidth="1"/>
    <col min="13327" max="13539" width="10.28515625" style="110"/>
    <col min="13540" max="13548" width="9.140625" style="110" customWidth="1"/>
    <col min="13549" max="13549" width="1" style="110" customWidth="1"/>
    <col min="13550" max="13553" width="3.28515625" style="110" customWidth="1"/>
    <col min="13554" max="13554" width="1.85546875" style="110" customWidth="1"/>
    <col min="13555" max="13555" width="17.85546875" style="110" customWidth="1"/>
    <col min="13556" max="13556" width="1.85546875" style="110" customWidth="1"/>
    <col min="13557" max="13560" width="3.28515625" style="110" customWidth="1"/>
    <col min="13561" max="13561" width="1.85546875" style="110" customWidth="1"/>
    <col min="13562" max="13562" width="12.42578125" style="110" customWidth="1"/>
    <col min="13563" max="13563" width="1.85546875" style="110" customWidth="1"/>
    <col min="13564" max="13566" width="3" style="110" customWidth="1"/>
    <col min="13567" max="13567" width="4.42578125" style="110" customWidth="1"/>
    <col min="13568" max="13569" width="3" style="110" customWidth="1"/>
    <col min="13570" max="13575" width="3.28515625" style="110" customWidth="1"/>
    <col min="13576" max="13577" width="9.140625" style="110" customWidth="1"/>
    <col min="13578" max="13581" width="3.28515625" style="110" customWidth="1"/>
    <col min="13582" max="13582" width="4.140625" style="110" customWidth="1"/>
    <col min="13583" max="13795" width="10.28515625" style="110"/>
    <col min="13796" max="13804" width="9.140625" style="110" customWidth="1"/>
    <col min="13805" max="13805" width="1" style="110" customWidth="1"/>
    <col min="13806" max="13809" width="3.28515625" style="110" customWidth="1"/>
    <col min="13810" max="13810" width="1.85546875" style="110" customWidth="1"/>
    <col min="13811" max="13811" width="17.85546875" style="110" customWidth="1"/>
    <col min="13812" max="13812" width="1.85546875" style="110" customWidth="1"/>
    <col min="13813" max="13816" width="3.28515625" style="110" customWidth="1"/>
    <col min="13817" max="13817" width="1.85546875" style="110" customWidth="1"/>
    <col min="13818" max="13818" width="12.42578125" style="110" customWidth="1"/>
    <col min="13819" max="13819" width="1.85546875" style="110" customWidth="1"/>
    <col min="13820" max="13822" width="3" style="110" customWidth="1"/>
    <col min="13823" max="13823" width="4.42578125" style="110" customWidth="1"/>
    <col min="13824" max="13825" width="3" style="110" customWidth="1"/>
    <col min="13826" max="13831" width="3.28515625" style="110" customWidth="1"/>
    <col min="13832" max="13833" width="9.140625" style="110" customWidth="1"/>
    <col min="13834" max="13837" width="3.28515625" style="110" customWidth="1"/>
    <col min="13838" max="13838" width="4.140625" style="110" customWidth="1"/>
    <col min="13839" max="14051" width="10.28515625" style="110"/>
    <col min="14052" max="14060" width="9.140625" style="110" customWidth="1"/>
    <col min="14061" max="14061" width="1" style="110" customWidth="1"/>
    <col min="14062" max="14065" width="3.28515625" style="110" customWidth="1"/>
    <col min="14066" max="14066" width="1.85546875" style="110" customWidth="1"/>
    <col min="14067" max="14067" width="17.85546875" style="110" customWidth="1"/>
    <col min="14068" max="14068" width="1.85546875" style="110" customWidth="1"/>
    <col min="14069" max="14072" width="3.28515625" style="110" customWidth="1"/>
    <col min="14073" max="14073" width="1.85546875" style="110" customWidth="1"/>
    <col min="14074" max="14074" width="12.42578125" style="110" customWidth="1"/>
    <col min="14075" max="14075" width="1.85546875" style="110" customWidth="1"/>
    <col min="14076" max="14078" width="3" style="110" customWidth="1"/>
    <col min="14079" max="14079" width="4.42578125" style="110" customWidth="1"/>
    <col min="14080" max="14081" width="3" style="110" customWidth="1"/>
    <col min="14082" max="14087" width="3.28515625" style="110" customWidth="1"/>
    <col min="14088" max="14089" width="9.140625" style="110" customWidth="1"/>
    <col min="14090" max="14093" width="3.28515625" style="110" customWidth="1"/>
    <col min="14094" max="14094" width="4.140625" style="110" customWidth="1"/>
    <col min="14095" max="14307" width="10.28515625" style="110"/>
    <col min="14308" max="14316" width="9.140625" style="110" customWidth="1"/>
    <col min="14317" max="14317" width="1" style="110" customWidth="1"/>
    <col min="14318" max="14321" width="3.28515625" style="110" customWidth="1"/>
    <col min="14322" max="14322" width="1.85546875" style="110" customWidth="1"/>
    <col min="14323" max="14323" width="17.85546875" style="110" customWidth="1"/>
    <col min="14324" max="14324" width="1.85546875" style="110" customWidth="1"/>
    <col min="14325" max="14328" width="3.28515625" style="110" customWidth="1"/>
    <col min="14329" max="14329" width="1.85546875" style="110" customWidth="1"/>
    <col min="14330" max="14330" width="12.42578125" style="110" customWidth="1"/>
    <col min="14331" max="14331" width="1.85546875" style="110" customWidth="1"/>
    <col min="14332" max="14334" width="3" style="110" customWidth="1"/>
    <col min="14335" max="14335" width="4.42578125" style="110" customWidth="1"/>
    <col min="14336" max="14337" width="3" style="110" customWidth="1"/>
    <col min="14338" max="14343" width="3.28515625" style="110" customWidth="1"/>
    <col min="14344" max="14345" width="9.140625" style="110" customWidth="1"/>
    <col min="14346" max="14349" width="3.28515625" style="110" customWidth="1"/>
    <col min="14350" max="14350" width="4.140625" style="110" customWidth="1"/>
    <col min="14351" max="14563" width="10.28515625" style="110"/>
    <col min="14564" max="14572" width="9.140625" style="110" customWidth="1"/>
    <col min="14573" max="14573" width="1" style="110" customWidth="1"/>
    <col min="14574" max="14577" width="3.28515625" style="110" customWidth="1"/>
    <col min="14578" max="14578" width="1.85546875" style="110" customWidth="1"/>
    <col min="14579" max="14579" width="17.85546875" style="110" customWidth="1"/>
    <col min="14580" max="14580" width="1.85546875" style="110" customWidth="1"/>
    <col min="14581" max="14584" width="3.28515625" style="110" customWidth="1"/>
    <col min="14585" max="14585" width="1.85546875" style="110" customWidth="1"/>
    <col min="14586" max="14586" width="12.42578125" style="110" customWidth="1"/>
    <col min="14587" max="14587" width="1.85546875" style="110" customWidth="1"/>
    <col min="14588" max="14590" width="3" style="110" customWidth="1"/>
    <col min="14591" max="14591" width="4.42578125" style="110" customWidth="1"/>
    <col min="14592" max="14593" width="3" style="110" customWidth="1"/>
    <col min="14594" max="14599" width="3.28515625" style="110" customWidth="1"/>
    <col min="14600" max="14601" width="9.140625" style="110" customWidth="1"/>
    <col min="14602" max="14605" width="3.28515625" style="110" customWidth="1"/>
    <col min="14606" max="14606" width="4.140625" style="110" customWidth="1"/>
    <col min="14607" max="14819" width="10.28515625" style="110"/>
    <col min="14820" max="14828" width="9.140625" style="110" customWidth="1"/>
    <col min="14829" max="14829" width="1" style="110" customWidth="1"/>
    <col min="14830" max="14833" width="3.28515625" style="110" customWidth="1"/>
    <col min="14834" max="14834" width="1.85546875" style="110" customWidth="1"/>
    <col min="14835" max="14835" width="17.85546875" style="110" customWidth="1"/>
    <col min="14836" max="14836" width="1.85546875" style="110" customWidth="1"/>
    <col min="14837" max="14840" width="3.28515625" style="110" customWidth="1"/>
    <col min="14841" max="14841" width="1.85546875" style="110" customWidth="1"/>
    <col min="14842" max="14842" width="12.42578125" style="110" customWidth="1"/>
    <col min="14843" max="14843" width="1.85546875" style="110" customWidth="1"/>
    <col min="14844" max="14846" width="3" style="110" customWidth="1"/>
    <col min="14847" max="14847" width="4.42578125" style="110" customWidth="1"/>
    <col min="14848" max="14849" width="3" style="110" customWidth="1"/>
    <col min="14850" max="14855" width="3.28515625" style="110" customWidth="1"/>
    <col min="14856" max="14857" width="9.140625" style="110" customWidth="1"/>
    <col min="14858" max="14861" width="3.28515625" style="110" customWidth="1"/>
    <col min="14862" max="14862" width="4.140625" style="110" customWidth="1"/>
    <col min="14863" max="15075" width="10.28515625" style="110"/>
    <col min="15076" max="15084" width="9.140625" style="110" customWidth="1"/>
    <col min="15085" max="15085" width="1" style="110" customWidth="1"/>
    <col min="15086" max="15089" width="3.28515625" style="110" customWidth="1"/>
    <col min="15090" max="15090" width="1.85546875" style="110" customWidth="1"/>
    <col min="15091" max="15091" width="17.85546875" style="110" customWidth="1"/>
    <col min="15092" max="15092" width="1.85546875" style="110" customWidth="1"/>
    <col min="15093" max="15096" width="3.28515625" style="110" customWidth="1"/>
    <col min="15097" max="15097" width="1.85546875" style="110" customWidth="1"/>
    <col min="15098" max="15098" width="12.42578125" style="110" customWidth="1"/>
    <col min="15099" max="15099" width="1.85546875" style="110" customWidth="1"/>
    <col min="15100" max="15102" width="3" style="110" customWidth="1"/>
    <col min="15103" max="15103" width="4.42578125" style="110" customWidth="1"/>
    <col min="15104" max="15105" width="3" style="110" customWidth="1"/>
    <col min="15106" max="15111" width="3.28515625" style="110" customWidth="1"/>
    <col min="15112" max="15113" width="9.140625" style="110" customWidth="1"/>
    <col min="15114" max="15117" width="3.28515625" style="110" customWidth="1"/>
    <col min="15118" max="15118" width="4.140625" style="110" customWidth="1"/>
    <col min="15119" max="15331" width="10.28515625" style="110"/>
    <col min="15332" max="15340" width="9.140625" style="110" customWidth="1"/>
    <col min="15341" max="15341" width="1" style="110" customWidth="1"/>
    <col min="15342" max="15345" width="3.28515625" style="110" customWidth="1"/>
    <col min="15346" max="15346" width="1.85546875" style="110" customWidth="1"/>
    <col min="15347" max="15347" width="17.85546875" style="110" customWidth="1"/>
    <col min="15348" max="15348" width="1.85546875" style="110" customWidth="1"/>
    <col min="15349" max="15352" width="3.28515625" style="110" customWidth="1"/>
    <col min="15353" max="15353" width="1.85546875" style="110" customWidth="1"/>
    <col min="15354" max="15354" width="12.42578125" style="110" customWidth="1"/>
    <col min="15355" max="15355" width="1.85546875" style="110" customWidth="1"/>
    <col min="15356" max="15358" width="3" style="110" customWidth="1"/>
    <col min="15359" max="15359" width="4.42578125" style="110" customWidth="1"/>
    <col min="15360" max="15361" width="3" style="110" customWidth="1"/>
    <col min="15362" max="15367" width="3.28515625" style="110" customWidth="1"/>
    <col min="15368" max="15369" width="9.140625" style="110" customWidth="1"/>
    <col min="15370" max="15373" width="3.28515625" style="110" customWidth="1"/>
    <col min="15374" max="15374" width="4.140625" style="110" customWidth="1"/>
    <col min="15375" max="15587" width="10.28515625" style="110"/>
    <col min="15588" max="15596" width="9.140625" style="110" customWidth="1"/>
    <col min="15597" max="15597" width="1" style="110" customWidth="1"/>
    <col min="15598" max="15601" width="3.28515625" style="110" customWidth="1"/>
    <col min="15602" max="15602" width="1.85546875" style="110" customWidth="1"/>
    <col min="15603" max="15603" width="17.85546875" style="110" customWidth="1"/>
    <col min="15604" max="15604" width="1.85546875" style="110" customWidth="1"/>
    <col min="15605" max="15608" width="3.28515625" style="110" customWidth="1"/>
    <col min="15609" max="15609" width="1.85546875" style="110" customWidth="1"/>
    <col min="15610" max="15610" width="12.42578125" style="110" customWidth="1"/>
    <col min="15611" max="15611" width="1.85546875" style="110" customWidth="1"/>
    <col min="15612" max="15614" width="3" style="110" customWidth="1"/>
    <col min="15615" max="15615" width="4.42578125" style="110" customWidth="1"/>
    <col min="15616" max="15617" width="3" style="110" customWidth="1"/>
    <col min="15618" max="15623" width="3.28515625" style="110" customWidth="1"/>
    <col min="15624" max="15625" width="9.140625" style="110" customWidth="1"/>
    <col min="15626" max="15629" width="3.28515625" style="110" customWidth="1"/>
    <col min="15630" max="15630" width="4.140625" style="110" customWidth="1"/>
    <col min="15631" max="15843" width="10.28515625" style="110"/>
    <col min="15844" max="15852" width="9.140625" style="110" customWidth="1"/>
    <col min="15853" max="15853" width="1" style="110" customWidth="1"/>
    <col min="15854" max="15857" width="3.28515625" style="110" customWidth="1"/>
    <col min="15858" max="15858" width="1.85546875" style="110" customWidth="1"/>
    <col min="15859" max="15859" width="17.85546875" style="110" customWidth="1"/>
    <col min="15860" max="15860" width="1.85546875" style="110" customWidth="1"/>
    <col min="15861" max="15864" width="3.28515625" style="110" customWidth="1"/>
    <col min="15865" max="15865" width="1.85546875" style="110" customWidth="1"/>
    <col min="15866" max="15866" width="12.42578125" style="110" customWidth="1"/>
    <col min="15867" max="15867" width="1.85546875" style="110" customWidth="1"/>
    <col min="15868" max="15870" width="3" style="110" customWidth="1"/>
    <col min="15871" max="15871" width="4.42578125" style="110" customWidth="1"/>
    <col min="15872" max="15873" width="3" style="110" customWidth="1"/>
    <col min="15874" max="15879" width="3.28515625" style="110" customWidth="1"/>
    <col min="15880" max="15881" width="9.140625" style="110" customWidth="1"/>
    <col min="15882" max="15885" width="3.28515625" style="110" customWidth="1"/>
    <col min="15886" max="15886" width="4.140625" style="110" customWidth="1"/>
    <col min="15887" max="16099" width="10.28515625" style="110"/>
    <col min="16100" max="16108" width="9.140625" style="110" customWidth="1"/>
    <col min="16109" max="16109" width="1" style="110" customWidth="1"/>
    <col min="16110" max="16113" width="3.28515625" style="110" customWidth="1"/>
    <col min="16114" max="16114" width="1.85546875" style="110" customWidth="1"/>
    <col min="16115" max="16115" width="17.85546875" style="110" customWidth="1"/>
    <col min="16116" max="16116" width="1.85546875" style="110" customWidth="1"/>
    <col min="16117" max="16120" width="3.28515625" style="110" customWidth="1"/>
    <col min="16121" max="16121" width="1.85546875" style="110" customWidth="1"/>
    <col min="16122" max="16122" width="12.42578125" style="110" customWidth="1"/>
    <col min="16123" max="16123" width="1.85546875" style="110" customWidth="1"/>
    <col min="16124" max="16126" width="3" style="110" customWidth="1"/>
    <col min="16127" max="16127" width="4.42578125" style="110" customWidth="1"/>
    <col min="16128" max="16129" width="3" style="110" customWidth="1"/>
    <col min="16130" max="16135" width="3.28515625" style="110" customWidth="1"/>
    <col min="16136" max="16137" width="9.140625" style="110" customWidth="1"/>
    <col min="16138" max="16141" width="3.28515625" style="110" customWidth="1"/>
    <col min="16142" max="16142" width="4.140625" style="110" customWidth="1"/>
    <col min="16143" max="16384" width="10.28515625" style="110"/>
  </cols>
  <sheetData>
    <row r="1" spans="1:28" ht="30" x14ac:dyDescent="0.25">
      <c r="E1" s="111" t="s">
        <v>3515</v>
      </c>
      <c r="G1" s="113"/>
      <c r="H1" s="114" t="s">
        <v>3516</v>
      </c>
      <c r="I1" s="115"/>
      <c r="J1" s="114" t="s">
        <v>3517</v>
      </c>
      <c r="K1" s="116"/>
      <c r="L1" s="114" t="s">
        <v>3518</v>
      </c>
      <c r="M1" s="117"/>
      <c r="N1" s="118" t="s">
        <v>3519</v>
      </c>
      <c r="O1" s="118" t="s">
        <v>3520</v>
      </c>
    </row>
    <row r="2" spans="1:28" ht="24" customHeight="1" x14ac:dyDescent="0.25">
      <c r="E2" s="123"/>
      <c r="F2" s="124" t="s">
        <v>3521</v>
      </c>
      <c r="G2" s="125"/>
      <c r="H2" s="126">
        <v>631748036.65999997</v>
      </c>
      <c r="I2" s="112"/>
      <c r="J2" s="127">
        <v>466133.29</v>
      </c>
      <c r="K2" s="128"/>
      <c r="L2" s="129">
        <v>631281903.37</v>
      </c>
      <c r="M2" s="130"/>
      <c r="N2" s="129">
        <v>-224191.35</v>
      </c>
      <c r="O2" s="129">
        <f>H2-N2</f>
        <v>631972228.00999999</v>
      </c>
      <c r="T2" s="119"/>
      <c r="U2" s="119"/>
      <c r="V2" s="119"/>
      <c r="W2" s="119"/>
      <c r="X2" s="119"/>
      <c r="Y2" s="119"/>
      <c r="AA2" s="110"/>
    </row>
    <row r="3" spans="1:28" ht="24" customHeight="1" x14ac:dyDescent="0.25">
      <c r="E3" s="123"/>
      <c r="F3" s="124" t="s">
        <v>3522</v>
      </c>
      <c r="G3" s="125"/>
      <c r="H3" s="131">
        <v>646555639.66000032</v>
      </c>
      <c r="I3" s="112"/>
      <c r="J3" s="132">
        <v>466133.29</v>
      </c>
      <c r="K3" s="128"/>
      <c r="L3" s="133">
        <v>646089506.37000036</v>
      </c>
      <c r="M3" s="130"/>
      <c r="N3" s="133">
        <v>35376421.180000007</v>
      </c>
      <c r="O3" s="133">
        <f>H3-N3</f>
        <v>611179218.48000026</v>
      </c>
      <c r="T3" s="119"/>
      <c r="U3" s="119"/>
      <c r="V3" s="119"/>
      <c r="W3" s="119"/>
      <c r="X3" s="119"/>
      <c r="Y3" s="119"/>
      <c r="AA3" s="110"/>
    </row>
    <row r="4" spans="1:28" ht="24" customHeight="1" x14ac:dyDescent="0.25">
      <c r="E4" s="123"/>
      <c r="F4" s="124" t="s">
        <v>3523</v>
      </c>
      <c r="G4" s="125"/>
      <c r="H4" s="134">
        <v>-14807603.000000358</v>
      </c>
      <c r="I4" s="115"/>
      <c r="J4" s="134">
        <v>0</v>
      </c>
      <c r="K4" s="135"/>
      <c r="L4" s="134">
        <v>-14807603.000000358</v>
      </c>
      <c r="M4" s="136"/>
      <c r="N4" s="134">
        <v>-35600612.530000009</v>
      </c>
      <c r="O4" s="134">
        <f>O2-O3</f>
        <v>20793009.529999733</v>
      </c>
      <c r="T4" s="119"/>
      <c r="U4" s="119"/>
      <c r="V4" s="119"/>
      <c r="W4" s="119"/>
      <c r="X4" s="119"/>
      <c r="Y4" s="119"/>
      <c r="Z4" s="137"/>
      <c r="AA4" s="110"/>
    </row>
    <row r="5" spans="1:28" ht="18" customHeight="1" x14ac:dyDescent="0.25">
      <c r="B5" s="138"/>
      <c r="C5" s="138"/>
      <c r="D5" s="138"/>
      <c r="E5" s="111" t="s">
        <v>3524</v>
      </c>
      <c r="F5" s="139"/>
      <c r="G5" s="125"/>
      <c r="H5" s="140"/>
      <c r="K5" s="141"/>
      <c r="L5" s="110"/>
      <c r="M5" s="142"/>
      <c r="N5" s="143">
        <v>0</v>
      </c>
      <c r="O5" s="143"/>
      <c r="T5" s="119"/>
      <c r="U5" s="119"/>
      <c r="V5" s="119"/>
      <c r="W5" s="119"/>
      <c r="X5" s="119"/>
      <c r="Y5" s="119"/>
      <c r="AA5" s="110"/>
    </row>
    <row r="6" spans="1:28" s="148" customFormat="1" ht="9.75" customHeight="1" thickBot="1" x14ac:dyDescent="0.3">
      <c r="A6" s="144"/>
      <c r="B6" s="144"/>
      <c r="C6" s="144"/>
      <c r="D6" s="144"/>
      <c r="E6" s="145"/>
      <c r="F6" s="145"/>
      <c r="G6" s="146"/>
      <c r="H6" s="140" t="s">
        <v>3525</v>
      </c>
      <c r="I6" s="144"/>
      <c r="J6" s="144"/>
      <c r="K6" s="147"/>
      <c r="L6" s="144"/>
      <c r="M6" s="145"/>
      <c r="N6" s="144" t="s">
        <v>3525</v>
      </c>
      <c r="O6" s="144"/>
      <c r="P6" s="144"/>
      <c r="Q6" s="144"/>
      <c r="R6" s="144"/>
      <c r="S6" s="144"/>
      <c r="T6" s="144"/>
      <c r="V6" s="149"/>
      <c r="W6" s="149"/>
      <c r="X6" s="149"/>
      <c r="Y6" s="149"/>
      <c r="Z6" s="150"/>
      <c r="AA6" s="151"/>
      <c r="AB6" s="152"/>
    </row>
    <row r="7" spans="1:28" s="148" customFormat="1" ht="43.5" customHeight="1" thickBot="1" x14ac:dyDescent="0.3">
      <c r="A7" s="153" t="s">
        <v>3526</v>
      </c>
      <c r="B7" s="154" t="s">
        <v>3527</v>
      </c>
      <c r="C7" s="154" t="s">
        <v>3528</v>
      </c>
      <c r="D7" s="154" t="s">
        <v>3529</v>
      </c>
      <c r="E7" s="155" t="s">
        <v>3530</v>
      </c>
      <c r="F7" s="155" t="s">
        <v>3531</v>
      </c>
      <c r="G7" s="156" t="s">
        <v>3532</v>
      </c>
      <c r="H7" s="157" t="s">
        <v>3533</v>
      </c>
      <c r="I7" s="120"/>
      <c r="J7" s="158" t="s">
        <v>3534</v>
      </c>
      <c r="K7" s="159"/>
      <c r="L7" s="158" t="s">
        <v>3535</v>
      </c>
      <c r="M7" s="160"/>
      <c r="N7" s="161" t="s">
        <v>3536</v>
      </c>
      <c r="O7" s="158" t="s">
        <v>3537</v>
      </c>
      <c r="P7" s="162"/>
      <c r="Q7" s="162"/>
      <c r="R7" s="162"/>
      <c r="S7" s="162"/>
      <c r="T7" s="162"/>
      <c r="V7" s="163"/>
      <c r="W7" s="163"/>
      <c r="X7" s="163"/>
      <c r="Y7" s="163"/>
      <c r="AA7" s="151"/>
      <c r="AB7" s="152"/>
    </row>
    <row r="8" spans="1:28" s="175" customFormat="1" ht="22.5" customHeight="1" x14ac:dyDescent="0.25">
      <c r="A8" s="164"/>
      <c r="B8" s="165"/>
      <c r="C8" s="166"/>
      <c r="D8" s="166"/>
      <c r="E8" s="167"/>
      <c r="F8" s="168" t="s">
        <v>3538</v>
      </c>
      <c r="G8" s="169"/>
      <c r="H8" s="170"/>
      <c r="I8" s="171"/>
      <c r="J8" s="172"/>
      <c r="K8" s="173"/>
      <c r="L8" s="172"/>
      <c r="M8" s="172"/>
      <c r="N8" s="174"/>
      <c r="O8" s="172"/>
      <c r="AB8" s="176"/>
    </row>
    <row r="9" spans="1:28" s="175" customFormat="1" ht="15" customHeight="1" x14ac:dyDescent="0.25">
      <c r="A9" s="177" t="s">
        <v>3532</v>
      </c>
      <c r="B9" s="178"/>
      <c r="C9" s="179" t="s">
        <v>21</v>
      </c>
      <c r="D9" s="179" t="s">
        <v>21</v>
      </c>
      <c r="E9" s="180" t="s">
        <v>3539</v>
      </c>
      <c r="F9" s="181" t="s">
        <v>3540</v>
      </c>
      <c r="G9" s="182">
        <f>+G10+G19+G34+G39</f>
        <v>0</v>
      </c>
      <c r="H9" s="183">
        <v>583104216.88999999</v>
      </c>
      <c r="I9" s="171"/>
      <c r="J9" s="184">
        <v>466133.29</v>
      </c>
      <c r="K9" s="173"/>
      <c r="L9" s="184">
        <v>582638083.5999999</v>
      </c>
      <c r="M9" s="185"/>
      <c r="N9" s="186">
        <v>0</v>
      </c>
      <c r="O9" s="184">
        <f>H9-N9</f>
        <v>583104216.88999999</v>
      </c>
      <c r="P9" s="187"/>
      <c r="Q9" s="188"/>
      <c r="AB9" s="176"/>
    </row>
    <row r="10" spans="1:28" s="198" customFormat="1" ht="15" customHeight="1" x14ac:dyDescent="0.25">
      <c r="A10" s="189" t="s">
        <v>3532</v>
      </c>
      <c r="B10" s="190"/>
      <c r="C10" s="179" t="s">
        <v>21</v>
      </c>
      <c r="D10" s="179" t="s">
        <v>21</v>
      </c>
      <c r="E10" s="191" t="s">
        <v>3541</v>
      </c>
      <c r="F10" s="192" t="s">
        <v>3542</v>
      </c>
      <c r="G10" s="193">
        <f>+G11+G18</f>
        <v>0</v>
      </c>
      <c r="H10" s="194">
        <v>576962534.80999994</v>
      </c>
      <c r="I10" s="195"/>
      <c r="J10" s="196">
        <v>0</v>
      </c>
      <c r="K10" s="173"/>
      <c r="L10" s="196">
        <v>576962534.80999994</v>
      </c>
      <c r="M10" s="185"/>
      <c r="N10" s="197">
        <v>0</v>
      </c>
      <c r="O10" s="196">
        <f t="shared" ref="O10:O73" si="0">H10-N10</f>
        <v>576962534.80999994</v>
      </c>
      <c r="P10" s="187"/>
      <c r="Q10" s="188"/>
      <c r="AB10" s="199"/>
    </row>
    <row r="11" spans="1:28" s="208" customFormat="1" ht="15" customHeight="1" x14ac:dyDescent="0.25">
      <c r="A11" s="189" t="s">
        <v>3532</v>
      </c>
      <c r="B11" s="200"/>
      <c r="C11" s="179" t="s">
        <v>21</v>
      </c>
      <c r="D11" s="179" t="s">
        <v>21</v>
      </c>
      <c r="E11" s="201" t="s">
        <v>3543</v>
      </c>
      <c r="F11" s="202" t="s">
        <v>3544</v>
      </c>
      <c r="G11" s="203">
        <f>SUM(G12:G17)</f>
        <v>0</v>
      </c>
      <c r="H11" s="204">
        <v>562674774.75</v>
      </c>
      <c r="I11" s="150"/>
      <c r="J11" s="205">
        <v>0</v>
      </c>
      <c r="K11" s="173"/>
      <c r="L11" s="205">
        <v>562674774.75</v>
      </c>
      <c r="M11" s="206"/>
      <c r="N11" s="207">
        <v>0</v>
      </c>
      <c r="O11" s="205">
        <f t="shared" si="0"/>
        <v>562674774.75</v>
      </c>
      <c r="P11" s="187"/>
      <c r="Q11" s="188"/>
      <c r="AB11" s="152"/>
    </row>
    <row r="12" spans="1:28" s="208" customFormat="1" ht="15" customHeight="1" x14ac:dyDescent="0.25">
      <c r="A12" s="189"/>
      <c r="B12" s="200"/>
      <c r="C12" s="179" t="s">
        <v>21</v>
      </c>
      <c r="D12" s="179" t="s">
        <v>3529</v>
      </c>
      <c r="E12" s="209" t="s">
        <v>2755</v>
      </c>
      <c r="F12" s="210" t="s">
        <v>3545</v>
      </c>
      <c r="G12" s="211"/>
      <c r="H12" s="212">
        <v>561573750</v>
      </c>
      <c r="I12" s="150"/>
      <c r="J12" s="213"/>
      <c r="K12" s="173"/>
      <c r="L12" s="213">
        <v>561573750</v>
      </c>
      <c r="M12" s="214"/>
      <c r="N12" s="215">
        <v>0</v>
      </c>
      <c r="O12" s="213">
        <f t="shared" si="0"/>
        <v>561573750</v>
      </c>
      <c r="P12" s="187"/>
      <c r="Q12" s="188"/>
      <c r="AB12" s="152"/>
    </row>
    <row r="13" spans="1:28" s="208" customFormat="1" ht="15" customHeight="1" x14ac:dyDescent="0.25">
      <c r="A13" s="189"/>
      <c r="B13" s="200"/>
      <c r="C13" s="179" t="s">
        <v>21</v>
      </c>
      <c r="D13" s="179" t="s">
        <v>3529</v>
      </c>
      <c r="E13" s="209" t="s">
        <v>2759</v>
      </c>
      <c r="F13" s="210" t="s">
        <v>3546</v>
      </c>
      <c r="G13" s="211"/>
      <c r="H13" s="212">
        <v>1101024.75</v>
      </c>
      <c r="I13" s="150"/>
      <c r="J13" s="213"/>
      <c r="K13" s="173"/>
      <c r="L13" s="213">
        <v>1101024.75</v>
      </c>
      <c r="M13" s="214"/>
      <c r="N13" s="215">
        <v>0</v>
      </c>
      <c r="O13" s="213">
        <f t="shared" si="0"/>
        <v>1101024.75</v>
      </c>
      <c r="P13" s="187"/>
      <c r="Q13" s="188"/>
      <c r="AB13" s="152"/>
    </row>
    <row r="14" spans="1:28" s="208" customFormat="1" ht="15" customHeight="1" x14ac:dyDescent="0.25">
      <c r="A14" s="189"/>
      <c r="B14" s="200"/>
      <c r="C14" s="179" t="s">
        <v>21</v>
      </c>
      <c r="D14" s="179" t="s">
        <v>21</v>
      </c>
      <c r="E14" s="216" t="s">
        <v>3547</v>
      </c>
      <c r="F14" s="217" t="s">
        <v>3548</v>
      </c>
      <c r="G14" s="218"/>
      <c r="H14" s="212">
        <v>0</v>
      </c>
      <c r="I14" s="150"/>
      <c r="J14" s="213">
        <v>0</v>
      </c>
      <c r="K14" s="173"/>
      <c r="L14" s="213">
        <v>0</v>
      </c>
      <c r="M14" s="214"/>
      <c r="N14" s="215">
        <v>0</v>
      </c>
      <c r="O14" s="213">
        <f t="shared" si="0"/>
        <v>0</v>
      </c>
      <c r="P14" s="187"/>
      <c r="Q14" s="188"/>
      <c r="AB14" s="152"/>
    </row>
    <row r="15" spans="1:28" s="208" customFormat="1" ht="15" customHeight="1" x14ac:dyDescent="0.25">
      <c r="A15" s="189"/>
      <c r="B15" s="200"/>
      <c r="C15" s="179" t="s">
        <v>21</v>
      </c>
      <c r="D15" s="179" t="s">
        <v>3529</v>
      </c>
      <c r="E15" s="216" t="s">
        <v>2762</v>
      </c>
      <c r="F15" s="219" t="s">
        <v>3549</v>
      </c>
      <c r="G15" s="220"/>
      <c r="H15" s="212">
        <v>0</v>
      </c>
      <c r="I15" s="150"/>
      <c r="J15" s="221"/>
      <c r="K15" s="173"/>
      <c r="L15" s="221">
        <v>0</v>
      </c>
      <c r="M15" s="206"/>
      <c r="N15" s="215">
        <v>0</v>
      </c>
      <c r="O15" s="213">
        <f t="shared" si="0"/>
        <v>0</v>
      </c>
      <c r="P15" s="187"/>
      <c r="Q15" s="188"/>
      <c r="AB15" s="152"/>
    </row>
    <row r="16" spans="1:28" s="208" customFormat="1" ht="15" customHeight="1" x14ac:dyDescent="0.25">
      <c r="A16" s="189"/>
      <c r="B16" s="200"/>
      <c r="C16" s="179" t="s">
        <v>21</v>
      </c>
      <c r="D16" s="179" t="s">
        <v>3529</v>
      </c>
      <c r="E16" s="216" t="s">
        <v>2765</v>
      </c>
      <c r="F16" s="219" t="s">
        <v>3550</v>
      </c>
      <c r="G16" s="220"/>
      <c r="H16" s="212">
        <v>0</v>
      </c>
      <c r="I16" s="150"/>
      <c r="J16" s="221"/>
      <c r="K16" s="173"/>
      <c r="L16" s="221">
        <v>0</v>
      </c>
      <c r="M16" s="206"/>
      <c r="N16" s="215">
        <v>0</v>
      </c>
      <c r="O16" s="213">
        <f t="shared" si="0"/>
        <v>0</v>
      </c>
      <c r="P16" s="187"/>
      <c r="Q16" s="188"/>
      <c r="AB16" s="152"/>
    </row>
    <row r="17" spans="1:28" s="208" customFormat="1" ht="15" customHeight="1" x14ac:dyDescent="0.25">
      <c r="A17" s="189"/>
      <c r="B17" s="200"/>
      <c r="C17" s="179" t="s">
        <v>21</v>
      </c>
      <c r="D17" s="179" t="s">
        <v>3529</v>
      </c>
      <c r="E17" s="209" t="s">
        <v>2772</v>
      </c>
      <c r="F17" s="210" t="s">
        <v>3551</v>
      </c>
      <c r="G17" s="211"/>
      <c r="H17" s="212">
        <v>0</v>
      </c>
      <c r="I17" s="150"/>
      <c r="J17" s="213"/>
      <c r="K17" s="173"/>
      <c r="L17" s="213">
        <v>0</v>
      </c>
      <c r="M17" s="214"/>
      <c r="N17" s="215">
        <v>0</v>
      </c>
      <c r="O17" s="213">
        <f t="shared" si="0"/>
        <v>0</v>
      </c>
      <c r="P17" s="187"/>
      <c r="Q17" s="188"/>
      <c r="AB17" s="152"/>
    </row>
    <row r="18" spans="1:28" s="208" customFormat="1" ht="15" customHeight="1" x14ac:dyDescent="0.25">
      <c r="A18" s="189"/>
      <c r="B18" s="200"/>
      <c r="C18" s="179" t="s">
        <v>21</v>
      </c>
      <c r="D18" s="179" t="s">
        <v>3529</v>
      </c>
      <c r="E18" s="201" t="s">
        <v>2768</v>
      </c>
      <c r="F18" s="202" t="s">
        <v>3552</v>
      </c>
      <c r="G18" s="222"/>
      <c r="H18" s="204">
        <v>14287760.059999999</v>
      </c>
      <c r="I18" s="150"/>
      <c r="J18" s="205"/>
      <c r="K18" s="173"/>
      <c r="L18" s="205">
        <v>14287760.059999999</v>
      </c>
      <c r="M18" s="206"/>
      <c r="N18" s="207">
        <v>0</v>
      </c>
      <c r="O18" s="205">
        <f t="shared" si="0"/>
        <v>14287760.059999999</v>
      </c>
      <c r="P18" s="187"/>
      <c r="Q18" s="188"/>
      <c r="AB18" s="152"/>
    </row>
    <row r="19" spans="1:28" s="208" customFormat="1" ht="15" customHeight="1" x14ac:dyDescent="0.25">
      <c r="A19" s="189" t="s">
        <v>3532</v>
      </c>
      <c r="B19" s="200"/>
      <c r="C19" s="179" t="s">
        <v>21</v>
      </c>
      <c r="D19" s="179" t="s">
        <v>21</v>
      </c>
      <c r="E19" s="191" t="s">
        <v>3553</v>
      </c>
      <c r="F19" s="223" t="s">
        <v>3554</v>
      </c>
      <c r="G19" s="193">
        <f>+G20+G25+G28</f>
        <v>0</v>
      </c>
      <c r="H19" s="194">
        <v>6122073.6899999995</v>
      </c>
      <c r="I19" s="150"/>
      <c r="J19" s="196">
        <v>466133.29</v>
      </c>
      <c r="K19" s="173"/>
      <c r="L19" s="196">
        <v>5655940.3999999994</v>
      </c>
      <c r="M19" s="185"/>
      <c r="N19" s="197">
        <v>0</v>
      </c>
      <c r="O19" s="196">
        <f t="shared" si="0"/>
        <v>6122073.6899999995</v>
      </c>
      <c r="P19" s="187"/>
      <c r="Q19" s="188"/>
      <c r="AB19" s="152"/>
    </row>
    <row r="20" spans="1:28" s="208" customFormat="1" ht="15" customHeight="1" x14ac:dyDescent="0.25">
      <c r="A20" s="189" t="s">
        <v>3532</v>
      </c>
      <c r="B20" s="200"/>
      <c r="C20" s="179" t="s">
        <v>21</v>
      </c>
      <c r="D20" s="179" t="s">
        <v>21</v>
      </c>
      <c r="E20" s="201" t="s">
        <v>3555</v>
      </c>
      <c r="F20" s="202" t="s">
        <v>3556</v>
      </c>
      <c r="G20" s="222">
        <f>SUM(G21:G24)</f>
        <v>0</v>
      </c>
      <c r="H20" s="224">
        <v>3106016.05</v>
      </c>
      <c r="I20" s="150"/>
      <c r="J20" s="225">
        <v>466133.29</v>
      </c>
      <c r="K20" s="173"/>
      <c r="L20" s="225">
        <v>2639882.7599999998</v>
      </c>
      <c r="M20" s="214"/>
      <c r="N20" s="226">
        <v>0</v>
      </c>
      <c r="O20" s="225">
        <f t="shared" si="0"/>
        <v>3106016.05</v>
      </c>
      <c r="P20" s="187"/>
      <c r="Q20" s="188"/>
      <c r="AB20" s="152"/>
    </row>
    <row r="21" spans="1:28" s="208" customFormat="1" ht="15" customHeight="1" x14ac:dyDescent="0.25">
      <c r="A21" s="189"/>
      <c r="B21" s="200"/>
      <c r="C21" s="179" t="s">
        <v>21</v>
      </c>
      <c r="D21" s="179" t="s">
        <v>3529</v>
      </c>
      <c r="E21" s="209" t="s">
        <v>2788</v>
      </c>
      <c r="F21" s="210" t="s">
        <v>3557</v>
      </c>
      <c r="G21" s="211"/>
      <c r="H21" s="212">
        <v>3106016.05</v>
      </c>
      <c r="I21" s="150"/>
      <c r="J21" s="213">
        <v>466133.29</v>
      </c>
      <c r="K21" s="173"/>
      <c r="L21" s="213">
        <v>2639882.7599999998</v>
      </c>
      <c r="M21" s="214"/>
      <c r="N21" s="215">
        <v>0</v>
      </c>
      <c r="O21" s="213">
        <f t="shared" si="0"/>
        <v>3106016.05</v>
      </c>
      <c r="P21" s="187"/>
      <c r="Q21" s="188"/>
      <c r="AB21" s="152"/>
    </row>
    <row r="22" spans="1:28" s="208" customFormat="1" ht="27.6" customHeight="1" x14ac:dyDescent="0.25">
      <c r="A22" s="189"/>
      <c r="B22" s="200"/>
      <c r="C22" s="179" t="s">
        <v>21</v>
      </c>
      <c r="D22" s="179" t="s">
        <v>3529</v>
      </c>
      <c r="E22" s="209" t="s">
        <v>2907</v>
      </c>
      <c r="F22" s="210" t="s">
        <v>3558</v>
      </c>
      <c r="G22" s="227"/>
      <c r="H22" s="212">
        <v>0</v>
      </c>
      <c r="I22" s="150"/>
      <c r="J22" s="213"/>
      <c r="K22" s="173"/>
      <c r="L22" s="213">
        <v>0</v>
      </c>
      <c r="M22" s="214"/>
      <c r="N22" s="215">
        <v>0</v>
      </c>
      <c r="O22" s="213">
        <f t="shared" si="0"/>
        <v>0</v>
      </c>
      <c r="P22" s="187"/>
      <c r="Q22" s="188"/>
      <c r="AB22" s="152"/>
    </row>
    <row r="23" spans="1:28" s="208" customFormat="1" ht="21" customHeight="1" x14ac:dyDescent="0.25">
      <c r="A23" s="189"/>
      <c r="B23" s="200"/>
      <c r="C23" s="179" t="s">
        <v>21</v>
      </c>
      <c r="D23" s="179" t="s">
        <v>3529</v>
      </c>
      <c r="E23" s="209" t="s">
        <v>2910</v>
      </c>
      <c r="F23" s="210" t="s">
        <v>3559</v>
      </c>
      <c r="G23" s="211"/>
      <c r="H23" s="212">
        <v>0</v>
      </c>
      <c r="I23" s="150"/>
      <c r="J23" s="213"/>
      <c r="K23" s="173"/>
      <c r="L23" s="213">
        <v>0</v>
      </c>
      <c r="M23" s="214"/>
      <c r="N23" s="215">
        <v>0</v>
      </c>
      <c r="O23" s="213">
        <f t="shared" si="0"/>
        <v>0</v>
      </c>
      <c r="P23" s="187"/>
      <c r="Q23" s="188"/>
      <c r="AB23" s="152"/>
    </row>
    <row r="24" spans="1:28" s="208" customFormat="1" ht="15" customHeight="1" x14ac:dyDescent="0.25">
      <c r="A24" s="189"/>
      <c r="B24" s="200"/>
      <c r="C24" s="179" t="s">
        <v>21</v>
      </c>
      <c r="D24" s="179" t="s">
        <v>3529</v>
      </c>
      <c r="E24" s="209" t="s">
        <v>2904</v>
      </c>
      <c r="F24" s="210" t="s">
        <v>3560</v>
      </c>
      <c r="G24" s="211"/>
      <c r="H24" s="212">
        <v>0</v>
      </c>
      <c r="I24" s="150"/>
      <c r="J24" s="213"/>
      <c r="K24" s="173"/>
      <c r="L24" s="213">
        <v>0</v>
      </c>
      <c r="M24" s="214"/>
      <c r="N24" s="215">
        <v>0</v>
      </c>
      <c r="O24" s="213">
        <f t="shared" si="0"/>
        <v>0</v>
      </c>
      <c r="P24" s="187"/>
      <c r="Q24" s="188"/>
      <c r="AB24" s="152"/>
    </row>
    <row r="25" spans="1:28" s="208" customFormat="1" ht="15" customHeight="1" x14ac:dyDescent="0.25">
      <c r="A25" s="189" t="s">
        <v>3532</v>
      </c>
      <c r="B25" s="200"/>
      <c r="C25" s="179" t="s">
        <v>21</v>
      </c>
      <c r="D25" s="179" t="s">
        <v>21</v>
      </c>
      <c r="E25" s="201" t="s">
        <v>3561</v>
      </c>
      <c r="F25" s="202" t="s">
        <v>3562</v>
      </c>
      <c r="G25" s="228">
        <f>SUM(G26:G27)</f>
        <v>0</v>
      </c>
      <c r="H25" s="224">
        <v>3016057.64</v>
      </c>
      <c r="I25" s="150"/>
      <c r="J25" s="225">
        <v>0</v>
      </c>
      <c r="K25" s="173"/>
      <c r="L25" s="225">
        <v>3016057.64</v>
      </c>
      <c r="M25" s="214"/>
      <c r="N25" s="226">
        <v>0</v>
      </c>
      <c r="O25" s="225">
        <f t="shared" si="0"/>
        <v>3016057.64</v>
      </c>
      <c r="P25" s="187"/>
      <c r="Q25" s="188"/>
      <c r="AB25" s="152"/>
    </row>
    <row r="26" spans="1:28" s="208" customFormat="1" ht="15" customHeight="1" x14ac:dyDescent="0.25">
      <c r="A26" s="189"/>
      <c r="B26" s="200" t="s">
        <v>3528</v>
      </c>
      <c r="C26" s="179" t="s">
        <v>3528</v>
      </c>
      <c r="D26" s="179" t="s">
        <v>3529</v>
      </c>
      <c r="E26" s="209" t="s">
        <v>2898</v>
      </c>
      <c r="F26" s="210" t="s">
        <v>3563</v>
      </c>
      <c r="G26" s="211"/>
      <c r="H26" s="212">
        <v>2866057.64</v>
      </c>
      <c r="I26" s="150"/>
      <c r="J26" s="213"/>
      <c r="K26" s="173"/>
      <c r="L26" s="213">
        <v>2866057.64</v>
      </c>
      <c r="M26" s="214"/>
      <c r="N26" s="215">
        <v>0</v>
      </c>
      <c r="O26" s="213">
        <f t="shared" si="0"/>
        <v>2866057.64</v>
      </c>
      <c r="P26" s="187"/>
      <c r="Q26" s="188"/>
      <c r="AB26" s="152"/>
    </row>
    <row r="27" spans="1:28" s="208" customFormat="1" ht="15" customHeight="1" x14ac:dyDescent="0.25">
      <c r="A27" s="189"/>
      <c r="B27" s="200" t="s">
        <v>3528</v>
      </c>
      <c r="C27" s="179" t="s">
        <v>3528</v>
      </c>
      <c r="D27" s="179" t="s">
        <v>3529</v>
      </c>
      <c r="E27" s="209" t="s">
        <v>2901</v>
      </c>
      <c r="F27" s="210" t="s">
        <v>3564</v>
      </c>
      <c r="G27" s="211"/>
      <c r="H27" s="212">
        <v>150000</v>
      </c>
      <c r="I27" s="150"/>
      <c r="J27" s="213"/>
      <c r="K27" s="173"/>
      <c r="L27" s="213">
        <v>150000</v>
      </c>
      <c r="M27" s="214"/>
      <c r="N27" s="215">
        <v>0</v>
      </c>
      <c r="O27" s="213">
        <f t="shared" si="0"/>
        <v>150000</v>
      </c>
      <c r="P27" s="187"/>
      <c r="Q27" s="188"/>
      <c r="AB27" s="152"/>
    </row>
    <row r="28" spans="1:28" s="151" customFormat="1" ht="15" customHeight="1" x14ac:dyDescent="0.25">
      <c r="A28" s="229" t="s">
        <v>3532</v>
      </c>
      <c r="B28" s="230"/>
      <c r="C28" s="179" t="s">
        <v>21</v>
      </c>
      <c r="D28" s="179" t="s">
        <v>21</v>
      </c>
      <c r="E28" s="201" t="s">
        <v>3565</v>
      </c>
      <c r="F28" s="202" t="s">
        <v>3566</v>
      </c>
      <c r="G28" s="231">
        <f>SUM(G29:G33)</f>
        <v>0</v>
      </c>
      <c r="H28" s="232">
        <v>0</v>
      </c>
      <c r="I28" s="150"/>
      <c r="J28" s="233">
        <v>0</v>
      </c>
      <c r="K28" s="173"/>
      <c r="L28" s="233">
        <v>0</v>
      </c>
      <c r="M28" s="234"/>
      <c r="N28" s="235">
        <v>0</v>
      </c>
      <c r="O28" s="233">
        <f t="shared" si="0"/>
        <v>0</v>
      </c>
      <c r="P28" s="187"/>
      <c r="Q28" s="188"/>
      <c r="AB28" s="152"/>
    </row>
    <row r="29" spans="1:28" s="151" customFormat="1" ht="15" customHeight="1" x14ac:dyDescent="0.25">
      <c r="A29" s="229"/>
      <c r="B29" s="230"/>
      <c r="C29" s="179" t="s">
        <v>21</v>
      </c>
      <c r="D29" s="179" t="s">
        <v>3529</v>
      </c>
      <c r="E29" s="209" t="s">
        <v>2884</v>
      </c>
      <c r="F29" s="210" t="s">
        <v>3567</v>
      </c>
      <c r="G29" s="211"/>
      <c r="H29" s="212">
        <v>0</v>
      </c>
      <c r="I29" s="150"/>
      <c r="J29" s="213"/>
      <c r="K29" s="173"/>
      <c r="L29" s="213">
        <v>0</v>
      </c>
      <c r="M29" s="214"/>
      <c r="N29" s="215">
        <v>0</v>
      </c>
      <c r="O29" s="213">
        <f t="shared" si="0"/>
        <v>0</v>
      </c>
      <c r="P29" s="187"/>
      <c r="Q29" s="188"/>
      <c r="AB29" s="152"/>
    </row>
    <row r="30" spans="1:28" s="151" customFormat="1" ht="15" customHeight="1" x14ac:dyDescent="0.25">
      <c r="A30" s="229"/>
      <c r="B30" s="230"/>
      <c r="C30" s="179" t="s">
        <v>21</v>
      </c>
      <c r="D30" s="179" t="s">
        <v>3529</v>
      </c>
      <c r="E30" s="209" t="s">
        <v>2785</v>
      </c>
      <c r="F30" s="210" t="s">
        <v>3568</v>
      </c>
      <c r="G30" s="211"/>
      <c r="H30" s="212">
        <v>0</v>
      </c>
      <c r="I30" s="150"/>
      <c r="J30" s="213"/>
      <c r="K30" s="173"/>
      <c r="L30" s="213">
        <v>0</v>
      </c>
      <c r="M30" s="214"/>
      <c r="N30" s="215">
        <v>0</v>
      </c>
      <c r="O30" s="213">
        <f t="shared" si="0"/>
        <v>0</v>
      </c>
      <c r="P30" s="187"/>
      <c r="Q30" s="188"/>
      <c r="AB30" s="152"/>
    </row>
    <row r="31" spans="1:28" s="151" customFormat="1" ht="15" customHeight="1" x14ac:dyDescent="0.25">
      <c r="A31" s="229"/>
      <c r="B31" s="230"/>
      <c r="C31" s="179" t="s">
        <v>21</v>
      </c>
      <c r="D31" s="179" t="s">
        <v>3529</v>
      </c>
      <c r="E31" s="209" t="s">
        <v>2782</v>
      </c>
      <c r="F31" s="210" t="s">
        <v>3569</v>
      </c>
      <c r="G31" s="211"/>
      <c r="H31" s="212">
        <v>0</v>
      </c>
      <c r="I31" s="150"/>
      <c r="J31" s="213"/>
      <c r="K31" s="173"/>
      <c r="L31" s="213">
        <v>0</v>
      </c>
      <c r="M31" s="214"/>
      <c r="N31" s="215">
        <v>0</v>
      </c>
      <c r="O31" s="213">
        <f t="shared" si="0"/>
        <v>0</v>
      </c>
      <c r="P31" s="187"/>
      <c r="Q31" s="188"/>
      <c r="AB31" s="152"/>
    </row>
    <row r="32" spans="1:28" s="151" customFormat="1" ht="15" customHeight="1" x14ac:dyDescent="0.25">
      <c r="A32" s="229"/>
      <c r="B32" s="230"/>
      <c r="C32" s="179" t="s">
        <v>21</v>
      </c>
      <c r="D32" s="179" t="s">
        <v>3529</v>
      </c>
      <c r="E32" s="209" t="s">
        <v>2867</v>
      </c>
      <c r="F32" s="210" t="s">
        <v>3570</v>
      </c>
      <c r="G32" s="211"/>
      <c r="H32" s="212">
        <v>0</v>
      </c>
      <c r="I32" s="150"/>
      <c r="J32" s="213"/>
      <c r="K32" s="173"/>
      <c r="L32" s="213">
        <v>0</v>
      </c>
      <c r="M32" s="214"/>
      <c r="N32" s="215">
        <v>0</v>
      </c>
      <c r="O32" s="213">
        <f t="shared" si="0"/>
        <v>0</v>
      </c>
      <c r="P32" s="187"/>
      <c r="Q32" s="188"/>
      <c r="AB32" s="152"/>
    </row>
    <row r="33" spans="1:28" s="151" customFormat="1" ht="15" customHeight="1" x14ac:dyDescent="0.25">
      <c r="A33" s="229"/>
      <c r="B33" s="230"/>
      <c r="C33" s="179" t="s">
        <v>21</v>
      </c>
      <c r="D33" s="179" t="s">
        <v>3529</v>
      </c>
      <c r="E33" s="209" t="s">
        <v>2895</v>
      </c>
      <c r="F33" s="210" t="s">
        <v>3571</v>
      </c>
      <c r="G33" s="211"/>
      <c r="H33" s="212">
        <v>0</v>
      </c>
      <c r="I33" s="150"/>
      <c r="J33" s="213"/>
      <c r="K33" s="173"/>
      <c r="L33" s="213">
        <v>0</v>
      </c>
      <c r="M33" s="214"/>
      <c r="N33" s="215">
        <v>0</v>
      </c>
      <c r="O33" s="213">
        <f t="shared" si="0"/>
        <v>0</v>
      </c>
      <c r="P33" s="187"/>
      <c r="Q33" s="188"/>
      <c r="AB33" s="152"/>
    </row>
    <row r="34" spans="1:28" s="208" customFormat="1" ht="15" customHeight="1" x14ac:dyDescent="0.25">
      <c r="A34" s="189" t="s">
        <v>3532</v>
      </c>
      <c r="B34" s="200"/>
      <c r="C34" s="179" t="s">
        <v>21</v>
      </c>
      <c r="D34" s="179" t="s">
        <v>21</v>
      </c>
      <c r="E34" s="191" t="s">
        <v>3572</v>
      </c>
      <c r="F34" s="192" t="s">
        <v>3573</v>
      </c>
      <c r="G34" s="193">
        <f>SUM(G35:G38)</f>
        <v>0</v>
      </c>
      <c r="H34" s="194">
        <v>0</v>
      </c>
      <c r="I34" s="150"/>
      <c r="J34" s="196">
        <v>0</v>
      </c>
      <c r="K34" s="173"/>
      <c r="L34" s="196">
        <v>0</v>
      </c>
      <c r="M34" s="185"/>
      <c r="N34" s="197">
        <v>0</v>
      </c>
      <c r="O34" s="196">
        <f t="shared" si="0"/>
        <v>0</v>
      </c>
      <c r="P34" s="187"/>
      <c r="Q34" s="188"/>
      <c r="AB34" s="152"/>
    </row>
    <row r="35" spans="1:28" s="208" customFormat="1" ht="15" customHeight="1" x14ac:dyDescent="0.25">
      <c r="A35" s="189"/>
      <c r="B35" s="200"/>
      <c r="C35" s="179" t="s">
        <v>21</v>
      </c>
      <c r="D35" s="179" t="s">
        <v>3529</v>
      </c>
      <c r="E35" s="201" t="s">
        <v>2872</v>
      </c>
      <c r="F35" s="202" t="s">
        <v>3574</v>
      </c>
      <c r="G35" s="222"/>
      <c r="H35" s="224">
        <v>0</v>
      </c>
      <c r="I35" s="150"/>
      <c r="J35" s="225"/>
      <c r="K35" s="173"/>
      <c r="L35" s="225">
        <v>0</v>
      </c>
      <c r="M35" s="214"/>
      <c r="N35" s="226">
        <v>0</v>
      </c>
      <c r="O35" s="225">
        <f t="shared" si="0"/>
        <v>0</v>
      </c>
      <c r="P35" s="187"/>
      <c r="Q35" s="188"/>
      <c r="AB35" s="152"/>
    </row>
    <row r="36" spans="1:28" s="208" customFormat="1" ht="15" customHeight="1" x14ac:dyDescent="0.25">
      <c r="A36" s="189"/>
      <c r="B36" s="200"/>
      <c r="C36" s="179" t="s">
        <v>21</v>
      </c>
      <c r="D36" s="179" t="s">
        <v>3529</v>
      </c>
      <c r="E36" s="201" t="s">
        <v>2875</v>
      </c>
      <c r="F36" s="202" t="s">
        <v>3575</v>
      </c>
      <c r="G36" s="222"/>
      <c r="H36" s="224">
        <v>0</v>
      </c>
      <c r="I36" s="150"/>
      <c r="J36" s="225"/>
      <c r="K36" s="173"/>
      <c r="L36" s="225">
        <v>0</v>
      </c>
      <c r="M36" s="214"/>
      <c r="N36" s="226">
        <v>0</v>
      </c>
      <c r="O36" s="225">
        <f t="shared" si="0"/>
        <v>0</v>
      </c>
      <c r="P36" s="187"/>
      <c r="Q36" s="188"/>
      <c r="AB36" s="152"/>
    </row>
    <row r="37" spans="1:28" s="208" customFormat="1" ht="15" customHeight="1" x14ac:dyDescent="0.25">
      <c r="A37" s="189"/>
      <c r="B37" s="200"/>
      <c r="C37" s="179" t="s">
        <v>21</v>
      </c>
      <c r="D37" s="179" t="s">
        <v>3529</v>
      </c>
      <c r="E37" s="201" t="s">
        <v>2878</v>
      </c>
      <c r="F37" s="202" t="s">
        <v>3576</v>
      </c>
      <c r="G37" s="222"/>
      <c r="H37" s="224">
        <v>0</v>
      </c>
      <c r="I37" s="150"/>
      <c r="J37" s="225"/>
      <c r="K37" s="173"/>
      <c r="L37" s="225">
        <v>0</v>
      </c>
      <c r="M37" s="214"/>
      <c r="N37" s="226">
        <v>0</v>
      </c>
      <c r="O37" s="225">
        <f t="shared" si="0"/>
        <v>0</v>
      </c>
      <c r="P37" s="187"/>
      <c r="Q37" s="188"/>
      <c r="AB37" s="152"/>
    </row>
    <row r="38" spans="1:28" s="208" customFormat="1" ht="15" customHeight="1" x14ac:dyDescent="0.25">
      <c r="A38" s="189"/>
      <c r="B38" s="200"/>
      <c r="C38" s="179" t="s">
        <v>21</v>
      </c>
      <c r="D38" s="179" t="s">
        <v>3529</v>
      </c>
      <c r="E38" s="201" t="s">
        <v>2881</v>
      </c>
      <c r="F38" s="202" t="s">
        <v>3577</v>
      </c>
      <c r="G38" s="222"/>
      <c r="H38" s="224">
        <v>0</v>
      </c>
      <c r="I38" s="150"/>
      <c r="J38" s="225"/>
      <c r="K38" s="173"/>
      <c r="L38" s="225">
        <v>0</v>
      </c>
      <c r="M38" s="214"/>
      <c r="N38" s="226">
        <v>0</v>
      </c>
      <c r="O38" s="225">
        <f t="shared" si="0"/>
        <v>0</v>
      </c>
      <c r="P38" s="187"/>
      <c r="Q38" s="188"/>
      <c r="AB38" s="152"/>
    </row>
    <row r="39" spans="1:28" s="208" customFormat="1" ht="15" customHeight="1" x14ac:dyDescent="0.25">
      <c r="A39" s="189"/>
      <c r="B39" s="200"/>
      <c r="C39" s="179" t="s">
        <v>21</v>
      </c>
      <c r="D39" s="179" t="s">
        <v>3529</v>
      </c>
      <c r="E39" s="191" t="s">
        <v>2915</v>
      </c>
      <c r="F39" s="192" t="s">
        <v>3578</v>
      </c>
      <c r="G39" s="236"/>
      <c r="H39" s="237">
        <v>19608.39</v>
      </c>
      <c r="I39" s="150"/>
      <c r="J39" s="238"/>
      <c r="K39" s="173"/>
      <c r="L39" s="238">
        <v>19608.39</v>
      </c>
      <c r="M39" s="239"/>
      <c r="N39" s="240">
        <v>0</v>
      </c>
      <c r="O39" s="238">
        <f t="shared" si="0"/>
        <v>19608.39</v>
      </c>
      <c r="P39" s="187"/>
      <c r="Q39" s="188"/>
      <c r="AB39" s="152"/>
    </row>
    <row r="40" spans="1:28" s="208" customFormat="1" ht="15" customHeight="1" x14ac:dyDescent="0.25">
      <c r="A40" s="189" t="s">
        <v>3532</v>
      </c>
      <c r="B40" s="200"/>
      <c r="C40" s="179" t="s">
        <v>21</v>
      </c>
      <c r="D40" s="179" t="s">
        <v>21</v>
      </c>
      <c r="E40" s="241" t="s">
        <v>3579</v>
      </c>
      <c r="F40" s="242" t="s">
        <v>3580</v>
      </c>
      <c r="G40" s="243">
        <f>+G41+G42</f>
        <v>0</v>
      </c>
      <c r="H40" s="244">
        <v>-1258300.53</v>
      </c>
      <c r="I40" s="150"/>
      <c r="J40" s="184">
        <v>0</v>
      </c>
      <c r="K40" s="173"/>
      <c r="L40" s="184">
        <v>-1258300.53</v>
      </c>
      <c r="M40" s="185"/>
      <c r="N40" s="245">
        <v>-251848.75</v>
      </c>
      <c r="O40" s="184">
        <f t="shared" si="0"/>
        <v>-1006451.78</v>
      </c>
      <c r="P40" s="187"/>
      <c r="Q40" s="188"/>
      <c r="AB40" s="152"/>
    </row>
    <row r="41" spans="1:28" s="208" customFormat="1" ht="15" customHeight="1" x14ac:dyDescent="0.25">
      <c r="A41" s="189"/>
      <c r="B41" s="200"/>
      <c r="C41" s="179" t="s">
        <v>21</v>
      </c>
      <c r="D41" s="179" t="s">
        <v>3529</v>
      </c>
      <c r="E41" s="191" t="s">
        <v>2922</v>
      </c>
      <c r="F41" s="192" t="s">
        <v>3581</v>
      </c>
      <c r="G41" s="236"/>
      <c r="H41" s="246">
        <v>-1258300.53</v>
      </c>
      <c r="I41" s="150"/>
      <c r="J41" s="247"/>
      <c r="K41" s="173"/>
      <c r="L41" s="247">
        <v>-1258300.53</v>
      </c>
      <c r="M41" s="214"/>
      <c r="N41" s="248">
        <v>-251848.75</v>
      </c>
      <c r="O41" s="247">
        <f t="shared" si="0"/>
        <v>-1006451.78</v>
      </c>
      <c r="P41" s="187"/>
      <c r="Q41" s="188"/>
      <c r="AB41" s="152"/>
    </row>
    <row r="42" spans="1:28" s="208" customFormat="1" ht="15" customHeight="1" x14ac:dyDescent="0.25">
      <c r="A42" s="189"/>
      <c r="B42" s="200"/>
      <c r="C42" s="179" t="s">
        <v>21</v>
      </c>
      <c r="D42" s="179" t="s">
        <v>3529</v>
      </c>
      <c r="E42" s="191" t="s">
        <v>2925</v>
      </c>
      <c r="F42" s="192" t="s">
        <v>3582</v>
      </c>
      <c r="G42" s="236"/>
      <c r="H42" s="246">
        <v>0</v>
      </c>
      <c r="I42" s="150"/>
      <c r="J42" s="247"/>
      <c r="K42" s="173"/>
      <c r="L42" s="247">
        <v>0</v>
      </c>
      <c r="M42" s="214"/>
      <c r="N42" s="248">
        <v>0</v>
      </c>
      <c r="O42" s="247">
        <f t="shared" si="0"/>
        <v>0</v>
      </c>
      <c r="P42" s="187"/>
      <c r="Q42" s="188"/>
      <c r="AB42" s="152"/>
    </row>
    <row r="43" spans="1:28" s="151" customFormat="1" ht="15" customHeight="1" x14ac:dyDescent="0.25">
      <c r="A43" s="229" t="s">
        <v>3532</v>
      </c>
      <c r="B43" s="230"/>
      <c r="C43" s="179" t="s">
        <v>21</v>
      </c>
      <c r="D43" s="179" t="s">
        <v>21</v>
      </c>
      <c r="E43" s="241" t="s">
        <v>3583</v>
      </c>
      <c r="F43" s="242" t="s">
        <v>3584</v>
      </c>
      <c r="G43" s="249">
        <f>SUM(G44:G48)</f>
        <v>0</v>
      </c>
      <c r="H43" s="250">
        <v>3048</v>
      </c>
      <c r="I43" s="150"/>
      <c r="J43" s="251">
        <v>0</v>
      </c>
      <c r="K43" s="173"/>
      <c r="L43" s="251">
        <v>3048</v>
      </c>
      <c r="M43" s="214"/>
      <c r="N43" s="252">
        <v>0</v>
      </c>
      <c r="O43" s="251">
        <f t="shared" si="0"/>
        <v>3048</v>
      </c>
      <c r="P43" s="187"/>
      <c r="Q43" s="188"/>
      <c r="AB43" s="152"/>
    </row>
    <row r="44" spans="1:28" s="150" customFormat="1" ht="15" customHeight="1" x14ac:dyDescent="0.25">
      <c r="A44" s="229"/>
      <c r="B44" s="230"/>
      <c r="C44" s="179" t="s">
        <v>21</v>
      </c>
      <c r="D44" s="179" t="s">
        <v>3529</v>
      </c>
      <c r="E44" s="191" t="s">
        <v>2942</v>
      </c>
      <c r="F44" s="192" t="s">
        <v>3585</v>
      </c>
      <c r="G44" s="236"/>
      <c r="H44" s="246">
        <v>0</v>
      </c>
      <c r="J44" s="247"/>
      <c r="K44" s="173"/>
      <c r="L44" s="247">
        <v>0</v>
      </c>
      <c r="M44" s="214"/>
      <c r="N44" s="248">
        <v>0</v>
      </c>
      <c r="O44" s="247">
        <f t="shared" si="0"/>
        <v>0</v>
      </c>
      <c r="P44" s="187"/>
      <c r="Q44" s="188"/>
      <c r="AB44" s="253"/>
    </row>
    <row r="45" spans="1:28" s="151" customFormat="1" ht="15" customHeight="1" x14ac:dyDescent="0.25">
      <c r="A45" s="229"/>
      <c r="B45" s="230"/>
      <c r="C45" s="179" t="s">
        <v>21</v>
      </c>
      <c r="D45" s="179" t="s">
        <v>3529</v>
      </c>
      <c r="E45" s="191" t="s">
        <v>2930</v>
      </c>
      <c r="F45" s="192" t="s">
        <v>3586</v>
      </c>
      <c r="G45" s="236"/>
      <c r="H45" s="246">
        <v>0</v>
      </c>
      <c r="I45" s="150"/>
      <c r="J45" s="247"/>
      <c r="K45" s="173"/>
      <c r="L45" s="247">
        <v>0</v>
      </c>
      <c r="M45" s="214"/>
      <c r="N45" s="248">
        <v>0</v>
      </c>
      <c r="O45" s="247">
        <f t="shared" si="0"/>
        <v>0</v>
      </c>
      <c r="P45" s="187"/>
      <c r="Q45" s="188"/>
      <c r="AB45" s="152"/>
    </row>
    <row r="46" spans="1:28" s="151" customFormat="1" ht="15" customHeight="1" x14ac:dyDescent="0.25">
      <c r="A46" s="229"/>
      <c r="B46" s="230"/>
      <c r="C46" s="179" t="s">
        <v>21</v>
      </c>
      <c r="D46" s="179" t="s">
        <v>3529</v>
      </c>
      <c r="E46" s="191" t="s">
        <v>2933</v>
      </c>
      <c r="F46" s="192" t="s">
        <v>3587</v>
      </c>
      <c r="G46" s="236"/>
      <c r="H46" s="246">
        <v>3048</v>
      </c>
      <c r="I46" s="150"/>
      <c r="J46" s="247"/>
      <c r="K46" s="173"/>
      <c r="L46" s="247">
        <v>3048</v>
      </c>
      <c r="M46" s="214"/>
      <c r="N46" s="248">
        <v>0</v>
      </c>
      <c r="O46" s="247">
        <f t="shared" si="0"/>
        <v>3048</v>
      </c>
      <c r="P46" s="187"/>
      <c r="Q46" s="188"/>
      <c r="AB46" s="152"/>
    </row>
    <row r="47" spans="1:28" s="151" customFormat="1" ht="15" customHeight="1" x14ac:dyDescent="0.25">
      <c r="A47" s="229"/>
      <c r="B47" s="230"/>
      <c r="C47" s="179" t="s">
        <v>21</v>
      </c>
      <c r="D47" s="179" t="s">
        <v>3529</v>
      </c>
      <c r="E47" s="191" t="s">
        <v>2936</v>
      </c>
      <c r="F47" s="192" t="s">
        <v>3588</v>
      </c>
      <c r="G47" s="236"/>
      <c r="H47" s="246">
        <v>0</v>
      </c>
      <c r="I47" s="150"/>
      <c r="J47" s="247"/>
      <c r="K47" s="173"/>
      <c r="L47" s="247">
        <v>0</v>
      </c>
      <c r="M47" s="214"/>
      <c r="N47" s="248">
        <v>0</v>
      </c>
      <c r="O47" s="247">
        <f t="shared" si="0"/>
        <v>0</v>
      </c>
      <c r="P47" s="187"/>
      <c r="Q47" s="188"/>
      <c r="AB47" s="152"/>
    </row>
    <row r="48" spans="1:28" s="151" customFormat="1" ht="15" customHeight="1" x14ac:dyDescent="0.25">
      <c r="A48" s="229"/>
      <c r="B48" s="230"/>
      <c r="C48" s="179" t="s">
        <v>21</v>
      </c>
      <c r="D48" s="179" t="s">
        <v>3529</v>
      </c>
      <c r="E48" s="191" t="s">
        <v>2939</v>
      </c>
      <c r="F48" s="192" t="s">
        <v>3589</v>
      </c>
      <c r="G48" s="236"/>
      <c r="H48" s="246">
        <v>0</v>
      </c>
      <c r="I48" s="150"/>
      <c r="J48" s="247"/>
      <c r="K48" s="173"/>
      <c r="L48" s="247">
        <v>0</v>
      </c>
      <c r="M48" s="214"/>
      <c r="N48" s="248">
        <v>0</v>
      </c>
      <c r="O48" s="247">
        <f t="shared" si="0"/>
        <v>0</v>
      </c>
      <c r="P48" s="187"/>
      <c r="Q48" s="188"/>
      <c r="AB48" s="152"/>
    </row>
    <row r="49" spans="1:28" s="208" customFormat="1" ht="15" customHeight="1" x14ac:dyDescent="0.25">
      <c r="A49" s="189" t="s">
        <v>3532</v>
      </c>
      <c r="B49" s="200"/>
      <c r="C49" s="179" t="s">
        <v>21</v>
      </c>
      <c r="D49" s="179" t="s">
        <v>21</v>
      </c>
      <c r="E49" s="241" t="s">
        <v>3590</v>
      </c>
      <c r="F49" s="242" t="s">
        <v>3591</v>
      </c>
      <c r="G49" s="243">
        <f>+G50+G89+G95+G96</f>
        <v>0</v>
      </c>
      <c r="H49" s="244">
        <v>28476365.109999999</v>
      </c>
      <c r="I49" s="150"/>
      <c r="J49" s="184">
        <v>0</v>
      </c>
      <c r="K49" s="173"/>
      <c r="L49" s="184">
        <v>28476365.109999999</v>
      </c>
      <c r="M49" s="185"/>
      <c r="N49" s="245">
        <v>0</v>
      </c>
      <c r="O49" s="184">
        <f t="shared" si="0"/>
        <v>28476365.109999999</v>
      </c>
      <c r="P49" s="187"/>
      <c r="Q49" s="188"/>
      <c r="AB49" s="152"/>
    </row>
    <row r="50" spans="1:28" s="208" customFormat="1" ht="15" customHeight="1" x14ac:dyDescent="0.25">
      <c r="A50" s="189" t="s">
        <v>3532</v>
      </c>
      <c r="B50" s="200"/>
      <c r="C50" s="179" t="s">
        <v>21</v>
      </c>
      <c r="D50" s="179" t="s">
        <v>21</v>
      </c>
      <c r="E50" s="191" t="s">
        <v>3592</v>
      </c>
      <c r="F50" s="192" t="s">
        <v>3593</v>
      </c>
      <c r="G50" s="254">
        <f>G51+G67+G68</f>
        <v>0</v>
      </c>
      <c r="H50" s="246">
        <v>24974673.149999999</v>
      </c>
      <c r="I50" s="150"/>
      <c r="J50" s="247">
        <v>0</v>
      </c>
      <c r="K50" s="173"/>
      <c r="L50" s="247">
        <v>24974673.149999999</v>
      </c>
      <c r="M50" s="214"/>
      <c r="N50" s="248">
        <v>0</v>
      </c>
      <c r="O50" s="247">
        <f t="shared" si="0"/>
        <v>24974673.149999999</v>
      </c>
      <c r="P50" s="187"/>
      <c r="Q50" s="188"/>
      <c r="AB50" s="152"/>
    </row>
    <row r="51" spans="1:28" s="208" customFormat="1" ht="15" customHeight="1" x14ac:dyDescent="0.25">
      <c r="A51" s="189" t="s">
        <v>3532</v>
      </c>
      <c r="B51" s="200" t="s">
        <v>3528</v>
      </c>
      <c r="C51" s="179" t="s">
        <v>3528</v>
      </c>
      <c r="D51" s="179" t="s">
        <v>21</v>
      </c>
      <c r="E51" s="201" t="s">
        <v>3594</v>
      </c>
      <c r="F51" s="202" t="s">
        <v>3595</v>
      </c>
      <c r="G51" s="228">
        <f>SUM(G52:G66)</f>
        <v>0</v>
      </c>
      <c r="H51" s="224">
        <v>22367078.52</v>
      </c>
      <c r="I51" s="150"/>
      <c r="J51" s="225">
        <v>0</v>
      </c>
      <c r="K51" s="173"/>
      <c r="L51" s="225">
        <v>22367078.52</v>
      </c>
      <c r="M51" s="214"/>
      <c r="N51" s="226">
        <v>0</v>
      </c>
      <c r="O51" s="225">
        <f t="shared" si="0"/>
        <v>22367078.52</v>
      </c>
      <c r="P51" s="187"/>
      <c r="Q51" s="188"/>
      <c r="AB51" s="152"/>
    </row>
    <row r="52" spans="1:28" s="208" customFormat="1" ht="15" customHeight="1" x14ac:dyDescent="0.25">
      <c r="A52" s="189"/>
      <c r="B52" s="200" t="s">
        <v>3528</v>
      </c>
      <c r="C52" s="179" t="s">
        <v>3528</v>
      </c>
      <c r="D52" s="179" t="s">
        <v>3529</v>
      </c>
      <c r="E52" s="209" t="s">
        <v>2972</v>
      </c>
      <c r="F52" s="210" t="s">
        <v>3596</v>
      </c>
      <c r="G52" s="211"/>
      <c r="H52" s="212">
        <v>13264432.5</v>
      </c>
      <c r="I52" s="150"/>
      <c r="J52" s="213"/>
      <c r="K52" s="173"/>
      <c r="L52" s="213">
        <v>13264432.5</v>
      </c>
      <c r="M52" s="214"/>
      <c r="N52" s="215">
        <v>0</v>
      </c>
      <c r="O52" s="213">
        <f t="shared" si="0"/>
        <v>13264432.5</v>
      </c>
      <c r="P52" s="187"/>
      <c r="Q52" s="188"/>
      <c r="AB52" s="152"/>
    </row>
    <row r="53" spans="1:28" s="151" customFormat="1" ht="15" customHeight="1" x14ac:dyDescent="0.25">
      <c r="A53" s="229"/>
      <c r="B53" s="230" t="s">
        <v>3528</v>
      </c>
      <c r="C53" s="179" t="s">
        <v>3528</v>
      </c>
      <c r="D53" s="179" t="s">
        <v>3529</v>
      </c>
      <c r="E53" s="209" t="s">
        <v>2978</v>
      </c>
      <c r="F53" s="210" t="s">
        <v>3597</v>
      </c>
      <c r="G53" s="211"/>
      <c r="H53" s="212">
        <v>6122283.75</v>
      </c>
      <c r="I53" s="150"/>
      <c r="J53" s="213"/>
      <c r="K53" s="173"/>
      <c r="L53" s="213">
        <v>6122283.75</v>
      </c>
      <c r="M53" s="214"/>
      <c r="N53" s="215">
        <v>0</v>
      </c>
      <c r="O53" s="213">
        <f t="shared" si="0"/>
        <v>6122283.75</v>
      </c>
      <c r="P53" s="187"/>
      <c r="Q53" s="188"/>
      <c r="AB53" s="152"/>
    </row>
    <row r="54" spans="1:28" s="151" customFormat="1" ht="15" customHeight="1" x14ac:dyDescent="0.25">
      <c r="A54" s="229"/>
      <c r="B54" s="230" t="s">
        <v>3528</v>
      </c>
      <c r="C54" s="179" t="s">
        <v>3528</v>
      </c>
      <c r="D54" s="179" t="s">
        <v>3529</v>
      </c>
      <c r="E54" s="209" t="s">
        <v>2984</v>
      </c>
      <c r="F54" s="210" t="s">
        <v>3598</v>
      </c>
      <c r="G54" s="211"/>
      <c r="H54" s="212">
        <v>0</v>
      </c>
      <c r="I54" s="150"/>
      <c r="J54" s="213"/>
      <c r="K54" s="173"/>
      <c r="L54" s="213">
        <v>0</v>
      </c>
      <c r="M54" s="214"/>
      <c r="N54" s="215">
        <v>0</v>
      </c>
      <c r="O54" s="213">
        <f t="shared" si="0"/>
        <v>0</v>
      </c>
      <c r="P54" s="187"/>
      <c r="Q54" s="188"/>
      <c r="AB54" s="152"/>
    </row>
    <row r="55" spans="1:28" s="151" customFormat="1" ht="15" customHeight="1" x14ac:dyDescent="0.25">
      <c r="A55" s="229"/>
      <c r="B55" s="229" t="s">
        <v>3528</v>
      </c>
      <c r="C55" s="179" t="s">
        <v>3528</v>
      </c>
      <c r="D55" s="179" t="s">
        <v>3529</v>
      </c>
      <c r="E55" s="209" t="s">
        <v>2990</v>
      </c>
      <c r="F55" s="210" t="s">
        <v>3599</v>
      </c>
      <c r="G55" s="211"/>
      <c r="H55" s="212">
        <v>0</v>
      </c>
      <c r="I55" s="150"/>
      <c r="J55" s="213"/>
      <c r="K55" s="173"/>
      <c r="L55" s="213">
        <v>0</v>
      </c>
      <c r="M55" s="214"/>
      <c r="N55" s="215">
        <v>0</v>
      </c>
      <c r="O55" s="213">
        <f t="shared" si="0"/>
        <v>0</v>
      </c>
      <c r="P55" s="187"/>
      <c r="Q55" s="188"/>
      <c r="AB55" s="152"/>
    </row>
    <row r="56" spans="1:28" s="151" customFormat="1" ht="15" customHeight="1" x14ac:dyDescent="0.25">
      <c r="A56" s="229"/>
      <c r="B56" s="229" t="s">
        <v>3528</v>
      </c>
      <c r="C56" s="179" t="s">
        <v>3528</v>
      </c>
      <c r="D56" s="179" t="s">
        <v>3529</v>
      </c>
      <c r="E56" s="209" t="s">
        <v>3001</v>
      </c>
      <c r="F56" s="210" t="s">
        <v>3600</v>
      </c>
      <c r="G56" s="255"/>
      <c r="H56" s="212">
        <v>2018793.75</v>
      </c>
      <c r="I56" s="150"/>
      <c r="J56" s="213"/>
      <c r="K56" s="173"/>
      <c r="L56" s="213">
        <v>2018793.75</v>
      </c>
      <c r="M56" s="214"/>
      <c r="N56" s="215">
        <v>0</v>
      </c>
      <c r="O56" s="213">
        <f t="shared" si="0"/>
        <v>2018793.75</v>
      </c>
      <c r="P56" s="187"/>
      <c r="Q56" s="188"/>
      <c r="AB56" s="152"/>
    </row>
    <row r="57" spans="1:28" s="151" customFormat="1" ht="15" customHeight="1" x14ac:dyDescent="0.25">
      <c r="A57" s="229"/>
      <c r="B57" s="229" t="s">
        <v>3528</v>
      </c>
      <c r="C57" s="179" t="s">
        <v>3528</v>
      </c>
      <c r="D57" s="179" t="s">
        <v>3529</v>
      </c>
      <c r="E57" s="209" t="s">
        <v>3007</v>
      </c>
      <c r="F57" s="210" t="s">
        <v>3601</v>
      </c>
      <c r="G57" s="255"/>
      <c r="H57" s="212">
        <v>52177.5</v>
      </c>
      <c r="I57" s="150"/>
      <c r="J57" s="213"/>
      <c r="K57" s="173"/>
      <c r="L57" s="213">
        <v>52177.5</v>
      </c>
      <c r="M57" s="214"/>
      <c r="N57" s="215">
        <v>0</v>
      </c>
      <c r="O57" s="213">
        <f t="shared" si="0"/>
        <v>52177.5</v>
      </c>
      <c r="P57" s="187"/>
      <c r="Q57" s="188"/>
      <c r="AB57" s="152"/>
    </row>
    <row r="58" spans="1:28" s="151" customFormat="1" ht="15" customHeight="1" x14ac:dyDescent="0.25">
      <c r="A58" s="229"/>
      <c r="B58" s="229" t="s">
        <v>3528</v>
      </c>
      <c r="C58" s="179" t="s">
        <v>3528</v>
      </c>
      <c r="D58" s="179" t="s">
        <v>3529</v>
      </c>
      <c r="E58" s="209" t="s">
        <v>3013</v>
      </c>
      <c r="F58" s="210" t="s">
        <v>3602</v>
      </c>
      <c r="G58" s="255"/>
      <c r="H58" s="212">
        <v>119259.75</v>
      </c>
      <c r="I58" s="150"/>
      <c r="J58" s="213"/>
      <c r="K58" s="173"/>
      <c r="L58" s="213">
        <v>119259.75</v>
      </c>
      <c r="M58" s="214"/>
      <c r="N58" s="215">
        <v>0</v>
      </c>
      <c r="O58" s="213">
        <f t="shared" si="0"/>
        <v>119259.75</v>
      </c>
      <c r="P58" s="187"/>
      <c r="Q58" s="188"/>
      <c r="AB58" s="152"/>
    </row>
    <row r="59" spans="1:28" s="151" customFormat="1" ht="15" customHeight="1" x14ac:dyDescent="0.25">
      <c r="A59" s="229"/>
      <c r="B59" s="229" t="s">
        <v>3528</v>
      </c>
      <c r="C59" s="179" t="s">
        <v>3528</v>
      </c>
      <c r="D59" s="179" t="s">
        <v>3529</v>
      </c>
      <c r="E59" s="209" t="s">
        <v>3019</v>
      </c>
      <c r="F59" s="210" t="s">
        <v>3603</v>
      </c>
      <c r="G59" s="255"/>
      <c r="H59" s="212">
        <v>355602.75</v>
      </c>
      <c r="I59" s="150"/>
      <c r="J59" s="213"/>
      <c r="K59" s="173"/>
      <c r="L59" s="213">
        <v>355602.75</v>
      </c>
      <c r="M59" s="214"/>
      <c r="N59" s="215">
        <v>0</v>
      </c>
      <c r="O59" s="213">
        <f t="shared" si="0"/>
        <v>355602.75</v>
      </c>
      <c r="P59" s="187"/>
      <c r="Q59" s="188"/>
      <c r="AB59" s="152"/>
    </row>
    <row r="60" spans="1:28" s="151" customFormat="1" ht="15" customHeight="1" x14ac:dyDescent="0.25">
      <c r="A60" s="229"/>
      <c r="B60" s="229" t="s">
        <v>3528</v>
      </c>
      <c r="C60" s="179" t="s">
        <v>3528</v>
      </c>
      <c r="D60" s="179" t="s">
        <v>3529</v>
      </c>
      <c r="E60" s="209" t="s">
        <v>3025</v>
      </c>
      <c r="F60" s="210" t="s">
        <v>3604</v>
      </c>
      <c r="G60" s="211"/>
      <c r="H60" s="212">
        <v>0</v>
      </c>
      <c r="I60" s="150"/>
      <c r="J60" s="213"/>
      <c r="K60" s="173"/>
      <c r="L60" s="213">
        <v>0</v>
      </c>
      <c r="M60" s="214"/>
      <c r="N60" s="215">
        <v>0</v>
      </c>
      <c r="O60" s="213">
        <f t="shared" si="0"/>
        <v>0</v>
      </c>
      <c r="P60" s="187"/>
      <c r="Q60" s="188"/>
      <c r="AB60" s="152"/>
    </row>
    <row r="61" spans="1:28" s="151" customFormat="1" ht="15" customHeight="1" x14ac:dyDescent="0.25">
      <c r="A61" s="229"/>
      <c r="B61" s="230" t="s">
        <v>3528</v>
      </c>
      <c r="C61" s="179" t="s">
        <v>3528</v>
      </c>
      <c r="D61" s="179" t="s">
        <v>3529</v>
      </c>
      <c r="E61" s="209" t="s">
        <v>3037</v>
      </c>
      <c r="F61" s="210" t="s">
        <v>3605</v>
      </c>
      <c r="G61" s="211"/>
      <c r="H61" s="212">
        <v>0</v>
      </c>
      <c r="I61" s="150"/>
      <c r="J61" s="213"/>
      <c r="K61" s="173"/>
      <c r="L61" s="213">
        <v>0</v>
      </c>
      <c r="M61" s="214"/>
      <c r="N61" s="215">
        <v>0</v>
      </c>
      <c r="O61" s="213">
        <f t="shared" si="0"/>
        <v>0</v>
      </c>
      <c r="P61" s="187"/>
      <c r="Q61" s="188"/>
      <c r="AB61" s="152"/>
    </row>
    <row r="62" spans="1:28" s="151" customFormat="1" ht="15" customHeight="1" x14ac:dyDescent="0.25">
      <c r="A62" s="229"/>
      <c r="B62" s="230" t="s">
        <v>3528</v>
      </c>
      <c r="C62" s="179" t="s">
        <v>3528</v>
      </c>
      <c r="D62" s="179" t="s">
        <v>3529</v>
      </c>
      <c r="E62" s="209" t="s">
        <v>3043</v>
      </c>
      <c r="F62" s="210" t="s">
        <v>3606</v>
      </c>
      <c r="G62" s="211"/>
      <c r="H62" s="212">
        <v>0</v>
      </c>
      <c r="I62" s="150"/>
      <c r="J62" s="213"/>
      <c r="K62" s="173"/>
      <c r="L62" s="213">
        <v>0</v>
      </c>
      <c r="M62" s="214"/>
      <c r="N62" s="215">
        <v>0</v>
      </c>
      <c r="O62" s="213">
        <f t="shared" si="0"/>
        <v>0</v>
      </c>
      <c r="P62" s="187"/>
      <c r="Q62" s="188"/>
      <c r="AB62" s="152"/>
    </row>
    <row r="63" spans="1:28" s="151" customFormat="1" ht="15" customHeight="1" x14ac:dyDescent="0.25">
      <c r="A63" s="189"/>
      <c r="B63" s="200" t="s">
        <v>3528</v>
      </c>
      <c r="C63" s="179" t="s">
        <v>3528</v>
      </c>
      <c r="D63" s="179" t="s">
        <v>3529</v>
      </c>
      <c r="E63" s="209" t="s">
        <v>3049</v>
      </c>
      <c r="F63" s="210" t="s">
        <v>3607</v>
      </c>
      <c r="G63" s="211"/>
      <c r="H63" s="212">
        <v>0</v>
      </c>
      <c r="I63" s="150"/>
      <c r="J63" s="213"/>
      <c r="K63" s="173"/>
      <c r="L63" s="213">
        <v>0</v>
      </c>
      <c r="M63" s="214"/>
      <c r="N63" s="215">
        <v>0</v>
      </c>
      <c r="O63" s="213">
        <f t="shared" si="0"/>
        <v>0</v>
      </c>
      <c r="P63" s="187"/>
      <c r="Q63" s="188"/>
      <c r="AB63" s="152"/>
    </row>
    <row r="64" spans="1:28" s="208" customFormat="1" ht="15" customHeight="1" x14ac:dyDescent="0.25">
      <c r="A64" s="189"/>
      <c r="B64" s="200" t="s">
        <v>3528</v>
      </c>
      <c r="C64" s="179" t="s">
        <v>3528</v>
      </c>
      <c r="D64" s="179" t="s">
        <v>3529</v>
      </c>
      <c r="E64" s="209" t="s">
        <v>3055</v>
      </c>
      <c r="F64" s="210" t="s">
        <v>3608</v>
      </c>
      <c r="G64" s="211"/>
      <c r="H64" s="212">
        <v>431571</v>
      </c>
      <c r="I64" s="150"/>
      <c r="J64" s="213"/>
      <c r="K64" s="173"/>
      <c r="L64" s="213">
        <v>431571</v>
      </c>
      <c r="M64" s="214"/>
      <c r="N64" s="215">
        <v>0</v>
      </c>
      <c r="O64" s="213">
        <f t="shared" si="0"/>
        <v>431571</v>
      </c>
      <c r="P64" s="187"/>
      <c r="Q64" s="188"/>
      <c r="AB64" s="152"/>
    </row>
    <row r="65" spans="1:28" s="151" customFormat="1" ht="15" customHeight="1" x14ac:dyDescent="0.25">
      <c r="A65" s="189"/>
      <c r="B65" s="200" t="s">
        <v>3528</v>
      </c>
      <c r="C65" s="179" t="s">
        <v>3528</v>
      </c>
      <c r="D65" s="179" t="s">
        <v>3529</v>
      </c>
      <c r="E65" s="209" t="s">
        <v>3061</v>
      </c>
      <c r="F65" s="210" t="s">
        <v>3609</v>
      </c>
      <c r="G65" s="211"/>
      <c r="H65" s="212">
        <v>0</v>
      </c>
      <c r="I65" s="150"/>
      <c r="J65" s="213"/>
      <c r="K65" s="173"/>
      <c r="L65" s="213">
        <v>0</v>
      </c>
      <c r="M65" s="214"/>
      <c r="N65" s="215">
        <v>0</v>
      </c>
      <c r="O65" s="213">
        <f t="shared" si="0"/>
        <v>0</v>
      </c>
      <c r="P65" s="187"/>
      <c r="Q65" s="188"/>
      <c r="AB65" s="152"/>
    </row>
    <row r="66" spans="1:28" s="151" customFormat="1" ht="15" customHeight="1" x14ac:dyDescent="0.25">
      <c r="A66" s="189"/>
      <c r="B66" s="200" t="s">
        <v>3528</v>
      </c>
      <c r="C66" s="179" t="s">
        <v>3528</v>
      </c>
      <c r="D66" s="179" t="s">
        <v>3529</v>
      </c>
      <c r="E66" s="209" t="s">
        <v>3031</v>
      </c>
      <c r="F66" s="210" t="s">
        <v>3610</v>
      </c>
      <c r="G66" s="211"/>
      <c r="H66" s="212">
        <v>2957.52</v>
      </c>
      <c r="I66" s="150"/>
      <c r="J66" s="213"/>
      <c r="K66" s="173"/>
      <c r="L66" s="213">
        <v>2957.52</v>
      </c>
      <c r="M66" s="214"/>
      <c r="N66" s="215">
        <v>0</v>
      </c>
      <c r="O66" s="213">
        <f t="shared" si="0"/>
        <v>2957.52</v>
      </c>
      <c r="P66" s="187"/>
      <c r="Q66" s="188"/>
      <c r="AB66" s="152"/>
    </row>
    <row r="67" spans="1:28" s="208" customFormat="1" ht="15" customHeight="1" x14ac:dyDescent="0.25">
      <c r="A67" s="189"/>
      <c r="B67" s="200"/>
      <c r="C67" s="179" t="s">
        <v>21</v>
      </c>
      <c r="D67" s="179" t="s">
        <v>3529</v>
      </c>
      <c r="E67" s="201" t="s">
        <v>3118</v>
      </c>
      <c r="F67" s="202" t="s">
        <v>3611</v>
      </c>
      <c r="G67" s="256"/>
      <c r="H67" s="257"/>
      <c r="I67" s="150"/>
      <c r="J67" s="258"/>
      <c r="K67" s="173"/>
      <c r="L67" s="258">
        <v>0</v>
      </c>
      <c r="M67" s="259"/>
      <c r="N67" s="260"/>
      <c r="O67" s="258">
        <f t="shared" si="0"/>
        <v>0</v>
      </c>
      <c r="P67" s="187"/>
      <c r="Q67" s="188"/>
      <c r="AB67" s="152"/>
    </row>
    <row r="68" spans="1:28" s="208" customFormat="1" ht="15" customHeight="1" x14ac:dyDescent="0.25">
      <c r="A68" s="189" t="s">
        <v>3532</v>
      </c>
      <c r="B68" s="200"/>
      <c r="C68" s="179" t="s">
        <v>21</v>
      </c>
      <c r="D68" s="179" t="s">
        <v>21</v>
      </c>
      <c r="E68" s="201" t="s">
        <v>3612</v>
      </c>
      <c r="F68" s="202" t="s">
        <v>3613</v>
      </c>
      <c r="G68" s="261">
        <f>SUM(G69:G83)+G86+G87+G88</f>
        <v>0</v>
      </c>
      <c r="H68" s="262">
        <v>2607594.63</v>
      </c>
      <c r="I68" s="150"/>
      <c r="J68" s="263">
        <v>0</v>
      </c>
      <c r="K68" s="173"/>
      <c r="L68" s="263">
        <v>2607594.63</v>
      </c>
      <c r="M68" s="264"/>
      <c r="N68" s="265">
        <v>0</v>
      </c>
      <c r="O68" s="263">
        <f t="shared" si="0"/>
        <v>2607594.63</v>
      </c>
      <c r="P68" s="187"/>
      <c r="Q68" s="188"/>
      <c r="AB68" s="152"/>
    </row>
    <row r="69" spans="1:28" s="208" customFormat="1" ht="15" customHeight="1" x14ac:dyDescent="0.25">
      <c r="A69" s="189"/>
      <c r="B69" s="200" t="s">
        <v>18</v>
      </c>
      <c r="C69" s="179" t="s">
        <v>18</v>
      </c>
      <c r="D69" s="179" t="s">
        <v>3529</v>
      </c>
      <c r="E69" s="209" t="s">
        <v>3069</v>
      </c>
      <c r="F69" s="210" t="s">
        <v>3614</v>
      </c>
      <c r="G69" s="211"/>
      <c r="H69" s="212">
        <v>1711327.5</v>
      </c>
      <c r="I69" s="150"/>
      <c r="J69" s="213"/>
      <c r="K69" s="173"/>
      <c r="L69" s="213">
        <v>1711327.5</v>
      </c>
      <c r="M69" s="214"/>
      <c r="N69" s="215">
        <v>0</v>
      </c>
      <c r="O69" s="213">
        <f t="shared" si="0"/>
        <v>1711327.5</v>
      </c>
      <c r="P69" s="187"/>
      <c r="Q69" s="188"/>
      <c r="AB69" s="152"/>
    </row>
    <row r="70" spans="1:28" s="208" customFormat="1" ht="15" customHeight="1" x14ac:dyDescent="0.25">
      <c r="A70" s="189"/>
      <c r="B70" s="200" t="s">
        <v>18</v>
      </c>
      <c r="C70" s="179" t="s">
        <v>18</v>
      </c>
      <c r="D70" s="179" t="s">
        <v>3529</v>
      </c>
      <c r="E70" s="209" t="s">
        <v>3072</v>
      </c>
      <c r="F70" s="210" t="s">
        <v>3615</v>
      </c>
      <c r="G70" s="211"/>
      <c r="H70" s="212">
        <v>304980</v>
      </c>
      <c r="I70" s="150"/>
      <c r="J70" s="213"/>
      <c r="K70" s="173"/>
      <c r="L70" s="213">
        <v>304980</v>
      </c>
      <c r="M70" s="214"/>
      <c r="N70" s="215">
        <v>0</v>
      </c>
      <c r="O70" s="213">
        <f t="shared" si="0"/>
        <v>304980</v>
      </c>
      <c r="P70" s="187"/>
      <c r="Q70" s="188"/>
      <c r="AB70" s="152"/>
    </row>
    <row r="71" spans="1:28" s="151" customFormat="1" ht="15" customHeight="1" x14ac:dyDescent="0.25">
      <c r="A71" s="189"/>
      <c r="B71" s="200" t="s">
        <v>18</v>
      </c>
      <c r="C71" s="179" t="s">
        <v>18</v>
      </c>
      <c r="D71" s="179" t="s">
        <v>3529</v>
      </c>
      <c r="E71" s="209" t="s">
        <v>3075</v>
      </c>
      <c r="F71" s="210" t="s">
        <v>3616</v>
      </c>
      <c r="G71" s="211"/>
      <c r="H71" s="212">
        <v>0</v>
      </c>
      <c r="I71" s="150"/>
      <c r="J71" s="213"/>
      <c r="K71" s="173"/>
      <c r="L71" s="213">
        <v>0</v>
      </c>
      <c r="M71" s="214"/>
      <c r="N71" s="215">
        <v>0</v>
      </c>
      <c r="O71" s="213">
        <f t="shared" si="0"/>
        <v>0</v>
      </c>
      <c r="P71" s="187"/>
      <c r="Q71" s="188"/>
      <c r="AB71" s="152"/>
    </row>
    <row r="72" spans="1:28" s="151" customFormat="1" ht="15" customHeight="1" x14ac:dyDescent="0.25">
      <c r="A72" s="229"/>
      <c r="B72" s="229" t="s">
        <v>3617</v>
      </c>
      <c r="C72" s="179" t="s">
        <v>3617</v>
      </c>
      <c r="D72" s="179" t="s">
        <v>3529</v>
      </c>
      <c r="E72" s="209" t="s">
        <v>3077</v>
      </c>
      <c r="F72" s="210" t="s">
        <v>3618</v>
      </c>
      <c r="G72" s="211"/>
      <c r="H72" s="212">
        <v>0</v>
      </c>
      <c r="I72" s="150"/>
      <c r="J72" s="213"/>
      <c r="K72" s="173"/>
      <c r="L72" s="213">
        <v>0</v>
      </c>
      <c r="M72" s="214"/>
      <c r="N72" s="215">
        <v>0</v>
      </c>
      <c r="O72" s="213">
        <f t="shared" si="0"/>
        <v>0</v>
      </c>
      <c r="P72" s="187"/>
      <c r="Q72" s="188"/>
      <c r="AB72" s="152"/>
    </row>
    <row r="73" spans="1:28" s="208" customFormat="1" ht="15" customHeight="1" x14ac:dyDescent="0.25">
      <c r="A73" s="229"/>
      <c r="B73" s="229" t="s">
        <v>18</v>
      </c>
      <c r="C73" s="179" t="s">
        <v>18</v>
      </c>
      <c r="D73" s="179" t="s">
        <v>3529</v>
      </c>
      <c r="E73" s="209" t="s">
        <v>3080</v>
      </c>
      <c r="F73" s="210" t="s">
        <v>3619</v>
      </c>
      <c r="G73" s="211"/>
      <c r="H73" s="212">
        <v>199327.5</v>
      </c>
      <c r="I73" s="150"/>
      <c r="J73" s="213"/>
      <c r="K73" s="173"/>
      <c r="L73" s="213">
        <v>199327.5</v>
      </c>
      <c r="M73" s="214"/>
      <c r="N73" s="215">
        <v>0</v>
      </c>
      <c r="O73" s="213">
        <f t="shared" si="0"/>
        <v>199327.5</v>
      </c>
      <c r="P73" s="187"/>
      <c r="Q73" s="188"/>
      <c r="AB73" s="152"/>
    </row>
    <row r="74" spans="1:28" s="151" customFormat="1" ht="15" customHeight="1" x14ac:dyDescent="0.25">
      <c r="A74" s="229"/>
      <c r="B74" s="229" t="s">
        <v>18</v>
      </c>
      <c r="C74" s="179" t="s">
        <v>18</v>
      </c>
      <c r="D74" s="179" t="s">
        <v>3529</v>
      </c>
      <c r="E74" s="209" t="s">
        <v>3083</v>
      </c>
      <c r="F74" s="210" t="s">
        <v>3620</v>
      </c>
      <c r="G74" s="211"/>
      <c r="H74" s="212">
        <v>82440</v>
      </c>
      <c r="I74" s="150"/>
      <c r="J74" s="213"/>
      <c r="K74" s="173"/>
      <c r="L74" s="213">
        <v>82440</v>
      </c>
      <c r="M74" s="214"/>
      <c r="N74" s="215">
        <v>0</v>
      </c>
      <c r="O74" s="213">
        <f t="shared" ref="O74:O137" si="1">H74-N74</f>
        <v>82440</v>
      </c>
      <c r="P74" s="187"/>
      <c r="Q74" s="188"/>
      <c r="AB74" s="152"/>
    </row>
    <row r="75" spans="1:28" s="151" customFormat="1" ht="15" customHeight="1" x14ac:dyDescent="0.25">
      <c r="A75" s="229"/>
      <c r="B75" s="229" t="s">
        <v>18</v>
      </c>
      <c r="C75" s="179" t="s">
        <v>18</v>
      </c>
      <c r="D75" s="179" t="s">
        <v>3529</v>
      </c>
      <c r="E75" s="209" t="s">
        <v>3086</v>
      </c>
      <c r="F75" s="210" t="s">
        <v>3621</v>
      </c>
      <c r="G75" s="211"/>
      <c r="H75" s="212">
        <v>49470</v>
      </c>
      <c r="I75" s="150"/>
      <c r="J75" s="213"/>
      <c r="K75" s="173"/>
      <c r="L75" s="213">
        <v>49470</v>
      </c>
      <c r="M75" s="214"/>
      <c r="N75" s="215">
        <v>0</v>
      </c>
      <c r="O75" s="213">
        <f t="shared" si="1"/>
        <v>49470</v>
      </c>
      <c r="P75" s="187"/>
      <c r="Q75" s="188"/>
      <c r="AB75" s="152"/>
    </row>
    <row r="76" spans="1:28" s="151" customFormat="1" ht="15" customHeight="1" x14ac:dyDescent="0.25">
      <c r="A76" s="229"/>
      <c r="B76" s="229" t="s">
        <v>18</v>
      </c>
      <c r="C76" s="179" t="s">
        <v>18</v>
      </c>
      <c r="D76" s="179" t="s">
        <v>3529</v>
      </c>
      <c r="E76" s="209" t="s">
        <v>3089</v>
      </c>
      <c r="F76" s="210" t="s">
        <v>3622</v>
      </c>
      <c r="G76" s="211"/>
      <c r="H76" s="212">
        <v>198442.5</v>
      </c>
      <c r="I76" s="150"/>
      <c r="J76" s="213"/>
      <c r="K76" s="173"/>
      <c r="L76" s="213">
        <v>198442.5</v>
      </c>
      <c r="M76" s="214"/>
      <c r="N76" s="215">
        <v>0</v>
      </c>
      <c r="O76" s="213">
        <f t="shared" si="1"/>
        <v>198442.5</v>
      </c>
      <c r="P76" s="187"/>
      <c r="Q76" s="188"/>
      <c r="AB76" s="152"/>
    </row>
    <row r="77" spans="1:28" s="151" customFormat="1" ht="15" customHeight="1" x14ac:dyDescent="0.25">
      <c r="A77" s="229"/>
      <c r="B77" s="229" t="s">
        <v>18</v>
      </c>
      <c r="C77" s="179" t="s">
        <v>18</v>
      </c>
      <c r="D77" s="179" t="s">
        <v>3529</v>
      </c>
      <c r="E77" s="209" t="s">
        <v>3092</v>
      </c>
      <c r="F77" s="210" t="s">
        <v>3623</v>
      </c>
      <c r="G77" s="211"/>
      <c r="H77" s="212">
        <v>56160</v>
      </c>
      <c r="I77" s="150"/>
      <c r="J77" s="213"/>
      <c r="K77" s="173"/>
      <c r="L77" s="213">
        <v>56160</v>
      </c>
      <c r="M77" s="214"/>
      <c r="N77" s="215">
        <v>0</v>
      </c>
      <c r="O77" s="213">
        <f t="shared" si="1"/>
        <v>56160</v>
      </c>
      <c r="P77" s="187"/>
      <c r="Q77" s="188"/>
      <c r="AB77" s="152"/>
    </row>
    <row r="78" spans="1:28" s="151" customFormat="1" ht="15" customHeight="1" x14ac:dyDescent="0.25">
      <c r="A78" s="229"/>
      <c r="B78" s="230" t="s">
        <v>3617</v>
      </c>
      <c r="C78" s="179" t="s">
        <v>3617</v>
      </c>
      <c r="D78" s="179" t="s">
        <v>3529</v>
      </c>
      <c r="E78" s="209" t="s">
        <v>3098</v>
      </c>
      <c r="F78" s="210" t="s">
        <v>3624</v>
      </c>
      <c r="G78" s="211"/>
      <c r="H78" s="212">
        <v>0</v>
      </c>
      <c r="I78" s="150"/>
      <c r="J78" s="213"/>
      <c r="K78" s="173"/>
      <c r="L78" s="213">
        <v>0</v>
      </c>
      <c r="M78" s="214"/>
      <c r="N78" s="215">
        <v>0</v>
      </c>
      <c r="O78" s="213">
        <f t="shared" si="1"/>
        <v>0</v>
      </c>
      <c r="P78" s="187"/>
      <c r="Q78" s="188"/>
      <c r="AB78" s="152"/>
    </row>
    <row r="79" spans="1:28" s="151" customFormat="1" ht="15" customHeight="1" x14ac:dyDescent="0.25">
      <c r="A79" s="229"/>
      <c r="B79" s="230" t="s">
        <v>3617</v>
      </c>
      <c r="C79" s="179" t="s">
        <v>3617</v>
      </c>
      <c r="D79" s="179" t="s">
        <v>3529</v>
      </c>
      <c r="E79" s="209" t="s">
        <v>3101</v>
      </c>
      <c r="F79" s="210" t="s">
        <v>3625</v>
      </c>
      <c r="G79" s="211"/>
      <c r="H79" s="212">
        <v>0</v>
      </c>
      <c r="I79" s="150"/>
      <c r="J79" s="213"/>
      <c r="K79" s="173"/>
      <c r="L79" s="213">
        <v>0</v>
      </c>
      <c r="M79" s="214"/>
      <c r="N79" s="215">
        <v>0</v>
      </c>
      <c r="O79" s="213">
        <f t="shared" si="1"/>
        <v>0</v>
      </c>
      <c r="P79" s="187"/>
      <c r="Q79" s="188"/>
      <c r="AB79" s="152"/>
    </row>
    <row r="80" spans="1:28" s="151" customFormat="1" ht="15" customHeight="1" x14ac:dyDescent="0.25">
      <c r="A80" s="229"/>
      <c r="B80" s="229" t="s">
        <v>18</v>
      </c>
      <c r="C80" s="179" t="s">
        <v>18</v>
      </c>
      <c r="D80" s="179" t="s">
        <v>3529</v>
      </c>
      <c r="E80" s="209" t="s">
        <v>3104</v>
      </c>
      <c r="F80" s="210" t="s">
        <v>3626</v>
      </c>
      <c r="G80" s="211"/>
      <c r="H80" s="212">
        <v>0</v>
      </c>
      <c r="I80" s="150"/>
      <c r="J80" s="213"/>
      <c r="K80" s="173"/>
      <c r="L80" s="213">
        <v>0</v>
      </c>
      <c r="M80" s="214"/>
      <c r="N80" s="215">
        <v>0</v>
      </c>
      <c r="O80" s="213">
        <f t="shared" si="1"/>
        <v>0</v>
      </c>
      <c r="P80" s="187"/>
      <c r="Q80" s="188"/>
      <c r="AB80" s="152"/>
    </row>
    <row r="81" spans="1:28" s="151" customFormat="1" ht="15" customHeight="1" x14ac:dyDescent="0.25">
      <c r="A81" s="229"/>
      <c r="B81" s="230" t="s">
        <v>18</v>
      </c>
      <c r="C81" s="179" t="s">
        <v>18</v>
      </c>
      <c r="D81" s="179" t="s">
        <v>3529</v>
      </c>
      <c r="E81" s="209" t="s">
        <v>3107</v>
      </c>
      <c r="F81" s="210" t="s">
        <v>3627</v>
      </c>
      <c r="G81" s="211"/>
      <c r="H81" s="212">
        <v>0</v>
      </c>
      <c r="I81" s="150"/>
      <c r="J81" s="213"/>
      <c r="K81" s="173"/>
      <c r="L81" s="213">
        <v>0</v>
      </c>
      <c r="M81" s="214"/>
      <c r="N81" s="215">
        <v>0</v>
      </c>
      <c r="O81" s="213">
        <f t="shared" si="1"/>
        <v>0</v>
      </c>
      <c r="P81" s="187"/>
      <c r="Q81" s="188"/>
      <c r="AB81" s="152"/>
    </row>
    <row r="82" spans="1:28" s="151" customFormat="1" ht="15" customHeight="1" x14ac:dyDescent="0.25">
      <c r="A82" s="229"/>
      <c r="B82" s="230" t="s">
        <v>18</v>
      </c>
      <c r="C82" s="179" t="s">
        <v>18</v>
      </c>
      <c r="D82" s="179" t="s">
        <v>3529</v>
      </c>
      <c r="E82" s="209" t="s">
        <v>3095</v>
      </c>
      <c r="F82" s="210" t="s">
        <v>3628</v>
      </c>
      <c r="G82" s="211"/>
      <c r="H82" s="212">
        <v>0</v>
      </c>
      <c r="I82" s="150"/>
      <c r="J82" s="213"/>
      <c r="K82" s="173"/>
      <c r="L82" s="213">
        <v>0</v>
      </c>
      <c r="M82" s="214"/>
      <c r="N82" s="215">
        <v>0</v>
      </c>
      <c r="O82" s="213">
        <f t="shared" si="1"/>
        <v>0</v>
      </c>
      <c r="P82" s="187"/>
      <c r="Q82" s="188"/>
      <c r="AB82" s="152"/>
    </row>
    <row r="83" spans="1:28" s="268" customFormat="1" ht="15" customHeight="1" x14ac:dyDescent="0.25">
      <c r="A83" s="229" t="s">
        <v>3532</v>
      </c>
      <c r="B83" s="229" t="s">
        <v>3617</v>
      </c>
      <c r="C83" s="179" t="s">
        <v>3617</v>
      </c>
      <c r="D83" s="179" t="s">
        <v>21</v>
      </c>
      <c r="E83" s="209" t="s">
        <v>3629</v>
      </c>
      <c r="F83" s="210" t="s">
        <v>3630</v>
      </c>
      <c r="G83" s="266">
        <f>+G84+G85</f>
        <v>0</v>
      </c>
      <c r="H83" s="212">
        <v>5447.13</v>
      </c>
      <c r="I83" s="267"/>
      <c r="J83" s="213">
        <v>0</v>
      </c>
      <c r="K83" s="173"/>
      <c r="L83" s="213">
        <v>5447.13</v>
      </c>
      <c r="M83" s="214"/>
      <c r="N83" s="215">
        <v>0</v>
      </c>
      <c r="O83" s="213">
        <f t="shared" si="1"/>
        <v>5447.13</v>
      </c>
      <c r="P83" s="187"/>
      <c r="Q83" s="188"/>
      <c r="AB83" s="269"/>
    </row>
    <row r="84" spans="1:28" s="268" customFormat="1" ht="15" customHeight="1" x14ac:dyDescent="0.25">
      <c r="A84" s="229"/>
      <c r="B84" s="229" t="s">
        <v>3617</v>
      </c>
      <c r="C84" s="179" t="s">
        <v>3617</v>
      </c>
      <c r="D84" s="179" t="s">
        <v>3529</v>
      </c>
      <c r="E84" s="201" t="s">
        <v>3110</v>
      </c>
      <c r="F84" s="270" t="s">
        <v>3631</v>
      </c>
      <c r="G84" s="271"/>
      <c r="H84" s="212">
        <v>0</v>
      </c>
      <c r="I84" s="267"/>
      <c r="J84" s="213"/>
      <c r="K84" s="173"/>
      <c r="L84" s="213">
        <v>0</v>
      </c>
      <c r="M84" s="214"/>
      <c r="N84" s="215">
        <v>0</v>
      </c>
      <c r="O84" s="213">
        <f t="shared" si="1"/>
        <v>0</v>
      </c>
      <c r="P84" s="187"/>
      <c r="Q84" s="188"/>
      <c r="AB84" s="269"/>
    </row>
    <row r="85" spans="1:28" s="151" customFormat="1" ht="15" customHeight="1" x14ac:dyDescent="0.25">
      <c r="A85" s="229"/>
      <c r="B85" s="229" t="s">
        <v>3617</v>
      </c>
      <c r="C85" s="179" t="s">
        <v>3617</v>
      </c>
      <c r="D85" s="179" t="s">
        <v>3529</v>
      </c>
      <c r="E85" s="201" t="s">
        <v>3113</v>
      </c>
      <c r="F85" s="210" t="s">
        <v>3632</v>
      </c>
      <c r="G85" s="211"/>
      <c r="H85" s="212">
        <v>5447.13</v>
      </c>
      <c r="I85" s="150"/>
      <c r="J85" s="213"/>
      <c r="K85" s="173"/>
      <c r="L85" s="213">
        <v>5447.13</v>
      </c>
      <c r="M85" s="214"/>
      <c r="N85" s="215">
        <v>0</v>
      </c>
      <c r="O85" s="213">
        <f t="shared" si="1"/>
        <v>5447.13</v>
      </c>
      <c r="P85" s="187"/>
      <c r="Q85" s="188"/>
      <c r="AB85" s="152"/>
    </row>
    <row r="86" spans="1:28" s="150" customFormat="1" ht="15" customHeight="1" x14ac:dyDescent="0.25">
      <c r="A86" s="229"/>
      <c r="B86" s="229"/>
      <c r="C86" s="179" t="s">
        <v>21</v>
      </c>
      <c r="D86" s="179" t="s">
        <v>3529</v>
      </c>
      <c r="E86" s="209" t="s">
        <v>3121</v>
      </c>
      <c r="F86" s="210" t="s">
        <v>3633</v>
      </c>
      <c r="G86" s="211"/>
      <c r="H86" s="212">
        <v>0</v>
      </c>
      <c r="J86" s="213"/>
      <c r="K86" s="173"/>
      <c r="L86" s="213">
        <v>0</v>
      </c>
      <c r="M86" s="214"/>
      <c r="N86" s="215">
        <v>0</v>
      </c>
      <c r="O86" s="213">
        <f t="shared" si="1"/>
        <v>0</v>
      </c>
      <c r="P86" s="187"/>
      <c r="Q86" s="188"/>
      <c r="AB86" s="253"/>
    </row>
    <row r="87" spans="1:28" s="150" customFormat="1" ht="15" customHeight="1" x14ac:dyDescent="0.25">
      <c r="A87" s="189"/>
      <c r="B87" s="200" t="s">
        <v>3528</v>
      </c>
      <c r="C87" s="179" t="s">
        <v>3528</v>
      </c>
      <c r="D87" s="179" t="s">
        <v>3529</v>
      </c>
      <c r="E87" s="209" t="s">
        <v>3124</v>
      </c>
      <c r="F87" s="210" t="s">
        <v>3634</v>
      </c>
      <c r="G87" s="211"/>
      <c r="H87" s="212">
        <v>0</v>
      </c>
      <c r="J87" s="213"/>
      <c r="K87" s="173"/>
      <c r="L87" s="213">
        <v>0</v>
      </c>
      <c r="M87" s="214"/>
      <c r="N87" s="215">
        <v>0</v>
      </c>
      <c r="O87" s="213">
        <f t="shared" si="1"/>
        <v>0</v>
      </c>
      <c r="P87" s="187"/>
      <c r="Q87" s="188"/>
      <c r="AB87" s="253"/>
    </row>
    <row r="88" spans="1:28" s="150" customFormat="1" ht="15" customHeight="1" x14ac:dyDescent="0.25">
      <c r="A88" s="189"/>
      <c r="B88" s="200" t="s">
        <v>3617</v>
      </c>
      <c r="C88" s="179" t="s">
        <v>3617</v>
      </c>
      <c r="D88" s="179" t="s">
        <v>3529</v>
      </c>
      <c r="E88" s="209" t="s">
        <v>3127</v>
      </c>
      <c r="F88" s="210" t="s">
        <v>3635</v>
      </c>
      <c r="G88" s="211"/>
      <c r="H88" s="212">
        <v>0</v>
      </c>
      <c r="J88" s="213"/>
      <c r="K88" s="173"/>
      <c r="L88" s="213">
        <v>0</v>
      </c>
      <c r="M88" s="214"/>
      <c r="N88" s="215">
        <v>0</v>
      </c>
      <c r="O88" s="213">
        <f t="shared" si="1"/>
        <v>0</v>
      </c>
      <c r="P88" s="187"/>
      <c r="Q88" s="188"/>
      <c r="AB88" s="253"/>
    </row>
    <row r="89" spans="1:28" s="208" customFormat="1" ht="15" customHeight="1" x14ac:dyDescent="0.25">
      <c r="A89" s="272" t="s">
        <v>3532</v>
      </c>
      <c r="B89" s="273" t="s">
        <v>18</v>
      </c>
      <c r="C89" s="179" t="s">
        <v>18</v>
      </c>
      <c r="D89" s="179" t="s">
        <v>21</v>
      </c>
      <c r="E89" s="191" t="s">
        <v>3636</v>
      </c>
      <c r="F89" s="192" t="s">
        <v>3637</v>
      </c>
      <c r="G89" s="254">
        <f>SUM(G90:G94)</f>
        <v>0</v>
      </c>
      <c r="H89" s="246">
        <v>0</v>
      </c>
      <c r="I89" s="150"/>
      <c r="J89" s="247">
        <v>0</v>
      </c>
      <c r="K89" s="173"/>
      <c r="L89" s="247">
        <v>0</v>
      </c>
      <c r="M89" s="214"/>
      <c r="N89" s="248">
        <v>0</v>
      </c>
      <c r="O89" s="247">
        <f t="shared" si="1"/>
        <v>0</v>
      </c>
      <c r="P89" s="187"/>
      <c r="Q89" s="188"/>
      <c r="AB89" s="152"/>
    </row>
    <row r="90" spans="1:28" s="151" customFormat="1" ht="15" customHeight="1" x14ac:dyDescent="0.25">
      <c r="A90" s="229"/>
      <c r="B90" s="230" t="s">
        <v>18</v>
      </c>
      <c r="C90" s="179" t="s">
        <v>18</v>
      </c>
      <c r="D90" s="179" t="s">
        <v>3529</v>
      </c>
      <c r="E90" s="209" t="s">
        <v>3130</v>
      </c>
      <c r="F90" s="274" t="s">
        <v>3638</v>
      </c>
      <c r="G90" s="275"/>
      <c r="H90" s="224">
        <v>0</v>
      </c>
      <c r="I90" s="150"/>
      <c r="J90" s="225"/>
      <c r="K90" s="173"/>
      <c r="L90" s="225">
        <v>0</v>
      </c>
      <c r="M90" s="214"/>
      <c r="N90" s="226">
        <v>0</v>
      </c>
      <c r="O90" s="225">
        <f t="shared" si="1"/>
        <v>0</v>
      </c>
      <c r="P90" s="187"/>
      <c r="Q90" s="188"/>
      <c r="AB90" s="152"/>
    </row>
    <row r="91" spans="1:28" s="151" customFormat="1" ht="15" customHeight="1" x14ac:dyDescent="0.25">
      <c r="A91" s="229"/>
      <c r="B91" s="230" t="s">
        <v>18</v>
      </c>
      <c r="C91" s="179" t="s">
        <v>18</v>
      </c>
      <c r="D91" s="179" t="s">
        <v>3529</v>
      </c>
      <c r="E91" s="201" t="s">
        <v>3133</v>
      </c>
      <c r="F91" s="202" t="s">
        <v>3639</v>
      </c>
      <c r="G91" s="222"/>
      <c r="H91" s="224">
        <v>0</v>
      </c>
      <c r="I91" s="150"/>
      <c r="J91" s="225"/>
      <c r="K91" s="173"/>
      <c r="L91" s="225">
        <v>0</v>
      </c>
      <c r="M91" s="214"/>
      <c r="N91" s="226">
        <v>0</v>
      </c>
      <c r="O91" s="225">
        <f t="shared" si="1"/>
        <v>0</v>
      </c>
      <c r="P91" s="187"/>
      <c r="Q91" s="188"/>
      <c r="AB91" s="152"/>
    </row>
    <row r="92" spans="1:28" s="151" customFormat="1" ht="15" customHeight="1" x14ac:dyDescent="0.25">
      <c r="A92" s="229"/>
      <c r="B92" s="230" t="s">
        <v>18</v>
      </c>
      <c r="C92" s="179" t="s">
        <v>18</v>
      </c>
      <c r="D92" s="179" t="s">
        <v>3529</v>
      </c>
      <c r="E92" s="201" t="s">
        <v>3136</v>
      </c>
      <c r="F92" s="202" t="s">
        <v>3640</v>
      </c>
      <c r="G92" s="222"/>
      <c r="H92" s="224">
        <v>0</v>
      </c>
      <c r="I92" s="150"/>
      <c r="J92" s="225"/>
      <c r="K92" s="173"/>
      <c r="L92" s="225">
        <v>0</v>
      </c>
      <c r="M92" s="214"/>
      <c r="N92" s="226">
        <v>0</v>
      </c>
      <c r="O92" s="225">
        <f t="shared" si="1"/>
        <v>0</v>
      </c>
      <c r="P92" s="187"/>
      <c r="Q92" s="188"/>
      <c r="AB92" s="152"/>
    </row>
    <row r="93" spans="1:28" s="151" customFormat="1" ht="15" customHeight="1" x14ac:dyDescent="0.25">
      <c r="A93" s="189"/>
      <c r="B93" s="189" t="s">
        <v>18</v>
      </c>
      <c r="C93" s="179" t="s">
        <v>18</v>
      </c>
      <c r="D93" s="179" t="s">
        <v>3529</v>
      </c>
      <c r="E93" s="201" t="s">
        <v>3139</v>
      </c>
      <c r="F93" s="202" t="s">
        <v>3641</v>
      </c>
      <c r="G93" s="222"/>
      <c r="H93" s="224">
        <v>0</v>
      </c>
      <c r="I93" s="150"/>
      <c r="J93" s="225"/>
      <c r="K93" s="173"/>
      <c r="L93" s="225">
        <v>0</v>
      </c>
      <c r="M93" s="214"/>
      <c r="N93" s="226">
        <v>0</v>
      </c>
      <c r="O93" s="225">
        <f t="shared" si="1"/>
        <v>0</v>
      </c>
      <c r="P93" s="187"/>
      <c r="Q93" s="188"/>
      <c r="AB93" s="152"/>
    </row>
    <row r="94" spans="1:28" s="151" customFormat="1" ht="15" customHeight="1" x14ac:dyDescent="0.25">
      <c r="A94" s="189"/>
      <c r="B94" s="189" t="s">
        <v>18</v>
      </c>
      <c r="C94" s="179" t="s">
        <v>18</v>
      </c>
      <c r="D94" s="179" t="s">
        <v>3529</v>
      </c>
      <c r="E94" s="201" t="s">
        <v>3142</v>
      </c>
      <c r="F94" s="202" t="s">
        <v>3642</v>
      </c>
      <c r="G94" s="222"/>
      <c r="H94" s="224">
        <v>0</v>
      </c>
      <c r="I94" s="150"/>
      <c r="J94" s="225"/>
      <c r="K94" s="173"/>
      <c r="L94" s="225">
        <v>0</v>
      </c>
      <c r="M94" s="214"/>
      <c r="N94" s="226">
        <v>0</v>
      </c>
      <c r="O94" s="225">
        <f t="shared" si="1"/>
        <v>0</v>
      </c>
      <c r="P94" s="187"/>
      <c r="Q94" s="188"/>
      <c r="AB94" s="152"/>
    </row>
    <row r="95" spans="1:28" s="208" customFormat="1" ht="15" customHeight="1" x14ac:dyDescent="0.25">
      <c r="A95" s="189"/>
      <c r="B95" s="200"/>
      <c r="C95" s="179" t="s">
        <v>21</v>
      </c>
      <c r="D95" s="179" t="s">
        <v>3529</v>
      </c>
      <c r="E95" s="191" t="s">
        <v>2951</v>
      </c>
      <c r="F95" s="192" t="s">
        <v>3643</v>
      </c>
      <c r="G95" s="236"/>
      <c r="H95" s="246">
        <v>660976.51</v>
      </c>
      <c r="I95" s="150"/>
      <c r="J95" s="247"/>
      <c r="K95" s="173"/>
      <c r="L95" s="247">
        <v>660976.51</v>
      </c>
      <c r="M95" s="214"/>
      <c r="N95" s="248">
        <v>0</v>
      </c>
      <c r="O95" s="247">
        <f t="shared" si="1"/>
        <v>660976.51</v>
      </c>
      <c r="P95" s="187"/>
      <c r="Q95" s="188"/>
      <c r="AB95" s="152"/>
    </row>
    <row r="96" spans="1:28" s="208" customFormat="1" ht="15" customHeight="1" x14ac:dyDescent="0.25">
      <c r="A96" s="189" t="s">
        <v>3532</v>
      </c>
      <c r="B96" s="200"/>
      <c r="C96" s="179" t="s">
        <v>21</v>
      </c>
      <c r="D96" s="179" t="s">
        <v>21</v>
      </c>
      <c r="E96" s="191" t="s">
        <v>3644</v>
      </c>
      <c r="F96" s="192" t="s">
        <v>3645</v>
      </c>
      <c r="G96" s="276">
        <f>SUM(G97:G103)</f>
        <v>0</v>
      </c>
      <c r="H96" s="237">
        <v>2840715.4499999997</v>
      </c>
      <c r="I96" s="150"/>
      <c r="J96" s="238">
        <v>0</v>
      </c>
      <c r="K96" s="173"/>
      <c r="L96" s="238">
        <v>2840715.4499999997</v>
      </c>
      <c r="M96" s="239"/>
      <c r="N96" s="240">
        <v>0</v>
      </c>
      <c r="O96" s="238">
        <f t="shared" si="1"/>
        <v>2840715.4499999997</v>
      </c>
      <c r="P96" s="187"/>
      <c r="Q96" s="188"/>
      <c r="AB96" s="152"/>
    </row>
    <row r="97" spans="1:28" s="208" customFormat="1" ht="15" customHeight="1" x14ac:dyDescent="0.25">
      <c r="A97" s="189"/>
      <c r="B97" s="200"/>
      <c r="C97" s="179" t="s">
        <v>21</v>
      </c>
      <c r="D97" s="179" t="s">
        <v>3529</v>
      </c>
      <c r="E97" s="201" t="s">
        <v>3180</v>
      </c>
      <c r="F97" s="202" t="s">
        <v>3646</v>
      </c>
      <c r="G97" s="222"/>
      <c r="H97" s="224">
        <v>20368.509999999998</v>
      </c>
      <c r="I97" s="150"/>
      <c r="J97" s="225"/>
      <c r="K97" s="173"/>
      <c r="L97" s="225">
        <v>20368.509999999998</v>
      </c>
      <c r="M97" s="214"/>
      <c r="N97" s="226">
        <v>0</v>
      </c>
      <c r="O97" s="225">
        <f t="shared" si="1"/>
        <v>20368.509999999998</v>
      </c>
      <c r="P97" s="187"/>
      <c r="Q97" s="188"/>
      <c r="AB97" s="152"/>
    </row>
    <row r="98" spans="1:28" s="208" customFormat="1" ht="15" customHeight="1" x14ac:dyDescent="0.25">
      <c r="A98" s="189"/>
      <c r="B98" s="200"/>
      <c r="C98" s="179" t="s">
        <v>21</v>
      </c>
      <c r="D98" s="179" t="s">
        <v>3529</v>
      </c>
      <c r="E98" s="201" t="s">
        <v>3183</v>
      </c>
      <c r="F98" s="202" t="s">
        <v>3647</v>
      </c>
      <c r="G98" s="222"/>
      <c r="H98" s="224">
        <v>2486411.63</v>
      </c>
      <c r="I98" s="150"/>
      <c r="J98" s="225"/>
      <c r="K98" s="173"/>
      <c r="L98" s="225">
        <v>2486411.63</v>
      </c>
      <c r="M98" s="214"/>
      <c r="N98" s="226">
        <v>0</v>
      </c>
      <c r="O98" s="225">
        <f t="shared" si="1"/>
        <v>2486411.63</v>
      </c>
      <c r="P98" s="187"/>
      <c r="Q98" s="188"/>
      <c r="AB98" s="152"/>
    </row>
    <row r="99" spans="1:28" s="208" customFormat="1" ht="15" customHeight="1" x14ac:dyDescent="0.25">
      <c r="A99" s="189"/>
      <c r="B99" s="200"/>
      <c r="C99" s="179" t="s">
        <v>21</v>
      </c>
      <c r="D99" s="179" t="s">
        <v>3529</v>
      </c>
      <c r="E99" s="201" t="s">
        <v>3186</v>
      </c>
      <c r="F99" s="202" t="s">
        <v>3648</v>
      </c>
      <c r="G99" s="222"/>
      <c r="H99" s="224">
        <v>20</v>
      </c>
      <c r="I99" s="150"/>
      <c r="J99" s="225"/>
      <c r="K99" s="173"/>
      <c r="L99" s="225">
        <v>20</v>
      </c>
      <c r="M99" s="214"/>
      <c r="N99" s="226">
        <v>0</v>
      </c>
      <c r="O99" s="225">
        <f t="shared" si="1"/>
        <v>20</v>
      </c>
      <c r="P99" s="187"/>
      <c r="Q99" s="188"/>
      <c r="AB99" s="152"/>
    </row>
    <row r="100" spans="1:28" s="208" customFormat="1" ht="15" customHeight="1" x14ac:dyDescent="0.25">
      <c r="A100" s="189"/>
      <c r="B100" s="200"/>
      <c r="C100" s="179" t="s">
        <v>21</v>
      </c>
      <c r="D100" s="179" t="s">
        <v>3529</v>
      </c>
      <c r="E100" s="201" t="s">
        <v>3189</v>
      </c>
      <c r="F100" s="202" t="s">
        <v>3649</v>
      </c>
      <c r="G100" s="222"/>
      <c r="H100" s="224">
        <v>167301.9</v>
      </c>
      <c r="I100" s="150"/>
      <c r="J100" s="225"/>
      <c r="K100" s="173"/>
      <c r="L100" s="225">
        <v>167301.9</v>
      </c>
      <c r="M100" s="214"/>
      <c r="N100" s="226">
        <v>0</v>
      </c>
      <c r="O100" s="225">
        <f t="shared" si="1"/>
        <v>167301.9</v>
      </c>
      <c r="P100" s="187"/>
      <c r="Q100" s="188"/>
      <c r="AB100" s="152"/>
    </row>
    <row r="101" spans="1:28" s="208" customFormat="1" ht="15" customHeight="1" x14ac:dyDescent="0.25">
      <c r="A101" s="189"/>
      <c r="B101" s="200" t="s">
        <v>3528</v>
      </c>
      <c r="C101" s="179" t="s">
        <v>3528</v>
      </c>
      <c r="D101" s="179" t="s">
        <v>3529</v>
      </c>
      <c r="E101" s="201" t="s">
        <v>3192</v>
      </c>
      <c r="F101" s="202" t="s">
        <v>3650</v>
      </c>
      <c r="G101" s="222"/>
      <c r="H101" s="224">
        <v>166613.41</v>
      </c>
      <c r="I101" s="150"/>
      <c r="J101" s="225"/>
      <c r="K101" s="173"/>
      <c r="L101" s="225">
        <v>166613.41</v>
      </c>
      <c r="M101" s="214"/>
      <c r="N101" s="226">
        <v>0</v>
      </c>
      <c r="O101" s="225">
        <f t="shared" si="1"/>
        <v>166613.41</v>
      </c>
      <c r="P101" s="187"/>
      <c r="Q101" s="188"/>
      <c r="AB101" s="152"/>
    </row>
    <row r="102" spans="1:28" s="208" customFormat="1" ht="15" customHeight="1" x14ac:dyDescent="0.25">
      <c r="A102" s="189"/>
      <c r="B102" s="200"/>
      <c r="C102" s="179" t="s">
        <v>21</v>
      </c>
      <c r="D102" s="179" t="s">
        <v>3529</v>
      </c>
      <c r="E102" s="201" t="s">
        <v>3195</v>
      </c>
      <c r="F102" s="202" t="s">
        <v>3651</v>
      </c>
      <c r="G102" s="222"/>
      <c r="H102" s="224">
        <v>0</v>
      </c>
      <c r="I102" s="150"/>
      <c r="J102" s="225"/>
      <c r="K102" s="173"/>
      <c r="L102" s="225">
        <v>0</v>
      </c>
      <c r="M102" s="214"/>
      <c r="N102" s="226">
        <v>0</v>
      </c>
      <c r="O102" s="225">
        <f t="shared" si="1"/>
        <v>0</v>
      </c>
      <c r="P102" s="187"/>
      <c r="Q102" s="188"/>
      <c r="AB102" s="152"/>
    </row>
    <row r="103" spans="1:28" s="208" customFormat="1" ht="15" customHeight="1" x14ac:dyDescent="0.25">
      <c r="A103" s="189"/>
      <c r="B103" s="200" t="s">
        <v>3528</v>
      </c>
      <c r="C103" s="179" t="s">
        <v>3528</v>
      </c>
      <c r="D103" s="179" t="s">
        <v>3529</v>
      </c>
      <c r="E103" s="201" t="s">
        <v>3198</v>
      </c>
      <c r="F103" s="202" t="s">
        <v>3652</v>
      </c>
      <c r="G103" s="222"/>
      <c r="H103" s="224">
        <v>0</v>
      </c>
      <c r="I103" s="150"/>
      <c r="J103" s="225"/>
      <c r="K103" s="173"/>
      <c r="L103" s="225">
        <v>0</v>
      </c>
      <c r="M103" s="214"/>
      <c r="N103" s="226">
        <v>0</v>
      </c>
      <c r="O103" s="225">
        <f t="shared" si="1"/>
        <v>0</v>
      </c>
      <c r="P103" s="187"/>
      <c r="Q103" s="188"/>
      <c r="AB103" s="152"/>
    </row>
    <row r="104" spans="1:28" s="208" customFormat="1" ht="15" customHeight="1" x14ac:dyDescent="0.25">
      <c r="A104" s="189" t="s">
        <v>3532</v>
      </c>
      <c r="B104" s="200"/>
      <c r="C104" s="179" t="s">
        <v>21</v>
      </c>
      <c r="D104" s="179" t="s">
        <v>21</v>
      </c>
      <c r="E104" s="241" t="s">
        <v>3653</v>
      </c>
      <c r="F104" s="242" t="s">
        <v>3654</v>
      </c>
      <c r="G104" s="243">
        <f>+G105+G106+G109+G114+G118</f>
        <v>0</v>
      </c>
      <c r="H104" s="244">
        <v>7372647.3199999994</v>
      </c>
      <c r="I104" s="150"/>
      <c r="J104" s="184">
        <v>0</v>
      </c>
      <c r="K104" s="173"/>
      <c r="L104" s="184">
        <v>7372647.3199999994</v>
      </c>
      <c r="M104" s="185"/>
      <c r="N104" s="245">
        <v>0</v>
      </c>
      <c r="O104" s="184">
        <f t="shared" si="1"/>
        <v>7372647.3199999994</v>
      </c>
      <c r="P104" s="187"/>
      <c r="Q104" s="188"/>
      <c r="AB104" s="152"/>
    </row>
    <row r="105" spans="1:28" s="208" customFormat="1" ht="15" customHeight="1" x14ac:dyDescent="0.25">
      <c r="A105" s="189"/>
      <c r="B105" s="200"/>
      <c r="C105" s="179" t="s">
        <v>21</v>
      </c>
      <c r="D105" s="179" t="s">
        <v>3529</v>
      </c>
      <c r="E105" s="191" t="s">
        <v>3220</v>
      </c>
      <c r="F105" s="192" t="s">
        <v>3655</v>
      </c>
      <c r="G105" s="236"/>
      <c r="H105" s="246">
        <v>0</v>
      </c>
      <c r="I105" s="150"/>
      <c r="J105" s="247"/>
      <c r="K105" s="173"/>
      <c r="L105" s="247">
        <v>0</v>
      </c>
      <c r="M105" s="214"/>
      <c r="N105" s="248">
        <v>0</v>
      </c>
      <c r="O105" s="247">
        <f t="shared" si="1"/>
        <v>0</v>
      </c>
      <c r="P105" s="187"/>
      <c r="Q105" s="188"/>
      <c r="AB105" s="152"/>
    </row>
    <row r="106" spans="1:28" s="208" customFormat="1" ht="15" customHeight="1" x14ac:dyDescent="0.25">
      <c r="A106" s="277" t="s">
        <v>3532</v>
      </c>
      <c r="B106" s="278"/>
      <c r="C106" s="179" t="s">
        <v>21</v>
      </c>
      <c r="D106" s="179" t="s">
        <v>21</v>
      </c>
      <c r="E106" s="191" t="s">
        <v>3656</v>
      </c>
      <c r="F106" s="192" t="s">
        <v>3657</v>
      </c>
      <c r="G106" s="276">
        <f>SUM(G107:G108)</f>
        <v>0</v>
      </c>
      <c r="H106" s="237">
        <v>0</v>
      </c>
      <c r="I106" s="150"/>
      <c r="J106" s="238">
        <v>0</v>
      </c>
      <c r="K106" s="173"/>
      <c r="L106" s="238">
        <v>0</v>
      </c>
      <c r="M106" s="239"/>
      <c r="N106" s="240">
        <v>0</v>
      </c>
      <c r="O106" s="238">
        <f t="shared" si="1"/>
        <v>0</v>
      </c>
      <c r="P106" s="187"/>
      <c r="Q106" s="188"/>
      <c r="AB106" s="152"/>
    </row>
    <row r="107" spans="1:28" s="208" customFormat="1" ht="15" customHeight="1" x14ac:dyDescent="0.25">
      <c r="A107" s="277"/>
      <c r="B107" s="278"/>
      <c r="C107" s="179" t="s">
        <v>21</v>
      </c>
      <c r="D107" s="179" t="s">
        <v>3529</v>
      </c>
      <c r="E107" s="201" t="s">
        <v>3229</v>
      </c>
      <c r="F107" s="202" t="s">
        <v>3658</v>
      </c>
      <c r="G107" s="222"/>
      <c r="H107" s="224">
        <v>0</v>
      </c>
      <c r="I107" s="150"/>
      <c r="J107" s="225"/>
      <c r="K107" s="173"/>
      <c r="L107" s="225">
        <v>0</v>
      </c>
      <c r="M107" s="214"/>
      <c r="N107" s="226">
        <v>0</v>
      </c>
      <c r="O107" s="225">
        <f t="shared" si="1"/>
        <v>0</v>
      </c>
      <c r="P107" s="187"/>
      <c r="Q107" s="188"/>
      <c r="AB107" s="152"/>
    </row>
    <row r="108" spans="1:28" s="208" customFormat="1" ht="15" customHeight="1" x14ac:dyDescent="0.25">
      <c r="A108" s="277"/>
      <c r="B108" s="278"/>
      <c r="C108" s="179" t="s">
        <v>21</v>
      </c>
      <c r="D108" s="179" t="s">
        <v>3529</v>
      </c>
      <c r="E108" s="201" t="s">
        <v>3237</v>
      </c>
      <c r="F108" s="202" t="s">
        <v>3659</v>
      </c>
      <c r="G108" s="222"/>
      <c r="H108" s="224">
        <v>0</v>
      </c>
      <c r="I108" s="150"/>
      <c r="J108" s="225"/>
      <c r="K108" s="173"/>
      <c r="L108" s="225">
        <v>0</v>
      </c>
      <c r="M108" s="214"/>
      <c r="N108" s="226">
        <v>0</v>
      </c>
      <c r="O108" s="225">
        <f t="shared" si="1"/>
        <v>0</v>
      </c>
      <c r="P108" s="187"/>
      <c r="Q108" s="188"/>
      <c r="AB108" s="152"/>
    </row>
    <row r="109" spans="1:28" s="208" customFormat="1" ht="15" customHeight="1" x14ac:dyDescent="0.25">
      <c r="A109" s="272" t="s">
        <v>3532</v>
      </c>
      <c r="B109" s="273" t="s">
        <v>3528</v>
      </c>
      <c r="C109" s="179" t="s">
        <v>3528</v>
      </c>
      <c r="D109" s="179" t="s">
        <v>21</v>
      </c>
      <c r="E109" s="191" t="s">
        <v>3660</v>
      </c>
      <c r="F109" s="192" t="s">
        <v>3661</v>
      </c>
      <c r="G109" s="193">
        <f>SUM(G110:G113)</f>
        <v>0</v>
      </c>
      <c r="H109" s="194">
        <v>140408.23000000001</v>
      </c>
      <c r="I109" s="150"/>
      <c r="J109" s="196">
        <v>0</v>
      </c>
      <c r="K109" s="173"/>
      <c r="L109" s="196">
        <v>140408.23000000001</v>
      </c>
      <c r="M109" s="185"/>
      <c r="N109" s="197">
        <v>0</v>
      </c>
      <c r="O109" s="196">
        <f t="shared" si="1"/>
        <v>140408.23000000001</v>
      </c>
      <c r="P109" s="187"/>
      <c r="Q109" s="188"/>
      <c r="AB109" s="152"/>
    </row>
    <row r="110" spans="1:28" s="208" customFormat="1" ht="15" customHeight="1" x14ac:dyDescent="0.25">
      <c r="A110" s="189"/>
      <c r="B110" s="200" t="s">
        <v>3528</v>
      </c>
      <c r="C110" s="179" t="s">
        <v>3528</v>
      </c>
      <c r="D110" s="179" t="s">
        <v>3529</v>
      </c>
      <c r="E110" s="201" t="s">
        <v>3223</v>
      </c>
      <c r="F110" s="202" t="s">
        <v>3662</v>
      </c>
      <c r="G110" s="222"/>
      <c r="H110" s="224">
        <v>0</v>
      </c>
      <c r="I110" s="150"/>
      <c r="J110" s="225"/>
      <c r="K110" s="173"/>
      <c r="L110" s="225">
        <v>0</v>
      </c>
      <c r="M110" s="214"/>
      <c r="N110" s="226">
        <v>0</v>
      </c>
      <c r="O110" s="225">
        <f t="shared" si="1"/>
        <v>0</v>
      </c>
      <c r="P110" s="187"/>
      <c r="Q110" s="188"/>
      <c r="AB110" s="152"/>
    </row>
    <row r="111" spans="1:28" s="208" customFormat="1" ht="15" customHeight="1" x14ac:dyDescent="0.25">
      <c r="A111" s="189"/>
      <c r="B111" s="200" t="s">
        <v>3528</v>
      </c>
      <c r="C111" s="179" t="s">
        <v>3528</v>
      </c>
      <c r="D111" s="179" t="s">
        <v>3529</v>
      </c>
      <c r="E111" s="201" t="s">
        <v>3243</v>
      </c>
      <c r="F111" s="202" t="s">
        <v>3663</v>
      </c>
      <c r="G111" s="222"/>
      <c r="H111" s="224">
        <v>0</v>
      </c>
      <c r="I111" s="150"/>
      <c r="J111" s="225"/>
      <c r="K111" s="173"/>
      <c r="L111" s="225">
        <v>0</v>
      </c>
      <c r="M111" s="214"/>
      <c r="N111" s="226">
        <v>0</v>
      </c>
      <c r="O111" s="225">
        <f t="shared" si="1"/>
        <v>0</v>
      </c>
      <c r="P111" s="187"/>
      <c r="Q111" s="188"/>
      <c r="AB111" s="152"/>
    </row>
    <row r="112" spans="1:28" s="208" customFormat="1" ht="15" customHeight="1" x14ac:dyDescent="0.25">
      <c r="A112" s="189"/>
      <c r="B112" s="200" t="s">
        <v>3528</v>
      </c>
      <c r="C112" s="179" t="s">
        <v>3528</v>
      </c>
      <c r="D112" s="179" t="s">
        <v>3529</v>
      </c>
      <c r="E112" s="201" t="s">
        <v>3232</v>
      </c>
      <c r="F112" s="202" t="s">
        <v>3664</v>
      </c>
      <c r="G112" s="222"/>
      <c r="H112" s="224">
        <v>140408.23000000001</v>
      </c>
      <c r="I112" s="150"/>
      <c r="J112" s="225"/>
      <c r="K112" s="173"/>
      <c r="L112" s="225">
        <v>140408.23000000001</v>
      </c>
      <c r="M112" s="214"/>
      <c r="N112" s="226">
        <v>0</v>
      </c>
      <c r="O112" s="225">
        <f t="shared" si="1"/>
        <v>140408.23000000001</v>
      </c>
      <c r="P112" s="187"/>
      <c r="Q112" s="188"/>
      <c r="AB112" s="152"/>
    </row>
    <row r="113" spans="1:28" s="279" customFormat="1" ht="15" customHeight="1" x14ac:dyDescent="0.25">
      <c r="A113" s="189"/>
      <c r="B113" s="200" t="s">
        <v>3528</v>
      </c>
      <c r="C113" s="179" t="s">
        <v>3528</v>
      </c>
      <c r="D113" s="179" t="s">
        <v>3529</v>
      </c>
      <c r="E113" s="201" t="s">
        <v>3240</v>
      </c>
      <c r="F113" s="202" t="s">
        <v>3665</v>
      </c>
      <c r="G113" s="222"/>
      <c r="H113" s="224">
        <v>0</v>
      </c>
      <c r="I113" s="150"/>
      <c r="J113" s="225"/>
      <c r="K113" s="173"/>
      <c r="L113" s="225">
        <v>0</v>
      </c>
      <c r="M113" s="214"/>
      <c r="N113" s="226">
        <v>0</v>
      </c>
      <c r="O113" s="225">
        <f t="shared" si="1"/>
        <v>0</v>
      </c>
      <c r="P113" s="187"/>
      <c r="Q113" s="188"/>
      <c r="AB113" s="253"/>
    </row>
    <row r="114" spans="1:28" s="208" customFormat="1" ht="15" customHeight="1" x14ac:dyDescent="0.25">
      <c r="A114" s="189" t="s">
        <v>3532</v>
      </c>
      <c r="B114" s="200"/>
      <c r="C114" s="179" t="s">
        <v>21</v>
      </c>
      <c r="D114" s="179" t="s">
        <v>21</v>
      </c>
      <c r="E114" s="191" t="s">
        <v>3666</v>
      </c>
      <c r="F114" s="192" t="s">
        <v>3667</v>
      </c>
      <c r="G114" s="193">
        <f>SUM(G115:G117)</f>
        <v>0</v>
      </c>
      <c r="H114" s="194">
        <v>420986.87</v>
      </c>
      <c r="I114" s="150"/>
      <c r="J114" s="196">
        <v>0</v>
      </c>
      <c r="K114" s="173"/>
      <c r="L114" s="196">
        <v>420986.87</v>
      </c>
      <c r="M114" s="185"/>
      <c r="N114" s="197">
        <v>0</v>
      </c>
      <c r="O114" s="196">
        <f t="shared" si="1"/>
        <v>420986.87</v>
      </c>
      <c r="P114" s="187"/>
      <c r="Q114" s="188"/>
      <c r="AB114" s="152"/>
    </row>
    <row r="115" spans="1:28" s="208" customFormat="1" ht="15" customHeight="1" x14ac:dyDescent="0.25">
      <c r="A115" s="189"/>
      <c r="B115" s="200"/>
      <c r="C115" s="179" t="s">
        <v>21</v>
      </c>
      <c r="D115" s="179" t="s">
        <v>3529</v>
      </c>
      <c r="E115" s="201" t="s">
        <v>3226</v>
      </c>
      <c r="F115" s="202" t="s">
        <v>3668</v>
      </c>
      <c r="G115" s="222"/>
      <c r="H115" s="224">
        <v>114713.09</v>
      </c>
      <c r="I115" s="150"/>
      <c r="J115" s="225"/>
      <c r="K115" s="173"/>
      <c r="L115" s="225">
        <v>114713.09</v>
      </c>
      <c r="M115" s="214"/>
      <c r="N115" s="226">
        <v>0</v>
      </c>
      <c r="O115" s="225">
        <f t="shared" si="1"/>
        <v>114713.09</v>
      </c>
      <c r="P115" s="187"/>
      <c r="Q115" s="188"/>
      <c r="AB115" s="152"/>
    </row>
    <row r="116" spans="1:28" s="208" customFormat="1" ht="15" customHeight="1" x14ac:dyDescent="0.25">
      <c r="A116" s="189"/>
      <c r="B116" s="200"/>
      <c r="C116" s="179" t="s">
        <v>21</v>
      </c>
      <c r="D116" s="179" t="s">
        <v>3529</v>
      </c>
      <c r="E116" s="201" t="s">
        <v>3246</v>
      </c>
      <c r="F116" s="202" t="s">
        <v>3669</v>
      </c>
      <c r="G116" s="222"/>
      <c r="H116" s="224">
        <v>0</v>
      </c>
      <c r="I116" s="150"/>
      <c r="J116" s="225"/>
      <c r="K116" s="173"/>
      <c r="L116" s="225">
        <v>0</v>
      </c>
      <c r="M116" s="214"/>
      <c r="N116" s="226">
        <v>0</v>
      </c>
      <c r="O116" s="225">
        <f t="shared" si="1"/>
        <v>0</v>
      </c>
      <c r="P116" s="187"/>
      <c r="Q116" s="188"/>
      <c r="AB116" s="152"/>
    </row>
    <row r="117" spans="1:28" s="208" customFormat="1" ht="15" customHeight="1" x14ac:dyDescent="0.25">
      <c r="A117" s="189"/>
      <c r="B117" s="200"/>
      <c r="C117" s="179" t="s">
        <v>21</v>
      </c>
      <c r="D117" s="179" t="s">
        <v>3529</v>
      </c>
      <c r="E117" s="201" t="s">
        <v>3211</v>
      </c>
      <c r="F117" s="202" t="s">
        <v>3670</v>
      </c>
      <c r="G117" s="222"/>
      <c r="H117" s="224">
        <v>306273.78000000003</v>
      </c>
      <c r="I117" s="150"/>
      <c r="J117" s="225"/>
      <c r="K117" s="173"/>
      <c r="L117" s="225">
        <v>306273.78000000003</v>
      </c>
      <c r="M117" s="214"/>
      <c r="N117" s="226">
        <v>0</v>
      </c>
      <c r="O117" s="225">
        <f t="shared" si="1"/>
        <v>306273.78000000003</v>
      </c>
      <c r="P117" s="187"/>
      <c r="Q117" s="188"/>
      <c r="AB117" s="152"/>
    </row>
    <row r="118" spans="1:28" s="208" customFormat="1" ht="15" customHeight="1" x14ac:dyDescent="0.25">
      <c r="A118" s="189" t="s">
        <v>3532</v>
      </c>
      <c r="B118" s="200"/>
      <c r="C118" s="179" t="s">
        <v>21</v>
      </c>
      <c r="D118" s="179" t="s">
        <v>21</v>
      </c>
      <c r="E118" s="191" t="s">
        <v>3671</v>
      </c>
      <c r="F118" s="192" t="s">
        <v>3672</v>
      </c>
      <c r="G118" s="193">
        <f>+G119+G123+G124</f>
        <v>0</v>
      </c>
      <c r="H118" s="194">
        <v>6811252.2199999997</v>
      </c>
      <c r="I118" s="150"/>
      <c r="J118" s="196">
        <v>0</v>
      </c>
      <c r="K118" s="173"/>
      <c r="L118" s="196">
        <v>6811252.2199999997</v>
      </c>
      <c r="M118" s="185"/>
      <c r="N118" s="197">
        <v>0</v>
      </c>
      <c r="O118" s="196">
        <f t="shared" si="1"/>
        <v>6811252.2199999997</v>
      </c>
      <c r="P118" s="187"/>
      <c r="Q118" s="188"/>
      <c r="AB118" s="152"/>
    </row>
    <row r="119" spans="1:28" s="208" customFormat="1" ht="15" customHeight="1" x14ac:dyDescent="0.25">
      <c r="A119" s="189" t="s">
        <v>3532</v>
      </c>
      <c r="B119" s="200"/>
      <c r="C119" s="179" t="s">
        <v>21</v>
      </c>
      <c r="D119" s="179" t="s">
        <v>21</v>
      </c>
      <c r="E119" s="201" t="s">
        <v>3673</v>
      </c>
      <c r="F119" s="202" t="s">
        <v>3674</v>
      </c>
      <c r="G119" s="224">
        <f>SUM(G120:G122)</f>
        <v>0</v>
      </c>
      <c r="H119" s="224">
        <v>6487500</v>
      </c>
      <c r="I119" s="150"/>
      <c r="J119" s="225">
        <v>0</v>
      </c>
      <c r="K119" s="173"/>
      <c r="L119" s="225">
        <v>6487500</v>
      </c>
      <c r="M119" s="214"/>
      <c r="N119" s="226">
        <v>0</v>
      </c>
      <c r="O119" s="225">
        <f t="shared" si="1"/>
        <v>6487500</v>
      </c>
      <c r="P119" s="187"/>
      <c r="Q119" s="188"/>
      <c r="AB119" s="152"/>
    </row>
    <row r="120" spans="1:28" s="208" customFormat="1" ht="15" customHeight="1" x14ac:dyDescent="0.25">
      <c r="A120" s="189"/>
      <c r="B120" s="200"/>
      <c r="C120" s="179" t="s">
        <v>21</v>
      </c>
      <c r="D120" s="179" t="s">
        <v>3529</v>
      </c>
      <c r="E120" s="209" t="s">
        <v>3249</v>
      </c>
      <c r="F120" s="210" t="s">
        <v>3675</v>
      </c>
      <c r="G120" s="211"/>
      <c r="H120" s="212">
        <v>0</v>
      </c>
      <c r="I120" s="150"/>
      <c r="J120" s="213"/>
      <c r="K120" s="173"/>
      <c r="L120" s="213">
        <v>0</v>
      </c>
      <c r="M120" s="214"/>
      <c r="N120" s="215">
        <v>0</v>
      </c>
      <c r="O120" s="213">
        <f t="shared" si="1"/>
        <v>0</v>
      </c>
      <c r="P120" s="187"/>
      <c r="Q120" s="188"/>
      <c r="AB120" s="152"/>
    </row>
    <row r="121" spans="1:28" s="208" customFormat="1" ht="15" customHeight="1" x14ac:dyDescent="0.25">
      <c r="A121" s="189"/>
      <c r="B121" s="200"/>
      <c r="C121" s="179" t="s">
        <v>21</v>
      </c>
      <c r="D121" s="179" t="s">
        <v>3529</v>
      </c>
      <c r="E121" s="209" t="s">
        <v>3252</v>
      </c>
      <c r="F121" s="210" t="s">
        <v>3676</v>
      </c>
      <c r="G121" s="211"/>
      <c r="H121" s="212">
        <v>4579500</v>
      </c>
      <c r="I121" s="150"/>
      <c r="J121" s="213"/>
      <c r="K121" s="173"/>
      <c r="L121" s="213">
        <v>4579500</v>
      </c>
      <c r="M121" s="214"/>
      <c r="N121" s="215">
        <v>0</v>
      </c>
      <c r="O121" s="213">
        <f t="shared" si="1"/>
        <v>4579500</v>
      </c>
      <c r="P121" s="187"/>
      <c r="Q121" s="188"/>
      <c r="AB121" s="152"/>
    </row>
    <row r="122" spans="1:28" s="208" customFormat="1" ht="15" customHeight="1" x14ac:dyDescent="0.25">
      <c r="A122" s="189"/>
      <c r="B122" s="200"/>
      <c r="C122" s="179" t="s">
        <v>21</v>
      </c>
      <c r="D122" s="179" t="s">
        <v>3529</v>
      </c>
      <c r="E122" s="209" t="s">
        <v>3255</v>
      </c>
      <c r="F122" s="210" t="s">
        <v>3677</v>
      </c>
      <c r="G122" s="211"/>
      <c r="H122" s="212">
        <v>1908000</v>
      </c>
      <c r="I122" s="150"/>
      <c r="J122" s="213"/>
      <c r="K122" s="173"/>
      <c r="L122" s="213">
        <v>1908000</v>
      </c>
      <c r="M122" s="214"/>
      <c r="N122" s="215">
        <v>0</v>
      </c>
      <c r="O122" s="213">
        <f t="shared" si="1"/>
        <v>1908000</v>
      </c>
      <c r="P122" s="187"/>
      <c r="Q122" s="188"/>
      <c r="AB122" s="152"/>
    </row>
    <row r="123" spans="1:28" s="151" customFormat="1" ht="15" customHeight="1" x14ac:dyDescent="0.25">
      <c r="A123" s="229"/>
      <c r="B123" s="230"/>
      <c r="C123" s="179" t="s">
        <v>21</v>
      </c>
      <c r="D123" s="179" t="s">
        <v>3529</v>
      </c>
      <c r="E123" s="201" t="s">
        <v>3258</v>
      </c>
      <c r="F123" s="202" t="s">
        <v>3678</v>
      </c>
      <c r="G123" s="222"/>
      <c r="H123" s="204">
        <v>0</v>
      </c>
      <c r="I123" s="150"/>
      <c r="J123" s="205"/>
      <c r="K123" s="173"/>
      <c r="L123" s="205">
        <v>0</v>
      </c>
      <c r="M123" s="206"/>
      <c r="N123" s="207">
        <v>0</v>
      </c>
      <c r="O123" s="205">
        <f t="shared" si="1"/>
        <v>0</v>
      </c>
      <c r="P123" s="187"/>
      <c r="Q123" s="188"/>
      <c r="AB123" s="152"/>
    </row>
    <row r="124" spans="1:28" s="151" customFormat="1" ht="15" customHeight="1" x14ac:dyDescent="0.25">
      <c r="A124" s="229"/>
      <c r="B124" s="230"/>
      <c r="C124" s="179" t="s">
        <v>21</v>
      </c>
      <c r="D124" s="179" t="s">
        <v>3529</v>
      </c>
      <c r="E124" s="201" t="s">
        <v>3204</v>
      </c>
      <c r="F124" s="202" t="s">
        <v>3679</v>
      </c>
      <c r="G124" s="222"/>
      <c r="H124" s="204">
        <v>323752.21999999997</v>
      </c>
      <c r="I124" s="150"/>
      <c r="J124" s="205"/>
      <c r="K124" s="173"/>
      <c r="L124" s="205">
        <v>323752.21999999997</v>
      </c>
      <c r="M124" s="206"/>
      <c r="N124" s="207">
        <v>0</v>
      </c>
      <c r="O124" s="205">
        <f t="shared" si="1"/>
        <v>323752.21999999997</v>
      </c>
      <c r="P124" s="187"/>
      <c r="Q124" s="188"/>
      <c r="AB124" s="152"/>
    </row>
    <row r="125" spans="1:28" s="151" customFormat="1" ht="15" customHeight="1" x14ac:dyDescent="0.25">
      <c r="A125" s="229" t="s">
        <v>3532</v>
      </c>
      <c r="B125" s="230"/>
      <c r="C125" s="179" t="s">
        <v>21</v>
      </c>
      <c r="D125" s="179" t="s">
        <v>21</v>
      </c>
      <c r="E125" s="241" t="s">
        <v>3680</v>
      </c>
      <c r="F125" s="242" t="s">
        <v>3681</v>
      </c>
      <c r="G125" s="243">
        <f>SUM(G126:G128)</f>
        <v>0</v>
      </c>
      <c r="H125" s="244">
        <v>2181024.14</v>
      </c>
      <c r="I125" s="150"/>
      <c r="J125" s="184">
        <v>0</v>
      </c>
      <c r="K125" s="173"/>
      <c r="L125" s="184">
        <v>2181024.14</v>
      </c>
      <c r="M125" s="185"/>
      <c r="N125" s="245">
        <v>0</v>
      </c>
      <c r="O125" s="184">
        <f t="shared" si="1"/>
        <v>2181024.14</v>
      </c>
      <c r="P125" s="187"/>
      <c r="Q125" s="188"/>
      <c r="AB125" s="152"/>
    </row>
    <row r="126" spans="1:28" s="151" customFormat="1" ht="15" customHeight="1" x14ac:dyDescent="0.25">
      <c r="A126" s="229"/>
      <c r="B126" s="230"/>
      <c r="C126" s="179" t="s">
        <v>21</v>
      </c>
      <c r="D126" s="179" t="s">
        <v>3529</v>
      </c>
      <c r="E126" s="191" t="s">
        <v>3264</v>
      </c>
      <c r="F126" s="280" t="s">
        <v>3682</v>
      </c>
      <c r="G126" s="281"/>
      <c r="H126" s="282">
        <v>2180879.69</v>
      </c>
      <c r="I126" s="150"/>
      <c r="J126" s="283"/>
      <c r="K126" s="173"/>
      <c r="L126" s="283">
        <v>2180879.69</v>
      </c>
      <c r="M126" s="214"/>
      <c r="N126" s="284">
        <v>0</v>
      </c>
      <c r="O126" s="283">
        <f t="shared" si="1"/>
        <v>2180879.69</v>
      </c>
      <c r="P126" s="187"/>
      <c r="Q126" s="188"/>
      <c r="AB126" s="152"/>
    </row>
    <row r="127" spans="1:28" s="208" customFormat="1" ht="15" customHeight="1" x14ac:dyDescent="0.25">
      <c r="A127" s="189"/>
      <c r="B127" s="200"/>
      <c r="C127" s="179" t="s">
        <v>21</v>
      </c>
      <c r="D127" s="179" t="s">
        <v>3529</v>
      </c>
      <c r="E127" s="191" t="s">
        <v>3267</v>
      </c>
      <c r="F127" s="280" t="s">
        <v>3683</v>
      </c>
      <c r="G127" s="281"/>
      <c r="H127" s="282">
        <v>0</v>
      </c>
      <c r="I127" s="150"/>
      <c r="J127" s="283"/>
      <c r="K127" s="173"/>
      <c r="L127" s="283">
        <v>0</v>
      </c>
      <c r="M127" s="214"/>
      <c r="N127" s="284">
        <v>0</v>
      </c>
      <c r="O127" s="283">
        <f t="shared" si="1"/>
        <v>0</v>
      </c>
      <c r="P127" s="187"/>
      <c r="Q127" s="188"/>
      <c r="AB127" s="152"/>
    </row>
    <row r="128" spans="1:28" s="208" customFormat="1" ht="15" customHeight="1" x14ac:dyDescent="0.25">
      <c r="A128" s="189"/>
      <c r="B128" s="200"/>
      <c r="C128" s="179" t="s">
        <v>21</v>
      </c>
      <c r="D128" s="179" t="s">
        <v>3529</v>
      </c>
      <c r="E128" s="191" t="s">
        <v>3270</v>
      </c>
      <c r="F128" s="280" t="s">
        <v>3684</v>
      </c>
      <c r="G128" s="281"/>
      <c r="H128" s="282">
        <v>144.44999999999999</v>
      </c>
      <c r="I128" s="150"/>
      <c r="J128" s="283"/>
      <c r="K128" s="173"/>
      <c r="L128" s="283">
        <v>144.44999999999999</v>
      </c>
      <c r="M128" s="214"/>
      <c r="N128" s="284">
        <v>0</v>
      </c>
      <c r="O128" s="283">
        <f t="shared" si="1"/>
        <v>144.44999999999999</v>
      </c>
      <c r="P128" s="187"/>
      <c r="Q128" s="188"/>
      <c r="AB128" s="152"/>
    </row>
    <row r="129" spans="1:28" s="208" customFormat="1" ht="15" customHeight="1" x14ac:dyDescent="0.25">
      <c r="A129" s="189" t="s">
        <v>3532</v>
      </c>
      <c r="B129" s="200"/>
      <c r="C129" s="179" t="s">
        <v>21</v>
      </c>
      <c r="D129" s="179" t="s">
        <v>21</v>
      </c>
      <c r="E129" s="241" t="s">
        <v>3685</v>
      </c>
      <c r="F129" s="242" t="s">
        <v>3686</v>
      </c>
      <c r="G129" s="249">
        <f>SUM(G130:G135)</f>
        <v>0</v>
      </c>
      <c r="H129" s="244">
        <v>9659573.4000000004</v>
      </c>
      <c r="I129" s="150"/>
      <c r="J129" s="184">
        <v>0</v>
      </c>
      <c r="K129" s="173"/>
      <c r="L129" s="184">
        <v>9659573.4000000004</v>
      </c>
      <c r="M129" s="185"/>
      <c r="N129" s="245">
        <v>27657.4</v>
      </c>
      <c r="O129" s="184">
        <f t="shared" si="1"/>
        <v>9631916</v>
      </c>
      <c r="P129" s="187"/>
      <c r="Q129" s="188"/>
      <c r="AB129" s="152"/>
    </row>
    <row r="130" spans="1:28" s="208" customFormat="1" ht="15" customHeight="1" x14ac:dyDescent="0.25">
      <c r="A130" s="189"/>
      <c r="B130" s="200"/>
      <c r="C130" s="179" t="s">
        <v>21</v>
      </c>
      <c r="D130" s="179" t="s">
        <v>3529</v>
      </c>
      <c r="E130" s="191" t="s">
        <v>3280</v>
      </c>
      <c r="F130" s="280" t="s">
        <v>3687</v>
      </c>
      <c r="G130" s="281"/>
      <c r="H130" s="282">
        <v>1410644.54</v>
      </c>
      <c r="I130" s="150"/>
      <c r="J130" s="283"/>
      <c r="K130" s="173"/>
      <c r="L130" s="283">
        <v>1410644.54</v>
      </c>
      <c r="M130" s="214"/>
      <c r="N130" s="284">
        <v>0</v>
      </c>
      <c r="O130" s="283">
        <f t="shared" si="1"/>
        <v>1410644.54</v>
      </c>
      <c r="P130" s="187"/>
      <c r="Q130" s="188"/>
      <c r="AB130" s="152"/>
    </row>
    <row r="131" spans="1:28" s="208" customFormat="1" ht="15" customHeight="1" x14ac:dyDescent="0.25">
      <c r="A131" s="189"/>
      <c r="B131" s="200"/>
      <c r="C131" s="179" t="s">
        <v>21</v>
      </c>
      <c r="D131" s="179" t="s">
        <v>3529</v>
      </c>
      <c r="E131" s="191" t="s">
        <v>3277</v>
      </c>
      <c r="F131" s="280" t="s">
        <v>3688</v>
      </c>
      <c r="G131" s="281"/>
      <c r="H131" s="282">
        <v>986183.47</v>
      </c>
      <c r="I131" s="150"/>
      <c r="J131" s="283"/>
      <c r="K131" s="173"/>
      <c r="L131" s="283">
        <v>986183.47</v>
      </c>
      <c r="M131" s="214"/>
      <c r="N131" s="284">
        <v>27657.4</v>
      </c>
      <c r="O131" s="283">
        <f t="shared" si="1"/>
        <v>958526.07</v>
      </c>
      <c r="P131" s="187"/>
      <c r="Q131" s="188"/>
      <c r="AB131" s="152"/>
    </row>
    <row r="132" spans="1:28" s="208" customFormat="1" ht="15" customHeight="1" x14ac:dyDescent="0.25">
      <c r="A132" s="189"/>
      <c r="B132" s="200"/>
      <c r="C132" s="179" t="s">
        <v>21</v>
      </c>
      <c r="D132" s="179" t="s">
        <v>3529</v>
      </c>
      <c r="E132" s="191" t="s">
        <v>3283</v>
      </c>
      <c r="F132" s="280" t="s">
        <v>3689</v>
      </c>
      <c r="G132" s="281"/>
      <c r="H132" s="282">
        <v>0</v>
      </c>
      <c r="I132" s="150"/>
      <c r="J132" s="283"/>
      <c r="K132" s="173"/>
      <c r="L132" s="283">
        <v>0</v>
      </c>
      <c r="M132" s="214"/>
      <c r="N132" s="284">
        <v>0</v>
      </c>
      <c r="O132" s="283">
        <f t="shared" si="1"/>
        <v>0</v>
      </c>
      <c r="P132" s="187"/>
      <c r="Q132" s="188"/>
      <c r="AB132" s="152"/>
    </row>
    <row r="133" spans="1:28" s="208" customFormat="1" ht="15" customHeight="1" x14ac:dyDescent="0.25">
      <c r="A133" s="189"/>
      <c r="B133" s="200"/>
      <c r="C133" s="179" t="s">
        <v>21</v>
      </c>
      <c r="D133" s="179" t="s">
        <v>3529</v>
      </c>
      <c r="E133" s="191" t="s">
        <v>3286</v>
      </c>
      <c r="F133" s="280" t="s">
        <v>3690</v>
      </c>
      <c r="G133" s="281"/>
      <c r="H133" s="282">
        <v>3973436.45</v>
      </c>
      <c r="I133" s="150"/>
      <c r="J133" s="283"/>
      <c r="K133" s="173"/>
      <c r="L133" s="283">
        <v>3973436.45</v>
      </c>
      <c r="M133" s="214"/>
      <c r="N133" s="284">
        <v>0</v>
      </c>
      <c r="O133" s="283">
        <f t="shared" si="1"/>
        <v>3973436.45</v>
      </c>
      <c r="P133" s="187"/>
      <c r="Q133" s="188"/>
      <c r="AB133" s="152"/>
    </row>
    <row r="134" spans="1:28" s="208" customFormat="1" ht="15" customHeight="1" x14ac:dyDescent="0.25">
      <c r="A134" s="189"/>
      <c r="B134" s="200"/>
      <c r="C134" s="179" t="s">
        <v>21</v>
      </c>
      <c r="D134" s="179" t="s">
        <v>3529</v>
      </c>
      <c r="E134" s="191" t="s">
        <v>3289</v>
      </c>
      <c r="F134" s="280" t="s">
        <v>3691</v>
      </c>
      <c r="G134" s="281"/>
      <c r="H134" s="282">
        <v>0</v>
      </c>
      <c r="I134" s="150"/>
      <c r="J134" s="283"/>
      <c r="K134" s="173"/>
      <c r="L134" s="283">
        <v>0</v>
      </c>
      <c r="M134" s="214"/>
      <c r="N134" s="284">
        <v>0</v>
      </c>
      <c r="O134" s="283">
        <f t="shared" si="1"/>
        <v>0</v>
      </c>
      <c r="P134" s="187"/>
      <c r="Q134" s="188"/>
      <c r="AB134" s="152"/>
    </row>
    <row r="135" spans="1:28" s="208" customFormat="1" ht="15" customHeight="1" x14ac:dyDescent="0.25">
      <c r="A135" s="189"/>
      <c r="B135" s="200"/>
      <c r="C135" s="179" t="s">
        <v>21</v>
      </c>
      <c r="D135" s="179" t="s">
        <v>3529</v>
      </c>
      <c r="E135" s="191" t="s">
        <v>3292</v>
      </c>
      <c r="F135" s="280" t="s">
        <v>3692</v>
      </c>
      <c r="G135" s="281"/>
      <c r="H135" s="282">
        <v>3289308.94</v>
      </c>
      <c r="I135" s="150"/>
      <c r="J135" s="283"/>
      <c r="K135" s="173"/>
      <c r="L135" s="283">
        <v>3289308.94</v>
      </c>
      <c r="M135" s="214"/>
      <c r="N135" s="284">
        <v>0</v>
      </c>
      <c r="O135" s="283">
        <f t="shared" si="1"/>
        <v>3289308.94</v>
      </c>
      <c r="P135" s="187"/>
      <c r="Q135" s="188"/>
      <c r="AB135" s="152"/>
    </row>
    <row r="136" spans="1:28" s="208" customFormat="1" ht="15" customHeight="1" x14ac:dyDescent="0.25">
      <c r="A136" s="189"/>
      <c r="B136" s="200"/>
      <c r="C136" s="179" t="s">
        <v>21</v>
      </c>
      <c r="D136" s="179" t="s">
        <v>3529</v>
      </c>
      <c r="E136" s="241" t="s">
        <v>3297</v>
      </c>
      <c r="F136" s="242" t="s">
        <v>3693</v>
      </c>
      <c r="G136" s="285"/>
      <c r="H136" s="250">
        <v>0</v>
      </c>
      <c r="I136" s="150"/>
      <c r="J136" s="251"/>
      <c r="K136" s="173"/>
      <c r="L136" s="251">
        <v>0</v>
      </c>
      <c r="M136" s="214"/>
      <c r="N136" s="252">
        <v>0</v>
      </c>
      <c r="O136" s="251">
        <f t="shared" si="1"/>
        <v>0</v>
      </c>
      <c r="P136" s="187"/>
      <c r="Q136" s="188"/>
      <c r="AB136" s="152"/>
    </row>
    <row r="137" spans="1:28" s="208" customFormat="1" ht="15" customHeight="1" x14ac:dyDescent="0.25">
      <c r="A137" s="189" t="s">
        <v>3532</v>
      </c>
      <c r="B137" s="200"/>
      <c r="C137" s="179" t="s">
        <v>21</v>
      </c>
      <c r="D137" s="179" t="s">
        <v>21</v>
      </c>
      <c r="E137" s="241" t="s">
        <v>3694</v>
      </c>
      <c r="F137" s="242" t="s">
        <v>3695</v>
      </c>
      <c r="G137" s="243">
        <f>SUM(G138:G140)</f>
        <v>0</v>
      </c>
      <c r="H137" s="244">
        <v>626784.72000000009</v>
      </c>
      <c r="I137" s="150"/>
      <c r="J137" s="184">
        <v>0</v>
      </c>
      <c r="K137" s="173"/>
      <c r="L137" s="184">
        <v>626784.72000000009</v>
      </c>
      <c r="M137" s="185"/>
      <c r="N137" s="245">
        <v>0</v>
      </c>
      <c r="O137" s="184">
        <f t="shared" si="1"/>
        <v>626784.72000000009</v>
      </c>
      <c r="P137" s="187"/>
      <c r="Q137" s="188"/>
      <c r="AB137" s="152"/>
    </row>
    <row r="138" spans="1:28" s="208" customFormat="1" ht="15" customHeight="1" x14ac:dyDescent="0.25">
      <c r="A138" s="189"/>
      <c r="B138" s="200"/>
      <c r="C138" s="179" t="s">
        <v>21</v>
      </c>
      <c r="D138" s="179" t="s">
        <v>3529</v>
      </c>
      <c r="E138" s="191" t="s">
        <v>3149</v>
      </c>
      <c r="F138" s="280" t="s">
        <v>3696</v>
      </c>
      <c r="G138" s="281"/>
      <c r="H138" s="282">
        <v>481012.47999999998</v>
      </c>
      <c r="I138" s="150"/>
      <c r="J138" s="283"/>
      <c r="K138" s="173"/>
      <c r="L138" s="283">
        <v>481012.47999999998</v>
      </c>
      <c r="M138" s="214"/>
      <c r="N138" s="284">
        <v>0</v>
      </c>
      <c r="O138" s="283">
        <f t="shared" ref="O138:O201" si="2">H138-N138</f>
        <v>481012.47999999998</v>
      </c>
      <c r="P138" s="187"/>
      <c r="Q138" s="188"/>
      <c r="AB138" s="152"/>
    </row>
    <row r="139" spans="1:28" s="208" customFormat="1" ht="15" customHeight="1" x14ac:dyDescent="0.25">
      <c r="A139" s="189"/>
      <c r="B139" s="200"/>
      <c r="C139" s="179" t="s">
        <v>21</v>
      </c>
      <c r="D139" s="179" t="s">
        <v>3529</v>
      </c>
      <c r="E139" s="191" t="s">
        <v>3152</v>
      </c>
      <c r="F139" s="280" t="s">
        <v>3697</v>
      </c>
      <c r="G139" s="281"/>
      <c r="H139" s="282">
        <v>143165.81</v>
      </c>
      <c r="I139" s="150"/>
      <c r="J139" s="283"/>
      <c r="K139" s="173"/>
      <c r="L139" s="283">
        <v>143165.81</v>
      </c>
      <c r="M139" s="214"/>
      <c r="N139" s="284">
        <v>0</v>
      </c>
      <c r="O139" s="283">
        <f t="shared" si="2"/>
        <v>143165.81</v>
      </c>
      <c r="P139" s="187"/>
      <c r="Q139" s="188"/>
      <c r="AB139" s="152"/>
    </row>
    <row r="140" spans="1:28" s="208" customFormat="1" ht="15" customHeight="1" x14ac:dyDescent="0.25">
      <c r="A140" s="189"/>
      <c r="B140" s="200"/>
      <c r="C140" s="179" t="s">
        <v>21</v>
      </c>
      <c r="D140" s="179" t="s">
        <v>3529</v>
      </c>
      <c r="E140" s="191" t="s">
        <v>3163</v>
      </c>
      <c r="F140" s="280" t="s">
        <v>3698</v>
      </c>
      <c r="G140" s="281"/>
      <c r="H140" s="282">
        <v>2606.4299999999998</v>
      </c>
      <c r="I140" s="150"/>
      <c r="J140" s="283"/>
      <c r="K140" s="173"/>
      <c r="L140" s="283">
        <v>2606.4299999999998</v>
      </c>
      <c r="M140" s="214"/>
      <c r="N140" s="284">
        <v>0</v>
      </c>
      <c r="O140" s="283">
        <f t="shared" si="2"/>
        <v>2606.4299999999998</v>
      </c>
      <c r="P140" s="187"/>
      <c r="Q140" s="188"/>
      <c r="AB140" s="152"/>
    </row>
    <row r="141" spans="1:28" s="208" customFormat="1" ht="20.100000000000001" customHeight="1" thickBot="1" x14ac:dyDescent="0.3">
      <c r="A141" s="189" t="s">
        <v>3532</v>
      </c>
      <c r="B141" s="200"/>
      <c r="C141" s="179" t="s">
        <v>21</v>
      </c>
      <c r="D141" s="179" t="s">
        <v>21</v>
      </c>
      <c r="E141" s="286" t="s">
        <v>3699</v>
      </c>
      <c r="F141" s="287" t="s">
        <v>3700</v>
      </c>
      <c r="G141" s="288">
        <v>0</v>
      </c>
      <c r="H141" s="289">
        <v>630165359.04999995</v>
      </c>
      <c r="I141" s="150"/>
      <c r="J141" s="290">
        <v>466133.29</v>
      </c>
      <c r="K141" s="173"/>
      <c r="L141" s="290">
        <v>629699225.75999999</v>
      </c>
      <c r="M141" s="291"/>
      <c r="N141" s="292">
        <v>-224191.35</v>
      </c>
      <c r="O141" s="290">
        <f t="shared" si="2"/>
        <v>630389550.39999998</v>
      </c>
      <c r="P141" s="187"/>
      <c r="Q141" s="188"/>
      <c r="AB141" s="152"/>
    </row>
    <row r="142" spans="1:28" s="208" customFormat="1" ht="20.100000000000001" customHeight="1" thickBot="1" x14ac:dyDescent="0.3">
      <c r="A142" s="293"/>
      <c r="B142" s="293"/>
      <c r="C142" s="179" t="s">
        <v>21</v>
      </c>
      <c r="D142" s="179" t="s">
        <v>21</v>
      </c>
      <c r="E142" s="294"/>
      <c r="F142" s="295"/>
      <c r="G142" s="296"/>
      <c r="H142" s="297"/>
      <c r="I142" s="279"/>
      <c r="J142" s="298"/>
      <c r="K142" s="299"/>
      <c r="L142" s="298">
        <v>0</v>
      </c>
      <c r="M142" s="297"/>
      <c r="N142" s="297"/>
      <c r="O142" s="298">
        <f t="shared" si="2"/>
        <v>0</v>
      </c>
      <c r="P142" s="187"/>
      <c r="Q142" s="188"/>
      <c r="AB142" s="152"/>
    </row>
    <row r="143" spans="1:28" s="208" customFormat="1" ht="20.100000000000001" customHeight="1" x14ac:dyDescent="0.25">
      <c r="A143" s="189"/>
      <c r="B143" s="200"/>
      <c r="C143" s="179" t="s">
        <v>21</v>
      </c>
      <c r="D143" s="179" t="s">
        <v>21</v>
      </c>
      <c r="E143" s="300"/>
      <c r="F143" s="301" t="s">
        <v>3701</v>
      </c>
      <c r="G143" s="302"/>
      <c r="H143" s="303"/>
      <c r="I143" s="150"/>
      <c r="J143" s="213"/>
      <c r="K143" s="173"/>
      <c r="L143" s="213">
        <v>0</v>
      </c>
      <c r="M143" s="214"/>
      <c r="N143" s="304"/>
      <c r="O143" s="213">
        <f t="shared" si="2"/>
        <v>0</v>
      </c>
      <c r="P143" s="187"/>
      <c r="Q143" s="188"/>
      <c r="AB143" s="152"/>
    </row>
    <row r="144" spans="1:28" s="208" customFormat="1" ht="15" customHeight="1" x14ac:dyDescent="0.25">
      <c r="A144" s="189" t="s">
        <v>3532</v>
      </c>
      <c r="B144" s="200"/>
      <c r="C144" s="179" t="s">
        <v>21</v>
      </c>
      <c r="D144" s="179" t="s">
        <v>21</v>
      </c>
      <c r="E144" s="305" t="s">
        <v>3702</v>
      </c>
      <c r="F144" s="306" t="s">
        <v>3703</v>
      </c>
      <c r="G144" s="244">
        <f>+G145+G176</f>
        <v>0</v>
      </c>
      <c r="H144" s="244">
        <v>105482729.45</v>
      </c>
      <c r="I144" s="244"/>
      <c r="J144" s="244">
        <v>0</v>
      </c>
      <c r="K144" s="173"/>
      <c r="L144" s="184">
        <v>105482729.45</v>
      </c>
      <c r="M144" s="185"/>
      <c r="N144" s="245">
        <v>2756383.8400000003</v>
      </c>
      <c r="O144" s="184">
        <f t="shared" si="2"/>
        <v>102726345.61</v>
      </c>
      <c r="P144" s="187"/>
      <c r="Q144" s="188"/>
      <c r="AB144" s="152"/>
    </row>
    <row r="145" spans="1:28" s="208" customFormat="1" ht="15" customHeight="1" x14ac:dyDescent="0.25">
      <c r="A145" s="189" t="s">
        <v>3532</v>
      </c>
      <c r="B145" s="200"/>
      <c r="C145" s="179" t="s">
        <v>21</v>
      </c>
      <c r="D145" s="179" t="s">
        <v>21</v>
      </c>
      <c r="E145" s="307" t="s">
        <v>3704</v>
      </c>
      <c r="F145" s="308" t="s">
        <v>3705</v>
      </c>
      <c r="G145" s="237">
        <f>+G146+G154+G158+SUM(G162:G167)</f>
        <v>0</v>
      </c>
      <c r="H145" s="237">
        <v>103788845.91</v>
      </c>
      <c r="I145" s="150"/>
      <c r="J145" s="237">
        <v>0</v>
      </c>
      <c r="K145" s="173"/>
      <c r="L145" s="238">
        <v>103788845.91</v>
      </c>
      <c r="M145" s="239"/>
      <c r="N145" s="240">
        <v>2595252.37</v>
      </c>
      <c r="O145" s="238">
        <f t="shared" si="2"/>
        <v>101193593.53999999</v>
      </c>
      <c r="P145" s="187"/>
      <c r="Q145" s="188"/>
      <c r="Z145" s="309"/>
      <c r="AB145" s="152"/>
    </row>
    <row r="146" spans="1:28" s="208" customFormat="1" ht="15" customHeight="1" x14ac:dyDescent="0.25">
      <c r="A146" s="189" t="s">
        <v>3532</v>
      </c>
      <c r="B146" s="200"/>
      <c r="C146" s="179" t="s">
        <v>21</v>
      </c>
      <c r="D146" s="179" t="s">
        <v>21</v>
      </c>
      <c r="E146" s="310" t="s">
        <v>3706</v>
      </c>
      <c r="F146" s="260" t="s">
        <v>3707</v>
      </c>
      <c r="G146" s="204">
        <f>SUM(G147:G153)</f>
        <v>0</v>
      </c>
      <c r="H146" s="204">
        <v>67149788</v>
      </c>
      <c r="I146" s="150"/>
      <c r="J146" s="204">
        <v>0</v>
      </c>
      <c r="K146" s="173"/>
      <c r="L146" s="205">
        <v>67149788</v>
      </c>
      <c r="M146" s="206"/>
      <c r="N146" s="207">
        <v>645173.77</v>
      </c>
      <c r="O146" s="205">
        <f t="shared" si="2"/>
        <v>66504614.229999997</v>
      </c>
      <c r="P146" s="187"/>
      <c r="Q146" s="188"/>
      <c r="AB146" s="152"/>
    </row>
    <row r="147" spans="1:28" s="151" customFormat="1" ht="15" customHeight="1" x14ac:dyDescent="0.25">
      <c r="A147" s="229"/>
      <c r="B147" s="230"/>
      <c r="C147" s="179" t="s">
        <v>21</v>
      </c>
      <c r="D147" s="179" t="s">
        <v>3529</v>
      </c>
      <c r="E147" s="311" t="s">
        <v>15</v>
      </c>
      <c r="F147" s="312" t="s">
        <v>3708</v>
      </c>
      <c r="G147" s="211"/>
      <c r="H147" s="282">
        <v>65417572.030000001</v>
      </c>
      <c r="I147" s="150"/>
      <c r="J147" s="283"/>
      <c r="K147" s="173"/>
      <c r="L147" s="283">
        <v>65417572.030000001</v>
      </c>
      <c r="M147" s="214"/>
      <c r="N147" s="284">
        <v>516635.92</v>
      </c>
      <c r="O147" s="283">
        <f t="shared" si="2"/>
        <v>64900936.109999999</v>
      </c>
      <c r="P147" s="187"/>
      <c r="Q147" s="188"/>
      <c r="AB147" s="152"/>
    </row>
    <row r="148" spans="1:28" s="151" customFormat="1" ht="15" customHeight="1" x14ac:dyDescent="0.25">
      <c r="A148" s="229"/>
      <c r="B148" s="230"/>
      <c r="C148" s="179" t="s">
        <v>21</v>
      </c>
      <c r="D148" s="179" t="s">
        <v>3529</v>
      </c>
      <c r="E148" s="311" t="s">
        <v>50</v>
      </c>
      <c r="F148" s="312" t="s">
        <v>3709</v>
      </c>
      <c r="G148" s="211"/>
      <c r="H148" s="282">
        <v>364809.85</v>
      </c>
      <c r="I148" s="150"/>
      <c r="J148" s="283"/>
      <c r="K148" s="173"/>
      <c r="L148" s="283">
        <v>364809.85</v>
      </c>
      <c r="M148" s="214"/>
      <c r="N148" s="284">
        <v>821.08</v>
      </c>
      <c r="O148" s="283">
        <f t="shared" si="2"/>
        <v>363988.76999999996</v>
      </c>
      <c r="P148" s="187"/>
      <c r="Q148" s="188"/>
      <c r="AB148" s="152"/>
    </row>
    <row r="149" spans="1:28" s="151" customFormat="1" ht="15" customHeight="1" x14ac:dyDescent="0.25">
      <c r="A149" s="229"/>
      <c r="B149" s="230"/>
      <c r="C149" s="179" t="s">
        <v>21</v>
      </c>
      <c r="D149" s="179" t="s">
        <v>3529</v>
      </c>
      <c r="E149" s="311" t="s">
        <v>61</v>
      </c>
      <c r="F149" s="312" t="s">
        <v>3710</v>
      </c>
      <c r="G149" s="211"/>
      <c r="H149" s="282">
        <v>1367052.62</v>
      </c>
      <c r="I149" s="150"/>
      <c r="J149" s="283"/>
      <c r="K149" s="173"/>
      <c r="L149" s="283">
        <v>1367052.62</v>
      </c>
      <c r="M149" s="214"/>
      <c r="N149" s="284">
        <v>127716.77</v>
      </c>
      <c r="O149" s="283">
        <f t="shared" si="2"/>
        <v>1239335.8500000001</v>
      </c>
      <c r="P149" s="187"/>
      <c r="Q149" s="188"/>
      <c r="AB149" s="152"/>
    </row>
    <row r="150" spans="1:28" s="151" customFormat="1" ht="15" customHeight="1" x14ac:dyDescent="0.25">
      <c r="A150" s="189" t="s">
        <v>3532</v>
      </c>
      <c r="B150" s="200"/>
      <c r="C150" s="179" t="s">
        <v>21</v>
      </c>
      <c r="D150" s="179" t="s">
        <v>21</v>
      </c>
      <c r="E150" s="311" t="s">
        <v>3711</v>
      </c>
      <c r="F150" s="312" t="s">
        <v>3712</v>
      </c>
      <c r="G150" s="211"/>
      <c r="H150" s="212">
        <v>0</v>
      </c>
      <c r="I150" s="150"/>
      <c r="J150" s="213">
        <v>0</v>
      </c>
      <c r="K150" s="173"/>
      <c r="L150" s="213">
        <v>0</v>
      </c>
      <c r="M150" s="214"/>
      <c r="N150" s="215">
        <v>0</v>
      </c>
      <c r="O150" s="213">
        <f t="shared" si="2"/>
        <v>0</v>
      </c>
      <c r="P150" s="187"/>
      <c r="Q150" s="188"/>
      <c r="AB150" s="152"/>
    </row>
    <row r="151" spans="1:28" s="150" customFormat="1" ht="15" customHeight="1" x14ac:dyDescent="0.25">
      <c r="A151" s="229"/>
      <c r="B151" s="230" t="s">
        <v>3528</v>
      </c>
      <c r="C151" s="179" t="s">
        <v>3528</v>
      </c>
      <c r="D151" s="179" t="s">
        <v>3529</v>
      </c>
      <c r="E151" s="311" t="s">
        <v>83</v>
      </c>
      <c r="F151" s="312" t="s">
        <v>3713</v>
      </c>
      <c r="G151" s="211"/>
      <c r="H151" s="282">
        <v>0</v>
      </c>
      <c r="J151" s="283"/>
      <c r="K151" s="173"/>
      <c r="L151" s="283">
        <v>0</v>
      </c>
      <c r="M151" s="214"/>
      <c r="N151" s="284">
        <v>0</v>
      </c>
      <c r="O151" s="283">
        <f t="shared" si="2"/>
        <v>0</v>
      </c>
      <c r="P151" s="187"/>
      <c r="Q151" s="188"/>
      <c r="AB151" s="253"/>
    </row>
    <row r="152" spans="1:28" s="150" customFormat="1" ht="15" customHeight="1" x14ac:dyDescent="0.25">
      <c r="A152" s="229"/>
      <c r="B152" s="230" t="s">
        <v>18</v>
      </c>
      <c r="C152" s="179" t="s">
        <v>18</v>
      </c>
      <c r="D152" s="179" t="s">
        <v>3529</v>
      </c>
      <c r="E152" s="311" t="s">
        <v>86</v>
      </c>
      <c r="F152" s="312" t="s">
        <v>3714</v>
      </c>
      <c r="G152" s="211"/>
      <c r="H152" s="282">
        <v>0</v>
      </c>
      <c r="J152" s="283"/>
      <c r="K152" s="173"/>
      <c r="L152" s="283">
        <v>0</v>
      </c>
      <c r="M152" s="214"/>
      <c r="N152" s="284">
        <v>0</v>
      </c>
      <c r="O152" s="283">
        <f t="shared" si="2"/>
        <v>0</v>
      </c>
      <c r="P152" s="187"/>
      <c r="Q152" s="188"/>
      <c r="AB152" s="253"/>
    </row>
    <row r="153" spans="1:28" s="150" customFormat="1" ht="15" customHeight="1" x14ac:dyDescent="0.25">
      <c r="A153" s="229"/>
      <c r="B153" s="230"/>
      <c r="C153" s="179" t="s">
        <v>21</v>
      </c>
      <c r="D153" s="179" t="s">
        <v>3529</v>
      </c>
      <c r="E153" s="311" t="s">
        <v>89</v>
      </c>
      <c r="F153" s="312" t="s">
        <v>3715</v>
      </c>
      <c r="G153" s="211"/>
      <c r="H153" s="282">
        <v>353.5</v>
      </c>
      <c r="J153" s="283"/>
      <c r="K153" s="173"/>
      <c r="L153" s="283">
        <v>353.5</v>
      </c>
      <c r="M153" s="214"/>
      <c r="N153" s="284">
        <v>0</v>
      </c>
      <c r="O153" s="283">
        <f t="shared" si="2"/>
        <v>353.5</v>
      </c>
      <c r="P153" s="187"/>
      <c r="Q153" s="188"/>
      <c r="AB153" s="253"/>
    </row>
    <row r="154" spans="1:28" s="208" customFormat="1" ht="15" customHeight="1" x14ac:dyDescent="0.25">
      <c r="A154" s="189" t="s">
        <v>3532</v>
      </c>
      <c r="B154" s="200"/>
      <c r="C154" s="179" t="s">
        <v>21</v>
      </c>
      <c r="D154" s="179" t="s">
        <v>21</v>
      </c>
      <c r="E154" s="310" t="s">
        <v>3716</v>
      </c>
      <c r="F154" s="260" t="s">
        <v>3717</v>
      </c>
      <c r="G154" s="204">
        <f>SUM(G155:G157)</f>
        <v>0</v>
      </c>
      <c r="H154" s="204">
        <v>11847.75</v>
      </c>
      <c r="I154" s="150"/>
      <c r="J154" s="205">
        <v>0</v>
      </c>
      <c r="K154" s="173"/>
      <c r="L154" s="205">
        <v>11847.75</v>
      </c>
      <c r="M154" s="206"/>
      <c r="N154" s="207">
        <v>0</v>
      </c>
      <c r="O154" s="205">
        <f t="shared" si="2"/>
        <v>11847.75</v>
      </c>
      <c r="P154" s="187"/>
      <c r="Q154" s="188"/>
      <c r="AB154" s="152"/>
    </row>
    <row r="155" spans="1:28" s="208" customFormat="1" ht="15" customHeight="1" x14ac:dyDescent="0.25">
      <c r="A155" s="189"/>
      <c r="B155" s="200" t="s">
        <v>3528</v>
      </c>
      <c r="C155" s="179" t="s">
        <v>3528</v>
      </c>
      <c r="D155" s="179" t="s">
        <v>3529</v>
      </c>
      <c r="E155" s="311" t="s">
        <v>1066</v>
      </c>
      <c r="F155" s="312" t="s">
        <v>3718</v>
      </c>
      <c r="G155" s="211"/>
      <c r="H155" s="282">
        <v>11847.75</v>
      </c>
      <c r="I155" s="150"/>
      <c r="J155" s="283"/>
      <c r="K155" s="173"/>
      <c r="L155" s="283">
        <v>11847.75</v>
      </c>
      <c r="M155" s="214"/>
      <c r="N155" s="284">
        <v>0</v>
      </c>
      <c r="O155" s="283">
        <f t="shared" si="2"/>
        <v>11847.75</v>
      </c>
      <c r="P155" s="187"/>
      <c r="Q155" s="188"/>
      <c r="AB155" s="152"/>
    </row>
    <row r="156" spans="1:28" s="208" customFormat="1" ht="15" customHeight="1" x14ac:dyDescent="0.25">
      <c r="A156" s="189"/>
      <c r="B156" s="200" t="s">
        <v>18</v>
      </c>
      <c r="C156" s="179" t="s">
        <v>18</v>
      </c>
      <c r="D156" s="179" t="s">
        <v>3529</v>
      </c>
      <c r="E156" s="311" t="s">
        <v>1099</v>
      </c>
      <c r="F156" s="312" t="s">
        <v>3719</v>
      </c>
      <c r="G156" s="211"/>
      <c r="H156" s="282">
        <v>0</v>
      </c>
      <c r="I156" s="150"/>
      <c r="J156" s="283"/>
      <c r="K156" s="173"/>
      <c r="L156" s="283">
        <v>0</v>
      </c>
      <c r="M156" s="214"/>
      <c r="N156" s="284">
        <v>0</v>
      </c>
      <c r="O156" s="283">
        <f t="shared" si="2"/>
        <v>0</v>
      </c>
      <c r="P156" s="187"/>
      <c r="Q156" s="188"/>
      <c r="AB156" s="152"/>
    </row>
    <row r="157" spans="1:28" s="208" customFormat="1" ht="15" customHeight="1" x14ac:dyDescent="0.25">
      <c r="A157" s="189"/>
      <c r="B157" s="200"/>
      <c r="C157" s="179" t="s">
        <v>21</v>
      </c>
      <c r="D157" s="179" t="s">
        <v>3529</v>
      </c>
      <c r="E157" s="311" t="s">
        <v>202</v>
      </c>
      <c r="F157" s="312" t="s">
        <v>3720</v>
      </c>
      <c r="G157" s="211"/>
      <c r="H157" s="282">
        <v>0</v>
      </c>
      <c r="I157" s="150"/>
      <c r="J157" s="283"/>
      <c r="K157" s="173"/>
      <c r="L157" s="283">
        <v>0</v>
      </c>
      <c r="M157" s="214"/>
      <c r="N157" s="284">
        <v>0</v>
      </c>
      <c r="O157" s="283">
        <f t="shared" si="2"/>
        <v>0</v>
      </c>
      <c r="P157" s="187"/>
      <c r="Q157" s="188"/>
      <c r="AB157" s="152"/>
    </row>
    <row r="158" spans="1:28" s="208" customFormat="1" ht="15" customHeight="1" x14ac:dyDescent="0.25">
      <c r="A158" s="189" t="s">
        <v>3532</v>
      </c>
      <c r="B158" s="200"/>
      <c r="C158" s="179" t="s">
        <v>21</v>
      </c>
      <c r="D158" s="179" t="s">
        <v>21</v>
      </c>
      <c r="E158" s="310" t="s">
        <v>3721</v>
      </c>
      <c r="F158" s="260" t="s">
        <v>3722</v>
      </c>
      <c r="G158" s="203">
        <f>SUM(G159:G161)</f>
        <v>0</v>
      </c>
      <c r="H158" s="204">
        <v>32637985.200000003</v>
      </c>
      <c r="I158" s="279"/>
      <c r="J158" s="205">
        <v>0</v>
      </c>
      <c r="K158" s="173"/>
      <c r="L158" s="205">
        <v>32637985.200000003</v>
      </c>
      <c r="M158" s="206"/>
      <c r="N158" s="207">
        <v>1928498.76</v>
      </c>
      <c r="O158" s="205">
        <f t="shared" si="2"/>
        <v>30709486.440000001</v>
      </c>
      <c r="P158" s="187"/>
      <c r="Q158" s="188"/>
      <c r="AB158" s="152"/>
    </row>
    <row r="159" spans="1:28" s="208" customFormat="1" ht="15" customHeight="1" x14ac:dyDescent="0.25">
      <c r="A159" s="189"/>
      <c r="B159" s="200"/>
      <c r="C159" s="179" t="s">
        <v>21</v>
      </c>
      <c r="D159" s="179" t="s">
        <v>3529</v>
      </c>
      <c r="E159" s="311" t="s">
        <v>126</v>
      </c>
      <c r="F159" s="312" t="s">
        <v>3723</v>
      </c>
      <c r="G159" s="211"/>
      <c r="H159" s="212">
        <v>22254019.650000002</v>
      </c>
      <c r="I159" s="150"/>
      <c r="J159" s="213"/>
      <c r="K159" s="173"/>
      <c r="L159" s="213">
        <v>22254019.650000002</v>
      </c>
      <c r="M159" s="214"/>
      <c r="N159" s="284">
        <v>825466.3899999999</v>
      </c>
      <c r="O159" s="213">
        <f t="shared" si="2"/>
        <v>21428553.260000002</v>
      </c>
      <c r="P159" s="187"/>
      <c r="Q159" s="188"/>
      <c r="AB159" s="313"/>
    </row>
    <row r="160" spans="1:28" s="208" customFormat="1" ht="15" customHeight="1" x14ac:dyDescent="0.25">
      <c r="A160" s="189"/>
      <c r="B160" s="200"/>
      <c r="C160" s="179" t="s">
        <v>21</v>
      </c>
      <c r="D160" s="179" t="s">
        <v>3529</v>
      </c>
      <c r="E160" s="311" t="s">
        <v>164</v>
      </c>
      <c r="F160" s="312" t="s">
        <v>3724</v>
      </c>
      <c r="G160" s="211"/>
      <c r="H160" s="212">
        <v>2319915.2599999998</v>
      </c>
      <c r="I160" s="150"/>
      <c r="J160" s="213"/>
      <c r="K160" s="173"/>
      <c r="L160" s="213">
        <v>2319915.2599999998</v>
      </c>
      <c r="M160" s="214"/>
      <c r="N160" s="215">
        <v>0</v>
      </c>
      <c r="O160" s="213">
        <f t="shared" si="2"/>
        <v>2319915.2599999998</v>
      </c>
      <c r="P160" s="187"/>
      <c r="Q160" s="188"/>
      <c r="AB160" s="152"/>
    </row>
    <row r="161" spans="1:28" s="208" customFormat="1" ht="15" customHeight="1" x14ac:dyDescent="0.25">
      <c r="A161" s="189"/>
      <c r="B161" s="200"/>
      <c r="C161" s="179" t="s">
        <v>21</v>
      </c>
      <c r="D161" s="179" t="s">
        <v>3529</v>
      </c>
      <c r="E161" s="311" t="s">
        <v>107</v>
      </c>
      <c r="F161" s="312" t="s">
        <v>3725</v>
      </c>
      <c r="G161" s="211"/>
      <c r="H161" s="212">
        <v>8064050.29</v>
      </c>
      <c r="I161" s="150"/>
      <c r="J161" s="213"/>
      <c r="K161" s="173"/>
      <c r="L161" s="213">
        <v>8064050.29</v>
      </c>
      <c r="M161" s="214"/>
      <c r="N161" s="215">
        <v>1103032.3700000001</v>
      </c>
      <c r="O161" s="213">
        <f t="shared" si="2"/>
        <v>6961017.9199999999</v>
      </c>
      <c r="P161" s="187"/>
      <c r="Q161" s="188"/>
      <c r="AB161" s="152"/>
    </row>
    <row r="162" spans="1:28" s="208" customFormat="1" ht="15" customHeight="1" x14ac:dyDescent="0.25">
      <c r="A162" s="189"/>
      <c r="B162" s="200"/>
      <c r="C162" s="179" t="s">
        <v>21</v>
      </c>
      <c r="D162" s="179" t="s">
        <v>3529</v>
      </c>
      <c r="E162" s="310" t="s">
        <v>77</v>
      </c>
      <c r="F162" s="260" t="s">
        <v>3726</v>
      </c>
      <c r="G162" s="222"/>
      <c r="H162" s="224">
        <v>739334.3</v>
      </c>
      <c r="I162" s="279"/>
      <c r="J162" s="225"/>
      <c r="K162" s="173"/>
      <c r="L162" s="225">
        <v>739334.3</v>
      </c>
      <c r="M162" s="214"/>
      <c r="N162" s="226">
        <v>7033.8</v>
      </c>
      <c r="O162" s="225">
        <f t="shared" si="2"/>
        <v>732300.5</v>
      </c>
      <c r="P162" s="187"/>
      <c r="Q162" s="188"/>
      <c r="AB162" s="152"/>
    </row>
    <row r="163" spans="1:28" s="208" customFormat="1" ht="15" customHeight="1" x14ac:dyDescent="0.25">
      <c r="A163" s="189"/>
      <c r="B163" s="200"/>
      <c r="C163" s="179" t="s">
        <v>21</v>
      </c>
      <c r="D163" s="179" t="s">
        <v>3529</v>
      </c>
      <c r="E163" s="310" t="s">
        <v>96</v>
      </c>
      <c r="F163" s="260" t="s">
        <v>3727</v>
      </c>
      <c r="G163" s="222"/>
      <c r="H163" s="224">
        <v>2864280.88</v>
      </c>
      <c r="I163" s="279"/>
      <c r="J163" s="225"/>
      <c r="K163" s="173"/>
      <c r="L163" s="225">
        <v>2864280.88</v>
      </c>
      <c r="M163" s="214"/>
      <c r="N163" s="226">
        <v>0</v>
      </c>
      <c r="O163" s="225">
        <f t="shared" si="2"/>
        <v>2864280.88</v>
      </c>
      <c r="P163" s="187"/>
      <c r="Q163" s="188"/>
      <c r="AB163" s="152"/>
    </row>
    <row r="164" spans="1:28" s="208" customFormat="1" ht="15" customHeight="1" x14ac:dyDescent="0.25">
      <c r="A164" s="189"/>
      <c r="B164" s="200"/>
      <c r="C164" s="179" t="s">
        <v>21</v>
      </c>
      <c r="D164" s="179" t="s">
        <v>3529</v>
      </c>
      <c r="E164" s="310" t="s">
        <v>118</v>
      </c>
      <c r="F164" s="260" t="s">
        <v>3728</v>
      </c>
      <c r="G164" s="222"/>
      <c r="H164" s="224">
        <v>0</v>
      </c>
      <c r="I164" s="279"/>
      <c r="J164" s="225"/>
      <c r="K164" s="173"/>
      <c r="L164" s="225">
        <v>0</v>
      </c>
      <c r="M164" s="214"/>
      <c r="N164" s="226">
        <v>0</v>
      </c>
      <c r="O164" s="225">
        <f t="shared" si="2"/>
        <v>0</v>
      </c>
      <c r="P164" s="187"/>
      <c r="Q164" s="188"/>
      <c r="AB164" s="152"/>
    </row>
    <row r="165" spans="1:28" s="208" customFormat="1" ht="15" customHeight="1" x14ac:dyDescent="0.25">
      <c r="A165" s="189"/>
      <c r="B165" s="200"/>
      <c r="C165" s="179" t="s">
        <v>21</v>
      </c>
      <c r="D165" s="179" t="s">
        <v>3529</v>
      </c>
      <c r="E165" s="310" t="s">
        <v>190</v>
      </c>
      <c r="F165" s="260" t="s">
        <v>3729</v>
      </c>
      <c r="G165" s="222"/>
      <c r="H165" s="224">
        <v>21569.65</v>
      </c>
      <c r="I165" s="279"/>
      <c r="J165" s="225"/>
      <c r="K165" s="173"/>
      <c r="L165" s="225">
        <v>21569.65</v>
      </c>
      <c r="M165" s="214"/>
      <c r="N165" s="226">
        <v>0</v>
      </c>
      <c r="O165" s="225">
        <f t="shared" si="2"/>
        <v>21569.65</v>
      </c>
      <c r="P165" s="187"/>
      <c r="Q165" s="188"/>
      <c r="AB165" s="152"/>
    </row>
    <row r="166" spans="1:28" s="208" customFormat="1" ht="15" customHeight="1" x14ac:dyDescent="0.25">
      <c r="A166" s="189"/>
      <c r="B166" s="200"/>
      <c r="C166" s="179" t="s">
        <v>21</v>
      </c>
      <c r="D166" s="179" t="s">
        <v>3529</v>
      </c>
      <c r="E166" s="310" t="s">
        <v>208</v>
      </c>
      <c r="F166" s="314" t="s">
        <v>3730</v>
      </c>
      <c r="G166" s="222"/>
      <c r="H166" s="224">
        <v>364040.13</v>
      </c>
      <c r="I166" s="279"/>
      <c r="J166" s="225"/>
      <c r="K166" s="173"/>
      <c r="L166" s="225">
        <v>364040.13</v>
      </c>
      <c r="M166" s="214"/>
      <c r="N166" s="226">
        <v>14546.04</v>
      </c>
      <c r="O166" s="225">
        <f t="shared" si="2"/>
        <v>349494.09</v>
      </c>
      <c r="P166" s="187"/>
      <c r="Q166" s="188"/>
      <c r="AB166" s="152"/>
    </row>
    <row r="167" spans="1:28" s="208" customFormat="1" ht="15" customHeight="1" x14ac:dyDescent="0.25">
      <c r="A167" s="189" t="s">
        <v>3532</v>
      </c>
      <c r="B167" s="200" t="s">
        <v>3528</v>
      </c>
      <c r="C167" s="179" t="s">
        <v>3528</v>
      </c>
      <c r="D167" s="179" t="s">
        <v>21</v>
      </c>
      <c r="E167" s="310" t="s">
        <v>3731</v>
      </c>
      <c r="F167" s="260" t="s">
        <v>3732</v>
      </c>
      <c r="G167" s="203">
        <f>SUM(G168:G175)</f>
        <v>0</v>
      </c>
      <c r="H167" s="204">
        <v>0</v>
      </c>
      <c r="I167" s="279"/>
      <c r="J167" s="205">
        <v>0</v>
      </c>
      <c r="K167" s="315"/>
      <c r="L167" s="205">
        <v>0</v>
      </c>
      <c r="M167" s="206"/>
      <c r="N167" s="207">
        <v>0</v>
      </c>
      <c r="O167" s="205">
        <f t="shared" si="2"/>
        <v>0</v>
      </c>
      <c r="P167" s="187"/>
      <c r="Q167" s="188"/>
      <c r="AB167" s="152"/>
    </row>
    <row r="168" spans="1:28" s="279" customFormat="1" ht="15" customHeight="1" x14ac:dyDescent="0.25">
      <c r="A168" s="189"/>
      <c r="B168" s="200" t="s">
        <v>3528</v>
      </c>
      <c r="C168" s="179" t="s">
        <v>3528</v>
      </c>
      <c r="D168" s="179" t="s">
        <v>3529</v>
      </c>
      <c r="E168" s="310" t="s">
        <v>215</v>
      </c>
      <c r="F168" s="316" t="s">
        <v>3733</v>
      </c>
      <c r="G168" s="271"/>
      <c r="H168" s="212">
        <v>0</v>
      </c>
      <c r="J168" s="213"/>
      <c r="K168" s="317"/>
      <c r="L168" s="213">
        <v>0</v>
      </c>
      <c r="M168" s="214"/>
      <c r="N168" s="215">
        <v>0</v>
      </c>
      <c r="O168" s="213">
        <f t="shared" si="2"/>
        <v>0</v>
      </c>
      <c r="P168" s="187"/>
      <c r="Q168" s="188"/>
      <c r="AB168" s="253"/>
    </row>
    <row r="169" spans="1:28" s="279" customFormat="1" ht="15" customHeight="1" x14ac:dyDescent="0.25">
      <c r="A169" s="189"/>
      <c r="B169" s="200" t="s">
        <v>3528</v>
      </c>
      <c r="C169" s="179" t="s">
        <v>3528</v>
      </c>
      <c r="D169" s="179" t="s">
        <v>3529</v>
      </c>
      <c r="E169" s="310" t="s">
        <v>3734</v>
      </c>
      <c r="F169" s="316" t="s">
        <v>3735</v>
      </c>
      <c r="G169" s="271"/>
      <c r="H169" s="212">
        <v>0</v>
      </c>
      <c r="J169" s="213"/>
      <c r="K169" s="317"/>
      <c r="L169" s="213">
        <v>0</v>
      </c>
      <c r="M169" s="214"/>
      <c r="N169" s="215">
        <v>0</v>
      </c>
      <c r="O169" s="213">
        <f t="shared" si="2"/>
        <v>0</v>
      </c>
      <c r="P169" s="187"/>
      <c r="Q169" s="188"/>
      <c r="AB169" s="253"/>
    </row>
    <row r="170" spans="1:28" s="279" customFormat="1" ht="15" customHeight="1" x14ac:dyDescent="0.25">
      <c r="A170" s="189"/>
      <c r="B170" s="200" t="s">
        <v>3528</v>
      </c>
      <c r="C170" s="179" t="s">
        <v>3528</v>
      </c>
      <c r="D170" s="179" t="s">
        <v>3529</v>
      </c>
      <c r="E170" s="310" t="s">
        <v>230</v>
      </c>
      <c r="F170" s="316" t="s">
        <v>3736</v>
      </c>
      <c r="G170" s="271"/>
      <c r="H170" s="212">
        <v>0</v>
      </c>
      <c r="J170" s="213"/>
      <c r="K170" s="317"/>
      <c r="L170" s="213">
        <v>0</v>
      </c>
      <c r="M170" s="214"/>
      <c r="N170" s="215">
        <v>0</v>
      </c>
      <c r="O170" s="213">
        <f t="shared" si="2"/>
        <v>0</v>
      </c>
      <c r="P170" s="187"/>
      <c r="Q170" s="188"/>
      <c r="AB170" s="253"/>
    </row>
    <row r="171" spans="1:28" s="279" customFormat="1" ht="15" customHeight="1" x14ac:dyDescent="0.25">
      <c r="A171" s="189"/>
      <c r="B171" s="200" t="s">
        <v>3528</v>
      </c>
      <c r="C171" s="179" t="s">
        <v>3528</v>
      </c>
      <c r="D171" s="179" t="s">
        <v>3529</v>
      </c>
      <c r="E171" s="310" t="s">
        <v>244</v>
      </c>
      <c r="F171" s="316" t="s">
        <v>3737</v>
      </c>
      <c r="G171" s="271"/>
      <c r="H171" s="212">
        <v>0</v>
      </c>
      <c r="J171" s="213"/>
      <c r="K171" s="317"/>
      <c r="L171" s="213">
        <v>0</v>
      </c>
      <c r="M171" s="214"/>
      <c r="N171" s="215">
        <v>0</v>
      </c>
      <c r="O171" s="213">
        <f t="shared" si="2"/>
        <v>0</v>
      </c>
      <c r="P171" s="187"/>
      <c r="Q171" s="188"/>
      <c r="AB171" s="253"/>
    </row>
    <row r="172" spans="1:28" s="279" customFormat="1" ht="15" customHeight="1" x14ac:dyDescent="0.25">
      <c r="A172" s="189"/>
      <c r="B172" s="200" t="s">
        <v>3528</v>
      </c>
      <c r="C172" s="179" t="s">
        <v>3528</v>
      </c>
      <c r="D172" s="179" t="s">
        <v>3529</v>
      </c>
      <c r="E172" s="310" t="s">
        <v>247</v>
      </c>
      <c r="F172" s="316" t="s">
        <v>3738</v>
      </c>
      <c r="G172" s="271"/>
      <c r="H172" s="212">
        <v>0</v>
      </c>
      <c r="J172" s="213"/>
      <c r="K172" s="317"/>
      <c r="L172" s="213">
        <v>0</v>
      </c>
      <c r="M172" s="214"/>
      <c r="N172" s="215">
        <v>0</v>
      </c>
      <c r="O172" s="213">
        <f t="shared" si="2"/>
        <v>0</v>
      </c>
      <c r="P172" s="187"/>
      <c r="Q172" s="188"/>
      <c r="AB172" s="253"/>
    </row>
    <row r="173" spans="1:28" s="279" customFormat="1" ht="15" customHeight="1" x14ac:dyDescent="0.25">
      <c r="A173" s="189"/>
      <c r="B173" s="200" t="s">
        <v>3528</v>
      </c>
      <c r="C173" s="179" t="s">
        <v>3528</v>
      </c>
      <c r="D173" s="179" t="s">
        <v>3529</v>
      </c>
      <c r="E173" s="310" t="s">
        <v>252</v>
      </c>
      <c r="F173" s="316" t="s">
        <v>3739</v>
      </c>
      <c r="G173" s="271"/>
      <c r="H173" s="212">
        <v>0</v>
      </c>
      <c r="J173" s="213"/>
      <c r="K173" s="317"/>
      <c r="L173" s="213">
        <v>0</v>
      </c>
      <c r="M173" s="214"/>
      <c r="N173" s="215">
        <v>0</v>
      </c>
      <c r="O173" s="213">
        <f t="shared" si="2"/>
        <v>0</v>
      </c>
      <c r="P173" s="187"/>
      <c r="Q173" s="188"/>
      <c r="AB173" s="253"/>
    </row>
    <row r="174" spans="1:28" s="279" customFormat="1" ht="15" customHeight="1" x14ac:dyDescent="0.25">
      <c r="A174" s="189"/>
      <c r="B174" s="200" t="s">
        <v>3528</v>
      </c>
      <c r="C174" s="179" t="s">
        <v>3528</v>
      </c>
      <c r="D174" s="179" t="s">
        <v>3529</v>
      </c>
      <c r="E174" s="310" t="s">
        <v>255</v>
      </c>
      <c r="F174" s="316" t="s">
        <v>3740</v>
      </c>
      <c r="G174" s="271"/>
      <c r="H174" s="212">
        <v>0</v>
      </c>
      <c r="J174" s="213"/>
      <c r="K174" s="317"/>
      <c r="L174" s="213">
        <v>0</v>
      </c>
      <c r="M174" s="214"/>
      <c r="N174" s="215">
        <v>0</v>
      </c>
      <c r="O174" s="213">
        <f t="shared" si="2"/>
        <v>0</v>
      </c>
      <c r="P174" s="187"/>
      <c r="Q174" s="188"/>
      <c r="AB174" s="253"/>
    </row>
    <row r="175" spans="1:28" s="279" customFormat="1" ht="15" customHeight="1" x14ac:dyDescent="0.25">
      <c r="A175" s="189"/>
      <c r="B175" s="200" t="s">
        <v>3528</v>
      </c>
      <c r="C175" s="179" t="s">
        <v>3528</v>
      </c>
      <c r="D175" s="179" t="s">
        <v>3529</v>
      </c>
      <c r="E175" s="310" t="s">
        <v>260</v>
      </c>
      <c r="F175" s="318" t="s">
        <v>3741</v>
      </c>
      <c r="G175" s="271"/>
      <c r="H175" s="212">
        <v>0</v>
      </c>
      <c r="J175" s="213"/>
      <c r="K175" s="317"/>
      <c r="L175" s="213">
        <v>0</v>
      </c>
      <c r="M175" s="214"/>
      <c r="N175" s="215">
        <v>0</v>
      </c>
      <c r="O175" s="213">
        <f t="shared" si="2"/>
        <v>0</v>
      </c>
      <c r="P175" s="187"/>
      <c r="Q175" s="188"/>
      <c r="AB175" s="253"/>
    </row>
    <row r="176" spans="1:28" s="208" customFormat="1" ht="15" customHeight="1" x14ac:dyDescent="0.25">
      <c r="A176" s="189" t="s">
        <v>3532</v>
      </c>
      <c r="B176" s="200"/>
      <c r="C176" s="179" t="s">
        <v>21</v>
      </c>
      <c r="D176" s="179" t="s">
        <v>21</v>
      </c>
      <c r="E176" s="307" t="s">
        <v>3742</v>
      </c>
      <c r="F176" s="319" t="s">
        <v>3743</v>
      </c>
      <c r="G176" s="276">
        <f>SUM(G177:G183)</f>
        <v>0</v>
      </c>
      <c r="H176" s="237">
        <v>1693883.54</v>
      </c>
      <c r="I176" s="150"/>
      <c r="J176" s="238">
        <v>0</v>
      </c>
      <c r="K176" s="173"/>
      <c r="L176" s="238">
        <v>1693883.54</v>
      </c>
      <c r="M176" s="239"/>
      <c r="N176" s="240">
        <v>161131.47</v>
      </c>
      <c r="O176" s="238">
        <f t="shared" si="2"/>
        <v>1532752.07</v>
      </c>
      <c r="P176" s="187"/>
      <c r="Q176" s="188"/>
      <c r="AB176" s="152"/>
    </row>
    <row r="177" spans="1:28" s="208" customFormat="1" ht="15" customHeight="1" x14ac:dyDescent="0.25">
      <c r="A177" s="189"/>
      <c r="B177" s="200"/>
      <c r="C177" s="179" t="s">
        <v>21</v>
      </c>
      <c r="D177" s="179" t="s">
        <v>3529</v>
      </c>
      <c r="E177" s="310" t="s">
        <v>275</v>
      </c>
      <c r="F177" s="260" t="s">
        <v>3744</v>
      </c>
      <c r="G177" s="222"/>
      <c r="H177" s="224">
        <v>126089.31</v>
      </c>
      <c r="I177" s="150"/>
      <c r="J177" s="225"/>
      <c r="K177" s="173"/>
      <c r="L177" s="225">
        <v>126089.31</v>
      </c>
      <c r="M177" s="214"/>
      <c r="N177" s="226">
        <v>17268.98</v>
      </c>
      <c r="O177" s="225">
        <f t="shared" si="2"/>
        <v>108820.33</v>
      </c>
      <c r="P177" s="187"/>
      <c r="Q177" s="188"/>
      <c r="AB177" s="152"/>
    </row>
    <row r="178" spans="1:28" s="208" customFormat="1" ht="15" customHeight="1" x14ac:dyDescent="0.25">
      <c r="A178" s="189"/>
      <c r="B178" s="200"/>
      <c r="C178" s="179" t="s">
        <v>21</v>
      </c>
      <c r="D178" s="179" t="s">
        <v>3529</v>
      </c>
      <c r="E178" s="310" t="s">
        <v>282</v>
      </c>
      <c r="F178" s="260" t="s">
        <v>3745</v>
      </c>
      <c r="G178" s="222"/>
      <c r="H178" s="224">
        <v>710675.96</v>
      </c>
      <c r="I178" s="150"/>
      <c r="J178" s="225"/>
      <c r="K178" s="173"/>
      <c r="L178" s="225">
        <v>710675.96</v>
      </c>
      <c r="M178" s="214"/>
      <c r="N178" s="226">
        <v>0</v>
      </c>
      <c r="O178" s="225">
        <f t="shared" si="2"/>
        <v>710675.96</v>
      </c>
      <c r="P178" s="187"/>
      <c r="Q178" s="188"/>
      <c r="AB178" s="152"/>
    </row>
    <row r="179" spans="1:28" s="208" customFormat="1" ht="15" customHeight="1" x14ac:dyDescent="0.25">
      <c r="A179" s="189"/>
      <c r="B179" s="200"/>
      <c r="C179" s="179" t="s">
        <v>21</v>
      </c>
      <c r="D179" s="179" t="s">
        <v>3529</v>
      </c>
      <c r="E179" s="310" t="s">
        <v>288</v>
      </c>
      <c r="F179" s="314" t="s">
        <v>3746</v>
      </c>
      <c r="G179" s="222"/>
      <c r="H179" s="224">
        <v>186299.05</v>
      </c>
      <c r="I179" s="150"/>
      <c r="J179" s="225"/>
      <c r="K179" s="173"/>
      <c r="L179" s="225">
        <v>186299.05</v>
      </c>
      <c r="M179" s="214"/>
      <c r="N179" s="226">
        <v>0</v>
      </c>
      <c r="O179" s="225">
        <f t="shared" si="2"/>
        <v>186299.05</v>
      </c>
      <c r="P179" s="187"/>
      <c r="Q179" s="188"/>
      <c r="AB179" s="152"/>
    </row>
    <row r="180" spans="1:28" s="208" customFormat="1" ht="15" customHeight="1" x14ac:dyDescent="0.25">
      <c r="A180" s="189"/>
      <c r="B180" s="200"/>
      <c r="C180" s="179" t="s">
        <v>21</v>
      </c>
      <c r="D180" s="179" t="s">
        <v>3529</v>
      </c>
      <c r="E180" s="310" t="s">
        <v>299</v>
      </c>
      <c r="F180" s="314" t="s">
        <v>3747</v>
      </c>
      <c r="G180" s="222"/>
      <c r="H180" s="224">
        <v>490128.85</v>
      </c>
      <c r="I180" s="150"/>
      <c r="J180" s="225"/>
      <c r="K180" s="173"/>
      <c r="L180" s="225">
        <v>490128.85</v>
      </c>
      <c r="M180" s="214"/>
      <c r="N180" s="226">
        <v>0</v>
      </c>
      <c r="O180" s="225">
        <f t="shared" si="2"/>
        <v>490128.85</v>
      </c>
      <c r="P180" s="187"/>
      <c r="Q180" s="188"/>
      <c r="AB180" s="152"/>
    </row>
    <row r="181" spans="1:28" s="208" customFormat="1" ht="15" customHeight="1" x14ac:dyDescent="0.25">
      <c r="A181" s="189"/>
      <c r="B181" s="200"/>
      <c r="C181" s="179" t="s">
        <v>21</v>
      </c>
      <c r="D181" s="179" t="s">
        <v>3529</v>
      </c>
      <c r="E181" s="310" t="s">
        <v>305</v>
      </c>
      <c r="F181" s="314" t="s">
        <v>3748</v>
      </c>
      <c r="G181" s="222"/>
      <c r="H181" s="224">
        <v>50925.57</v>
      </c>
      <c r="I181" s="150"/>
      <c r="J181" s="225"/>
      <c r="K181" s="173"/>
      <c r="L181" s="225">
        <v>50925.57</v>
      </c>
      <c r="M181" s="214"/>
      <c r="N181" s="226">
        <v>0</v>
      </c>
      <c r="O181" s="225">
        <f t="shared" si="2"/>
        <v>50925.57</v>
      </c>
      <c r="P181" s="187"/>
      <c r="Q181" s="188"/>
      <c r="AB181" s="152"/>
    </row>
    <row r="182" spans="1:28" s="208" customFormat="1" ht="15" customHeight="1" x14ac:dyDescent="0.25">
      <c r="A182" s="189"/>
      <c r="B182" s="200"/>
      <c r="C182" s="179" t="s">
        <v>21</v>
      </c>
      <c r="D182" s="179" t="s">
        <v>3529</v>
      </c>
      <c r="E182" s="310" t="s">
        <v>337</v>
      </c>
      <c r="F182" s="260" t="s">
        <v>3749</v>
      </c>
      <c r="G182" s="222"/>
      <c r="H182" s="224">
        <v>129764.8</v>
      </c>
      <c r="I182" s="150"/>
      <c r="J182" s="225"/>
      <c r="K182" s="173"/>
      <c r="L182" s="225">
        <v>129764.8</v>
      </c>
      <c r="M182" s="214"/>
      <c r="N182" s="226">
        <v>143862.49</v>
      </c>
      <c r="O182" s="225">
        <f t="shared" si="2"/>
        <v>-14097.689999999988</v>
      </c>
      <c r="P182" s="187"/>
      <c r="Q182" s="188"/>
      <c r="AB182" s="152"/>
    </row>
    <row r="183" spans="1:28" s="208" customFormat="1" ht="15" customHeight="1" x14ac:dyDescent="0.25">
      <c r="A183" s="189"/>
      <c r="B183" s="200" t="s">
        <v>3528</v>
      </c>
      <c r="C183" s="179" t="s">
        <v>3528</v>
      </c>
      <c r="D183" s="179" t="s">
        <v>3529</v>
      </c>
      <c r="E183" s="310" t="s">
        <v>343</v>
      </c>
      <c r="F183" s="260" t="s">
        <v>3750</v>
      </c>
      <c r="G183" s="222"/>
      <c r="H183" s="224">
        <v>0</v>
      </c>
      <c r="I183" s="150"/>
      <c r="J183" s="225"/>
      <c r="K183" s="173"/>
      <c r="L183" s="225">
        <v>0</v>
      </c>
      <c r="M183" s="214"/>
      <c r="N183" s="226">
        <v>0</v>
      </c>
      <c r="O183" s="225">
        <f t="shared" si="2"/>
        <v>0</v>
      </c>
      <c r="P183" s="187"/>
      <c r="Q183" s="188"/>
      <c r="AB183" s="152"/>
    </row>
    <row r="184" spans="1:28" s="208" customFormat="1" ht="15" customHeight="1" x14ac:dyDescent="0.25">
      <c r="A184" s="189" t="s">
        <v>3532</v>
      </c>
      <c r="B184" s="200"/>
      <c r="C184" s="179" t="s">
        <v>21</v>
      </c>
      <c r="D184" s="179" t="s">
        <v>21</v>
      </c>
      <c r="E184" s="305" t="s">
        <v>3751</v>
      </c>
      <c r="F184" s="306" t="s">
        <v>3752</v>
      </c>
      <c r="G184" s="244">
        <v>0</v>
      </c>
      <c r="H184" s="244">
        <v>312640681.60000008</v>
      </c>
      <c r="I184" s="150"/>
      <c r="J184" s="184">
        <v>374090.93</v>
      </c>
      <c r="K184" s="173"/>
      <c r="L184" s="184">
        <v>312266590.67000008</v>
      </c>
      <c r="M184" s="185"/>
      <c r="N184" s="245">
        <v>6705662.3500000006</v>
      </c>
      <c r="O184" s="184">
        <f t="shared" si="2"/>
        <v>305935019.25000006</v>
      </c>
      <c r="P184" s="187"/>
      <c r="Q184" s="188"/>
      <c r="Z184" s="309">
        <f>+H184+H155</f>
        <v>312652529.35000008</v>
      </c>
      <c r="AB184" s="152"/>
    </row>
    <row r="185" spans="1:28" s="208" customFormat="1" ht="15" customHeight="1" x14ac:dyDescent="0.25">
      <c r="A185" s="189" t="s">
        <v>3532</v>
      </c>
      <c r="B185" s="200"/>
      <c r="C185" s="179" t="s">
        <v>21</v>
      </c>
      <c r="D185" s="179" t="s">
        <v>21</v>
      </c>
      <c r="E185" s="307" t="s">
        <v>3753</v>
      </c>
      <c r="F185" s="319" t="s">
        <v>3754</v>
      </c>
      <c r="G185" s="236">
        <v>0</v>
      </c>
      <c r="H185" s="237">
        <v>278235491.29000008</v>
      </c>
      <c r="I185" s="150"/>
      <c r="J185" s="238">
        <v>374090.93</v>
      </c>
      <c r="K185" s="173"/>
      <c r="L185" s="238">
        <v>277861400.36000007</v>
      </c>
      <c r="M185" s="239"/>
      <c r="N185" s="240">
        <v>5129205.9800000004</v>
      </c>
      <c r="O185" s="238">
        <f t="shared" si="2"/>
        <v>273106285.31000006</v>
      </c>
      <c r="P185" s="187"/>
      <c r="Q185" s="188"/>
      <c r="AB185" s="152"/>
    </row>
    <row r="186" spans="1:28" s="208" customFormat="1" ht="15" customHeight="1" x14ac:dyDescent="0.25">
      <c r="A186" s="189" t="s">
        <v>3532</v>
      </c>
      <c r="B186" s="200"/>
      <c r="C186" s="179" t="s">
        <v>21</v>
      </c>
      <c r="D186" s="179" t="s">
        <v>21</v>
      </c>
      <c r="E186" s="307" t="s">
        <v>3755</v>
      </c>
      <c r="F186" s="320" t="s">
        <v>3756</v>
      </c>
      <c r="G186" s="321">
        <v>0</v>
      </c>
      <c r="H186" s="322">
        <v>34482599.789999999</v>
      </c>
      <c r="I186" s="150"/>
      <c r="J186" s="323">
        <v>0</v>
      </c>
      <c r="K186" s="173"/>
      <c r="L186" s="323">
        <v>34482599.789999999</v>
      </c>
      <c r="M186" s="239"/>
      <c r="N186" s="324">
        <v>2086262.4300000002</v>
      </c>
      <c r="O186" s="323">
        <f t="shared" si="2"/>
        <v>32396337.359999999</v>
      </c>
      <c r="P186" s="187"/>
      <c r="Q186" s="188"/>
      <c r="AB186" s="152"/>
    </row>
    <row r="187" spans="1:28" s="208" customFormat="1" ht="15" customHeight="1" x14ac:dyDescent="0.25">
      <c r="A187" s="189" t="s">
        <v>3532</v>
      </c>
      <c r="B187" s="200"/>
      <c r="C187" s="179" t="s">
        <v>21</v>
      </c>
      <c r="D187" s="179" t="s">
        <v>21</v>
      </c>
      <c r="E187" s="310" t="s">
        <v>3757</v>
      </c>
      <c r="F187" s="318" t="s">
        <v>3758</v>
      </c>
      <c r="G187" s="271">
        <v>0</v>
      </c>
      <c r="H187" s="212">
        <v>34224989.789999999</v>
      </c>
      <c r="I187" s="150"/>
      <c r="J187" s="213">
        <v>0</v>
      </c>
      <c r="K187" s="173"/>
      <c r="L187" s="213">
        <v>34224989.789999999</v>
      </c>
      <c r="M187" s="214"/>
      <c r="N187" s="215">
        <v>2086262.4300000002</v>
      </c>
      <c r="O187" s="213">
        <f t="shared" si="2"/>
        <v>32138727.359999999</v>
      </c>
      <c r="P187" s="187"/>
      <c r="Q187" s="188"/>
      <c r="AB187" s="152"/>
    </row>
    <row r="188" spans="1:28" s="208" customFormat="1" ht="15" customHeight="1" x14ac:dyDescent="0.25">
      <c r="A188" s="189"/>
      <c r="B188" s="200"/>
      <c r="C188" s="179" t="s">
        <v>21</v>
      </c>
      <c r="D188" s="179" t="s">
        <v>3529</v>
      </c>
      <c r="E188" s="310" t="s">
        <v>353</v>
      </c>
      <c r="F188" s="316" t="s">
        <v>3759</v>
      </c>
      <c r="G188" s="271"/>
      <c r="H188" s="212">
        <v>23959122.16</v>
      </c>
      <c r="I188" s="150"/>
      <c r="J188" s="213"/>
      <c r="K188" s="173"/>
      <c r="L188" s="213">
        <v>23959122.16</v>
      </c>
      <c r="M188" s="214"/>
      <c r="N188" s="215">
        <v>641501.78</v>
      </c>
      <c r="O188" s="213">
        <f t="shared" si="2"/>
        <v>23317620.379999999</v>
      </c>
      <c r="P188" s="187"/>
      <c r="Q188" s="188"/>
      <c r="AB188" s="152"/>
    </row>
    <row r="189" spans="1:28" s="208" customFormat="1" ht="15" customHeight="1" x14ac:dyDescent="0.25">
      <c r="A189" s="189"/>
      <c r="B189" s="200"/>
      <c r="C189" s="179" t="s">
        <v>21</v>
      </c>
      <c r="D189" s="179" t="s">
        <v>3529</v>
      </c>
      <c r="E189" s="310" t="s">
        <v>374</v>
      </c>
      <c r="F189" s="316" t="s">
        <v>3760</v>
      </c>
      <c r="G189" s="271"/>
      <c r="H189" s="212">
        <v>5552134.5700000003</v>
      </c>
      <c r="I189" s="150"/>
      <c r="J189" s="213"/>
      <c r="K189" s="173"/>
      <c r="L189" s="213">
        <v>5552134.5700000003</v>
      </c>
      <c r="M189" s="214"/>
      <c r="N189" s="215">
        <v>444128.13</v>
      </c>
      <c r="O189" s="213">
        <f t="shared" si="2"/>
        <v>5108006.4400000004</v>
      </c>
      <c r="P189" s="187"/>
      <c r="Q189" s="188"/>
      <c r="AB189" s="152"/>
    </row>
    <row r="190" spans="1:28" s="208" customFormat="1" ht="15" customHeight="1" x14ac:dyDescent="0.25">
      <c r="A190" s="189"/>
      <c r="B190" s="200"/>
      <c r="C190" s="179" t="s">
        <v>21</v>
      </c>
      <c r="D190" s="179" t="s">
        <v>3529</v>
      </c>
      <c r="E190" s="310" t="s">
        <v>391</v>
      </c>
      <c r="F190" s="316" t="s">
        <v>3761</v>
      </c>
      <c r="G190" s="271"/>
      <c r="H190" s="212">
        <v>2736451.92</v>
      </c>
      <c r="I190" s="150"/>
      <c r="J190" s="213"/>
      <c r="K190" s="173"/>
      <c r="L190" s="213">
        <v>2736451.92</v>
      </c>
      <c r="M190" s="214"/>
      <c r="N190" s="215">
        <v>863919.16</v>
      </c>
      <c r="O190" s="213">
        <f t="shared" si="2"/>
        <v>1872532.7599999998</v>
      </c>
      <c r="P190" s="187"/>
      <c r="Q190" s="188"/>
      <c r="AB190" s="152"/>
    </row>
    <row r="191" spans="1:28" s="208" customFormat="1" ht="15" customHeight="1" x14ac:dyDescent="0.25">
      <c r="A191" s="189"/>
      <c r="B191" s="200"/>
      <c r="C191" s="179" t="s">
        <v>21</v>
      </c>
      <c r="D191" s="179" t="s">
        <v>3529</v>
      </c>
      <c r="E191" s="310" t="s">
        <v>403</v>
      </c>
      <c r="F191" s="318" t="s">
        <v>3762</v>
      </c>
      <c r="G191" s="271"/>
      <c r="H191" s="212">
        <v>1977281.1400000001</v>
      </c>
      <c r="I191" s="150"/>
      <c r="J191" s="213"/>
      <c r="K191" s="173"/>
      <c r="L191" s="213">
        <v>1977281.1400000001</v>
      </c>
      <c r="M191" s="214"/>
      <c r="N191" s="215">
        <v>136713.35999999999</v>
      </c>
      <c r="O191" s="213">
        <f t="shared" si="2"/>
        <v>1840567.7800000003</v>
      </c>
      <c r="P191" s="187"/>
      <c r="Q191" s="188"/>
      <c r="AB191" s="152"/>
    </row>
    <row r="192" spans="1:28" s="208" customFormat="1" ht="15" customHeight="1" x14ac:dyDescent="0.25">
      <c r="A192" s="189"/>
      <c r="B192" s="200" t="s">
        <v>3528</v>
      </c>
      <c r="C192" s="179" t="s">
        <v>3528</v>
      </c>
      <c r="D192" s="179" t="s">
        <v>3529</v>
      </c>
      <c r="E192" s="310" t="s">
        <v>1012</v>
      </c>
      <c r="F192" s="316" t="s">
        <v>3763</v>
      </c>
      <c r="G192" s="271"/>
      <c r="H192" s="212">
        <v>95737.5</v>
      </c>
      <c r="I192" s="150"/>
      <c r="J192" s="213"/>
      <c r="K192" s="173"/>
      <c r="L192" s="213">
        <v>95737.5</v>
      </c>
      <c r="M192" s="214"/>
      <c r="N192" s="215">
        <v>0</v>
      </c>
      <c r="O192" s="213">
        <f t="shared" si="2"/>
        <v>95737.5</v>
      </c>
      <c r="P192" s="187"/>
      <c r="Q192" s="188"/>
      <c r="AB192" s="152"/>
    </row>
    <row r="193" spans="1:28" s="208" customFormat="1" ht="15" customHeight="1" x14ac:dyDescent="0.25">
      <c r="A193" s="189"/>
      <c r="B193" s="200" t="s">
        <v>18</v>
      </c>
      <c r="C193" s="179" t="s">
        <v>18</v>
      </c>
      <c r="D193" s="179" t="s">
        <v>3529</v>
      </c>
      <c r="E193" s="310" t="s">
        <v>1078</v>
      </c>
      <c r="F193" s="318" t="s">
        <v>3764</v>
      </c>
      <c r="G193" s="271"/>
      <c r="H193" s="212">
        <v>161872.5</v>
      </c>
      <c r="I193" s="150"/>
      <c r="J193" s="213"/>
      <c r="K193" s="173"/>
      <c r="L193" s="213">
        <v>161872.5</v>
      </c>
      <c r="M193" s="214"/>
      <c r="N193" s="215">
        <v>0</v>
      </c>
      <c r="O193" s="213">
        <f t="shared" si="2"/>
        <v>161872.5</v>
      </c>
      <c r="P193" s="187"/>
      <c r="Q193" s="188"/>
      <c r="AB193" s="152"/>
    </row>
    <row r="194" spans="1:28" s="208" customFormat="1" ht="15" customHeight="1" x14ac:dyDescent="0.25">
      <c r="A194" s="189" t="s">
        <v>3532</v>
      </c>
      <c r="B194" s="200"/>
      <c r="C194" s="179" t="s">
        <v>21</v>
      </c>
      <c r="D194" s="179" t="s">
        <v>21</v>
      </c>
      <c r="E194" s="307" t="s">
        <v>3765</v>
      </c>
      <c r="F194" s="325" t="s">
        <v>3766</v>
      </c>
      <c r="G194" s="326">
        <f>SUM(G195:G197)</f>
        <v>0</v>
      </c>
      <c r="H194" s="322">
        <v>39822356.980000004</v>
      </c>
      <c r="I194" s="150"/>
      <c r="J194" s="323">
        <v>0</v>
      </c>
      <c r="K194" s="173"/>
      <c r="L194" s="323">
        <v>39822356.980000004</v>
      </c>
      <c r="M194" s="239"/>
      <c r="N194" s="324">
        <v>0</v>
      </c>
      <c r="O194" s="323">
        <f t="shared" si="2"/>
        <v>39822356.980000004</v>
      </c>
      <c r="P194" s="187"/>
      <c r="Q194" s="188"/>
      <c r="AB194" s="152"/>
    </row>
    <row r="195" spans="1:28" s="208" customFormat="1" ht="15" customHeight="1" x14ac:dyDescent="0.25">
      <c r="A195" s="189"/>
      <c r="B195" s="200"/>
      <c r="C195" s="179" t="s">
        <v>21</v>
      </c>
      <c r="D195" s="179" t="s">
        <v>3529</v>
      </c>
      <c r="E195" s="310" t="s">
        <v>398</v>
      </c>
      <c r="F195" s="316" t="s">
        <v>3767</v>
      </c>
      <c r="G195" s="271"/>
      <c r="H195" s="212">
        <v>39408652.480000004</v>
      </c>
      <c r="I195" s="150"/>
      <c r="J195" s="213"/>
      <c r="K195" s="173"/>
      <c r="L195" s="213">
        <v>39408652.480000004</v>
      </c>
      <c r="M195" s="214"/>
      <c r="N195" s="215">
        <v>0</v>
      </c>
      <c r="O195" s="213">
        <f t="shared" si="2"/>
        <v>39408652.480000004</v>
      </c>
      <c r="P195" s="187"/>
      <c r="Q195" s="188"/>
      <c r="AB195" s="152"/>
    </row>
    <row r="196" spans="1:28" s="208" customFormat="1" ht="15" customHeight="1" x14ac:dyDescent="0.25">
      <c r="A196" s="189"/>
      <c r="B196" s="200" t="s">
        <v>3528</v>
      </c>
      <c r="C196" s="179" t="s">
        <v>3528</v>
      </c>
      <c r="D196" s="179" t="s">
        <v>3529</v>
      </c>
      <c r="E196" s="310" t="s">
        <v>1009</v>
      </c>
      <c r="F196" s="318" t="s">
        <v>3768</v>
      </c>
      <c r="G196" s="271"/>
      <c r="H196" s="212">
        <v>225399</v>
      </c>
      <c r="I196" s="150"/>
      <c r="J196" s="213"/>
      <c r="K196" s="173"/>
      <c r="L196" s="213">
        <v>225399</v>
      </c>
      <c r="M196" s="214"/>
      <c r="N196" s="215">
        <v>0</v>
      </c>
      <c r="O196" s="213">
        <f t="shared" si="2"/>
        <v>225399</v>
      </c>
      <c r="P196" s="187"/>
      <c r="Q196" s="188"/>
      <c r="AB196" s="152"/>
    </row>
    <row r="197" spans="1:28" s="151" customFormat="1" ht="15" customHeight="1" x14ac:dyDescent="0.25">
      <c r="A197" s="229"/>
      <c r="B197" s="230" t="s">
        <v>18</v>
      </c>
      <c r="C197" s="179" t="s">
        <v>18</v>
      </c>
      <c r="D197" s="179" t="s">
        <v>3529</v>
      </c>
      <c r="E197" s="310" t="s">
        <v>1075</v>
      </c>
      <c r="F197" s="316" t="s">
        <v>3769</v>
      </c>
      <c r="G197" s="271"/>
      <c r="H197" s="212">
        <v>188305.5</v>
      </c>
      <c r="I197" s="150"/>
      <c r="J197" s="213"/>
      <c r="K197" s="173"/>
      <c r="L197" s="213">
        <v>188305.5</v>
      </c>
      <c r="M197" s="214"/>
      <c r="N197" s="215">
        <v>0</v>
      </c>
      <c r="O197" s="213">
        <f t="shared" si="2"/>
        <v>188305.5</v>
      </c>
      <c r="P197" s="187"/>
      <c r="Q197" s="188"/>
      <c r="AB197" s="152"/>
    </row>
    <row r="198" spans="1:28" s="151" customFormat="1" ht="15" customHeight="1" x14ac:dyDescent="0.25">
      <c r="A198" s="229" t="s">
        <v>3532</v>
      </c>
      <c r="B198" s="230"/>
      <c r="C198" s="179" t="s">
        <v>21</v>
      </c>
      <c r="D198" s="179" t="s">
        <v>21</v>
      </c>
      <c r="E198" s="307" t="s">
        <v>3770</v>
      </c>
      <c r="F198" s="325" t="s">
        <v>3771</v>
      </c>
      <c r="G198" s="326">
        <f>SUM(G199:G206)+G215+G216</f>
        <v>0</v>
      </c>
      <c r="H198" s="322">
        <v>32343532.82</v>
      </c>
      <c r="I198" s="150"/>
      <c r="J198" s="323">
        <v>0</v>
      </c>
      <c r="K198" s="173"/>
      <c r="L198" s="323">
        <v>32343532.82</v>
      </c>
      <c r="M198" s="239"/>
      <c r="N198" s="324">
        <v>64940.45</v>
      </c>
      <c r="O198" s="323">
        <f t="shared" si="2"/>
        <v>32278592.370000001</v>
      </c>
      <c r="P198" s="187"/>
      <c r="Q198" s="188"/>
      <c r="AB198" s="152"/>
    </row>
    <row r="199" spans="1:28" s="151" customFormat="1" ht="15" customHeight="1" x14ac:dyDescent="0.25">
      <c r="A199" s="229"/>
      <c r="B199" s="230" t="s">
        <v>3528</v>
      </c>
      <c r="C199" s="179" t="s">
        <v>3528</v>
      </c>
      <c r="D199" s="179" t="s">
        <v>3529</v>
      </c>
      <c r="E199" s="310" t="s">
        <v>1025</v>
      </c>
      <c r="F199" s="316" t="s">
        <v>3772</v>
      </c>
      <c r="G199" s="271"/>
      <c r="H199" s="212">
        <v>11320518</v>
      </c>
      <c r="I199" s="150"/>
      <c r="J199" s="213"/>
      <c r="K199" s="173"/>
      <c r="L199" s="213">
        <v>11320518</v>
      </c>
      <c r="M199" s="214"/>
      <c r="N199" s="215">
        <v>0</v>
      </c>
      <c r="O199" s="213">
        <f t="shared" si="2"/>
        <v>11320518</v>
      </c>
      <c r="P199" s="187"/>
      <c r="Q199" s="188"/>
      <c r="AB199" s="152"/>
    </row>
    <row r="200" spans="1:28" s="150" customFormat="1" ht="15" customHeight="1" x14ac:dyDescent="0.25">
      <c r="A200" s="229"/>
      <c r="B200" s="230" t="s">
        <v>3528</v>
      </c>
      <c r="C200" s="179" t="s">
        <v>3528</v>
      </c>
      <c r="D200" s="179" t="s">
        <v>3529</v>
      </c>
      <c r="E200" s="310" t="s">
        <v>1030</v>
      </c>
      <c r="F200" s="318" t="s">
        <v>3773</v>
      </c>
      <c r="G200" s="271"/>
      <c r="H200" s="212">
        <v>0</v>
      </c>
      <c r="J200" s="213"/>
      <c r="K200" s="173"/>
      <c r="L200" s="213">
        <v>0</v>
      </c>
      <c r="M200" s="214"/>
      <c r="N200" s="215">
        <v>0</v>
      </c>
      <c r="O200" s="213">
        <f t="shared" si="2"/>
        <v>0</v>
      </c>
      <c r="P200" s="187"/>
      <c r="Q200" s="188"/>
      <c r="AB200" s="253"/>
    </row>
    <row r="201" spans="1:28" s="151" customFormat="1" ht="15" customHeight="1" x14ac:dyDescent="0.25">
      <c r="A201" s="229"/>
      <c r="B201" s="230"/>
      <c r="C201" s="179" t="s">
        <v>21</v>
      </c>
      <c r="D201" s="179" t="s">
        <v>3529</v>
      </c>
      <c r="E201" s="310" t="s">
        <v>471</v>
      </c>
      <c r="F201" s="318" t="s">
        <v>3774</v>
      </c>
      <c r="G201" s="271"/>
      <c r="H201" s="212">
        <v>0</v>
      </c>
      <c r="I201" s="150"/>
      <c r="J201" s="213"/>
      <c r="K201" s="173"/>
      <c r="L201" s="213">
        <v>0</v>
      </c>
      <c r="M201" s="214"/>
      <c r="N201" s="215">
        <v>0</v>
      </c>
      <c r="O201" s="213">
        <f t="shared" si="2"/>
        <v>0</v>
      </c>
      <c r="P201" s="187"/>
      <c r="Q201" s="188"/>
      <c r="AB201" s="152"/>
    </row>
    <row r="202" spans="1:28" s="150" customFormat="1" ht="15" customHeight="1" x14ac:dyDescent="0.25">
      <c r="A202" s="229"/>
      <c r="B202" s="230"/>
      <c r="C202" s="179" t="s">
        <v>21</v>
      </c>
      <c r="D202" s="179" t="s">
        <v>3529</v>
      </c>
      <c r="E202" s="310" t="s">
        <v>475</v>
      </c>
      <c r="F202" s="318" t="s">
        <v>3775</v>
      </c>
      <c r="G202" s="271"/>
      <c r="H202" s="212">
        <v>0</v>
      </c>
      <c r="J202" s="213"/>
      <c r="K202" s="173"/>
      <c r="L202" s="213">
        <v>0</v>
      </c>
      <c r="M202" s="214"/>
      <c r="N202" s="215">
        <v>0</v>
      </c>
      <c r="O202" s="213">
        <f t="shared" ref="O202:O265" si="3">H202-N202</f>
        <v>0</v>
      </c>
      <c r="P202" s="187"/>
      <c r="Q202" s="188"/>
      <c r="AB202" s="253"/>
    </row>
    <row r="203" spans="1:28" s="151" customFormat="1" ht="15" customHeight="1" x14ac:dyDescent="0.25">
      <c r="A203" s="229"/>
      <c r="B203" s="230" t="s">
        <v>18</v>
      </c>
      <c r="C203" s="179" t="s">
        <v>18</v>
      </c>
      <c r="D203" s="179" t="s">
        <v>3529</v>
      </c>
      <c r="E203" s="310" t="s">
        <v>1084</v>
      </c>
      <c r="F203" s="316" t="s">
        <v>3776</v>
      </c>
      <c r="G203" s="271"/>
      <c r="H203" s="212">
        <v>2184879</v>
      </c>
      <c r="I203" s="150"/>
      <c r="J203" s="213"/>
      <c r="K203" s="173"/>
      <c r="L203" s="213">
        <v>2184879</v>
      </c>
      <c r="M203" s="214"/>
      <c r="N203" s="215">
        <v>0</v>
      </c>
      <c r="O203" s="213">
        <f t="shared" si="3"/>
        <v>2184879</v>
      </c>
      <c r="P203" s="187"/>
      <c r="Q203" s="188"/>
      <c r="AB203" s="152"/>
    </row>
    <row r="204" spans="1:28" s="150" customFormat="1" ht="15" customHeight="1" x14ac:dyDescent="0.25">
      <c r="A204" s="229"/>
      <c r="B204" s="230" t="s">
        <v>18</v>
      </c>
      <c r="C204" s="179" t="s">
        <v>18</v>
      </c>
      <c r="D204" s="179" t="s">
        <v>3529</v>
      </c>
      <c r="E204" s="310" t="s">
        <v>1087</v>
      </c>
      <c r="F204" s="318" t="s">
        <v>3777</v>
      </c>
      <c r="G204" s="271"/>
      <c r="H204" s="212">
        <v>0</v>
      </c>
      <c r="J204" s="213"/>
      <c r="K204" s="173"/>
      <c r="L204" s="213">
        <v>0</v>
      </c>
      <c r="M204" s="214"/>
      <c r="N204" s="215">
        <v>0</v>
      </c>
      <c r="O204" s="213">
        <f t="shared" si="3"/>
        <v>0</v>
      </c>
      <c r="P204" s="187"/>
      <c r="Q204" s="188"/>
      <c r="AB204" s="253"/>
    </row>
    <row r="205" spans="1:28" s="151" customFormat="1" ht="15" customHeight="1" x14ac:dyDescent="0.25">
      <c r="A205" s="229"/>
      <c r="B205" s="230"/>
      <c r="C205" s="179" t="s">
        <v>21</v>
      </c>
      <c r="D205" s="179" t="s">
        <v>3529</v>
      </c>
      <c r="E205" s="310" t="s">
        <v>436</v>
      </c>
      <c r="F205" s="318" t="s">
        <v>3778</v>
      </c>
      <c r="G205" s="271"/>
      <c r="H205" s="212">
        <v>4362224.03</v>
      </c>
      <c r="I205" s="150"/>
      <c r="J205" s="213"/>
      <c r="K205" s="173"/>
      <c r="L205" s="213">
        <v>4362224.03</v>
      </c>
      <c r="M205" s="214"/>
      <c r="N205" s="215">
        <v>64940.45</v>
      </c>
      <c r="O205" s="213">
        <f t="shared" si="3"/>
        <v>4297283.58</v>
      </c>
      <c r="P205" s="187"/>
      <c r="Q205" s="188"/>
      <c r="AB205" s="152"/>
    </row>
    <row r="206" spans="1:28" s="151" customFormat="1" ht="15" customHeight="1" x14ac:dyDescent="0.25">
      <c r="A206" s="229" t="s">
        <v>3532</v>
      </c>
      <c r="B206" s="230"/>
      <c r="C206" s="179" t="s">
        <v>21</v>
      </c>
      <c r="D206" s="179" t="s">
        <v>21</v>
      </c>
      <c r="E206" s="310" t="s">
        <v>3779</v>
      </c>
      <c r="F206" s="316" t="s">
        <v>3780</v>
      </c>
      <c r="G206" s="266">
        <f>SUM(G207:G214)</f>
        <v>0</v>
      </c>
      <c r="H206" s="212">
        <v>14475911.789999999</v>
      </c>
      <c r="I206" s="150"/>
      <c r="J206" s="213">
        <v>0</v>
      </c>
      <c r="K206" s="173"/>
      <c r="L206" s="213">
        <v>14475911.789999999</v>
      </c>
      <c r="M206" s="214"/>
      <c r="N206" s="215">
        <v>0</v>
      </c>
      <c r="O206" s="213">
        <f t="shared" si="3"/>
        <v>14475911.789999999</v>
      </c>
      <c r="P206" s="187"/>
      <c r="Q206" s="188"/>
      <c r="AB206" s="152"/>
    </row>
    <row r="207" spans="1:28" s="151" customFormat="1" ht="15" customHeight="1" x14ac:dyDescent="0.25">
      <c r="A207" s="229"/>
      <c r="B207" s="230"/>
      <c r="C207" s="179" t="s">
        <v>21</v>
      </c>
      <c r="D207" s="179" t="s">
        <v>3529</v>
      </c>
      <c r="E207" s="311" t="s">
        <v>1033</v>
      </c>
      <c r="F207" s="312" t="s">
        <v>3781</v>
      </c>
      <c r="G207" s="211"/>
      <c r="H207" s="212">
        <v>2304434.25</v>
      </c>
      <c r="I207" s="150"/>
      <c r="J207" s="213"/>
      <c r="K207" s="173"/>
      <c r="L207" s="213">
        <v>2304434.25</v>
      </c>
      <c r="M207" s="214"/>
      <c r="N207" s="215">
        <v>0</v>
      </c>
      <c r="O207" s="213">
        <f t="shared" si="3"/>
        <v>2304434.25</v>
      </c>
      <c r="P207" s="187"/>
      <c r="Q207" s="188"/>
      <c r="AB207" s="152"/>
    </row>
    <row r="208" spans="1:28" s="151" customFormat="1" ht="15" customHeight="1" x14ac:dyDescent="0.25">
      <c r="A208" s="229"/>
      <c r="B208" s="230"/>
      <c r="C208" s="179" t="s">
        <v>21</v>
      </c>
      <c r="D208" s="179" t="s">
        <v>3529</v>
      </c>
      <c r="E208" s="311" t="s">
        <v>1036</v>
      </c>
      <c r="F208" s="312" t="s">
        <v>3782</v>
      </c>
      <c r="G208" s="211"/>
      <c r="H208" s="212">
        <v>0</v>
      </c>
      <c r="I208" s="150"/>
      <c r="J208" s="213"/>
      <c r="K208" s="173"/>
      <c r="L208" s="213">
        <v>0</v>
      </c>
      <c r="M208" s="214"/>
      <c r="N208" s="215">
        <v>0</v>
      </c>
      <c r="O208" s="213">
        <f t="shared" si="3"/>
        <v>0</v>
      </c>
      <c r="P208" s="187"/>
      <c r="Q208" s="188"/>
      <c r="AB208" s="152"/>
    </row>
    <row r="209" spans="1:28" s="151" customFormat="1" ht="15" customHeight="1" x14ac:dyDescent="0.25">
      <c r="A209" s="229"/>
      <c r="B209" s="230"/>
      <c r="C209" s="179" t="s">
        <v>21</v>
      </c>
      <c r="D209" s="179" t="s">
        <v>3529</v>
      </c>
      <c r="E209" s="311" t="s">
        <v>1039</v>
      </c>
      <c r="F209" s="312" t="s">
        <v>3783</v>
      </c>
      <c r="G209" s="211"/>
      <c r="H209" s="212">
        <v>1229157</v>
      </c>
      <c r="I209" s="150"/>
      <c r="J209" s="213"/>
      <c r="K209" s="173"/>
      <c r="L209" s="213">
        <v>1229157</v>
      </c>
      <c r="M209" s="214"/>
      <c r="N209" s="215">
        <v>0</v>
      </c>
      <c r="O209" s="213">
        <f t="shared" si="3"/>
        <v>1229157</v>
      </c>
      <c r="P209" s="187"/>
      <c r="Q209" s="188"/>
      <c r="AB209" s="152"/>
    </row>
    <row r="210" spans="1:28" s="151" customFormat="1" ht="15" customHeight="1" x14ac:dyDescent="0.25">
      <c r="A210" s="229"/>
      <c r="B210" s="230"/>
      <c r="C210" s="179" t="s">
        <v>21</v>
      </c>
      <c r="D210" s="179" t="s">
        <v>3529</v>
      </c>
      <c r="E210" s="311" t="s">
        <v>1042</v>
      </c>
      <c r="F210" s="312" t="s">
        <v>3784</v>
      </c>
      <c r="G210" s="211"/>
      <c r="H210" s="212">
        <v>0</v>
      </c>
      <c r="I210" s="150"/>
      <c r="J210" s="213"/>
      <c r="K210" s="173"/>
      <c r="L210" s="213">
        <v>0</v>
      </c>
      <c r="M210" s="214"/>
      <c r="N210" s="215">
        <v>0</v>
      </c>
      <c r="O210" s="213">
        <f t="shared" si="3"/>
        <v>0</v>
      </c>
      <c r="P210" s="187"/>
      <c r="Q210" s="188"/>
      <c r="AB210" s="152"/>
    </row>
    <row r="211" spans="1:28" s="151" customFormat="1" ht="15" customHeight="1" x14ac:dyDescent="0.25">
      <c r="A211" s="229"/>
      <c r="B211" s="230"/>
      <c r="C211" s="179" t="s">
        <v>21</v>
      </c>
      <c r="D211" s="179" t="s">
        <v>3529</v>
      </c>
      <c r="E211" s="311" t="s">
        <v>460</v>
      </c>
      <c r="F211" s="312" t="s">
        <v>3785</v>
      </c>
      <c r="G211" s="211"/>
      <c r="H211" s="212">
        <v>0</v>
      </c>
      <c r="I211" s="150"/>
      <c r="J211" s="213"/>
      <c r="K211" s="173"/>
      <c r="L211" s="213">
        <v>0</v>
      </c>
      <c r="M211" s="214"/>
      <c r="N211" s="215">
        <v>0</v>
      </c>
      <c r="O211" s="213">
        <f t="shared" si="3"/>
        <v>0</v>
      </c>
      <c r="P211" s="187"/>
      <c r="Q211" s="188"/>
      <c r="AB211" s="152"/>
    </row>
    <row r="212" spans="1:28" s="151" customFormat="1" ht="15" customHeight="1" x14ac:dyDescent="0.25">
      <c r="A212" s="229"/>
      <c r="B212" s="230"/>
      <c r="C212" s="179" t="s">
        <v>21</v>
      </c>
      <c r="D212" s="179" t="s">
        <v>3529</v>
      </c>
      <c r="E212" s="311" t="s">
        <v>463</v>
      </c>
      <c r="F212" s="312" t="s">
        <v>3786</v>
      </c>
      <c r="G212" s="211"/>
      <c r="H212" s="212">
        <v>0</v>
      </c>
      <c r="I212" s="150"/>
      <c r="J212" s="213"/>
      <c r="K212" s="173"/>
      <c r="L212" s="213">
        <v>0</v>
      </c>
      <c r="M212" s="214"/>
      <c r="N212" s="215">
        <v>0</v>
      </c>
      <c r="O212" s="213">
        <f t="shared" si="3"/>
        <v>0</v>
      </c>
      <c r="P212" s="187"/>
      <c r="Q212" s="188"/>
      <c r="AB212" s="152"/>
    </row>
    <row r="213" spans="1:28" s="151" customFormat="1" ht="15" customHeight="1" x14ac:dyDescent="0.25">
      <c r="A213" s="229"/>
      <c r="B213" s="230"/>
      <c r="C213" s="179" t="s">
        <v>21</v>
      </c>
      <c r="D213" s="179" t="s">
        <v>3529</v>
      </c>
      <c r="E213" s="311" t="s">
        <v>444</v>
      </c>
      <c r="F213" s="312" t="s">
        <v>3787</v>
      </c>
      <c r="G213" s="211"/>
      <c r="H213" s="212">
        <v>10942320.539999999</v>
      </c>
      <c r="I213" s="150"/>
      <c r="J213" s="213"/>
      <c r="K213" s="173"/>
      <c r="L213" s="213">
        <v>10942320.539999999</v>
      </c>
      <c r="M213" s="214"/>
      <c r="N213" s="215">
        <v>0</v>
      </c>
      <c r="O213" s="213">
        <f t="shared" si="3"/>
        <v>10942320.539999999</v>
      </c>
      <c r="P213" s="187"/>
      <c r="Q213" s="188"/>
      <c r="AB213" s="152"/>
    </row>
    <row r="214" spans="1:28" s="151" customFormat="1" ht="15" customHeight="1" x14ac:dyDescent="0.25">
      <c r="A214" s="229"/>
      <c r="B214" s="230"/>
      <c r="C214" s="179" t="s">
        <v>21</v>
      </c>
      <c r="D214" s="179" t="s">
        <v>3529</v>
      </c>
      <c r="E214" s="311" t="s">
        <v>484</v>
      </c>
      <c r="F214" s="327" t="s">
        <v>3788</v>
      </c>
      <c r="G214" s="211"/>
      <c r="H214" s="212">
        <v>0</v>
      </c>
      <c r="I214" s="150"/>
      <c r="J214" s="213"/>
      <c r="K214" s="173"/>
      <c r="L214" s="213">
        <v>0</v>
      </c>
      <c r="M214" s="214"/>
      <c r="N214" s="215">
        <v>0</v>
      </c>
      <c r="O214" s="213">
        <f t="shared" si="3"/>
        <v>0</v>
      </c>
      <c r="P214" s="187"/>
      <c r="Q214" s="188"/>
      <c r="AB214" s="152"/>
    </row>
    <row r="215" spans="1:28" s="151" customFormat="1" ht="15" customHeight="1" x14ac:dyDescent="0.25">
      <c r="A215" s="229"/>
      <c r="B215" s="230"/>
      <c r="C215" s="179" t="s">
        <v>21</v>
      </c>
      <c r="D215" s="179" t="s">
        <v>3529</v>
      </c>
      <c r="E215" s="310" t="s">
        <v>480</v>
      </c>
      <c r="F215" s="316" t="s">
        <v>3789</v>
      </c>
      <c r="G215" s="271"/>
      <c r="H215" s="212">
        <v>0</v>
      </c>
      <c r="I215" s="150"/>
      <c r="J215" s="213"/>
      <c r="K215" s="173"/>
      <c r="L215" s="213">
        <v>0</v>
      </c>
      <c r="M215" s="214"/>
      <c r="N215" s="215">
        <v>0</v>
      </c>
      <c r="O215" s="213">
        <f t="shared" si="3"/>
        <v>0</v>
      </c>
      <c r="P215" s="187"/>
      <c r="Q215" s="188"/>
      <c r="AB215" s="152"/>
    </row>
    <row r="216" spans="1:28" s="151" customFormat="1" ht="15" customHeight="1" x14ac:dyDescent="0.25">
      <c r="A216" s="229"/>
      <c r="B216" s="230"/>
      <c r="C216" s="179" t="s">
        <v>21</v>
      </c>
      <c r="D216" s="179" t="s">
        <v>3529</v>
      </c>
      <c r="E216" s="311" t="s">
        <v>487</v>
      </c>
      <c r="F216" s="327" t="s">
        <v>3790</v>
      </c>
      <c r="G216" s="211"/>
      <c r="H216" s="212">
        <v>0</v>
      </c>
      <c r="I216" s="150"/>
      <c r="J216" s="213"/>
      <c r="K216" s="173"/>
      <c r="L216" s="213">
        <v>0</v>
      </c>
      <c r="M216" s="214"/>
      <c r="N216" s="215">
        <v>0</v>
      </c>
      <c r="O216" s="213">
        <f t="shared" si="3"/>
        <v>0</v>
      </c>
      <c r="P216" s="187"/>
      <c r="Q216" s="188"/>
      <c r="AB216" s="152"/>
    </row>
    <row r="217" spans="1:28" s="208" customFormat="1" ht="15" customHeight="1" x14ac:dyDescent="0.25">
      <c r="A217" s="189" t="s">
        <v>3532</v>
      </c>
      <c r="B217" s="200"/>
      <c r="C217" s="179" t="s">
        <v>21</v>
      </c>
      <c r="D217" s="179" t="s">
        <v>21</v>
      </c>
      <c r="E217" s="307" t="s">
        <v>3791</v>
      </c>
      <c r="F217" s="320" t="s">
        <v>3792</v>
      </c>
      <c r="G217" s="326">
        <f>SUM(G218:G222)</f>
        <v>0</v>
      </c>
      <c r="H217" s="322">
        <v>24094895.060000002</v>
      </c>
      <c r="I217" s="150"/>
      <c r="J217" s="323">
        <v>0</v>
      </c>
      <c r="K217" s="173"/>
      <c r="L217" s="323">
        <v>24094895.060000002</v>
      </c>
      <c r="M217" s="239"/>
      <c r="N217" s="324">
        <v>0</v>
      </c>
      <c r="O217" s="323">
        <f t="shared" si="3"/>
        <v>24094895.060000002</v>
      </c>
      <c r="P217" s="187"/>
      <c r="Q217" s="188"/>
      <c r="AB217" s="152"/>
    </row>
    <row r="218" spans="1:28" s="208" customFormat="1" ht="15" customHeight="1" x14ac:dyDescent="0.25">
      <c r="A218" s="189"/>
      <c r="B218" s="200" t="s">
        <v>3528</v>
      </c>
      <c r="C218" s="179" t="s">
        <v>3528</v>
      </c>
      <c r="D218" s="179" t="s">
        <v>3529</v>
      </c>
      <c r="E218" s="310" t="s">
        <v>492</v>
      </c>
      <c r="F218" s="316" t="s">
        <v>3793</v>
      </c>
      <c r="G218" s="271"/>
      <c r="H218" s="212">
        <v>1913284.5</v>
      </c>
      <c r="I218" s="150"/>
      <c r="J218" s="213"/>
      <c r="K218" s="173"/>
      <c r="L218" s="213">
        <v>1913284.5</v>
      </c>
      <c r="M218" s="214"/>
      <c r="N218" s="215">
        <v>0</v>
      </c>
      <c r="O218" s="213">
        <f t="shared" si="3"/>
        <v>1913284.5</v>
      </c>
      <c r="P218" s="187"/>
      <c r="Q218" s="188"/>
      <c r="AB218" s="152"/>
    </row>
    <row r="219" spans="1:28" s="208" customFormat="1" ht="15" customHeight="1" x14ac:dyDescent="0.25">
      <c r="A219" s="189"/>
      <c r="B219" s="200"/>
      <c r="C219" s="179" t="s">
        <v>21</v>
      </c>
      <c r="D219" s="179" t="s">
        <v>3529</v>
      </c>
      <c r="E219" s="310" t="s">
        <v>495</v>
      </c>
      <c r="F219" s="318" t="s">
        <v>3794</v>
      </c>
      <c r="G219" s="271"/>
      <c r="H219" s="212">
        <v>0</v>
      </c>
      <c r="I219" s="150"/>
      <c r="J219" s="213"/>
      <c r="K219" s="173"/>
      <c r="L219" s="213">
        <v>0</v>
      </c>
      <c r="M219" s="214"/>
      <c r="N219" s="215">
        <v>0</v>
      </c>
      <c r="O219" s="213">
        <f t="shared" si="3"/>
        <v>0</v>
      </c>
      <c r="P219" s="187"/>
      <c r="Q219" s="188"/>
      <c r="AB219" s="152"/>
    </row>
    <row r="220" spans="1:28" s="208" customFormat="1" ht="15" customHeight="1" x14ac:dyDescent="0.25">
      <c r="A220" s="189"/>
      <c r="B220" s="200" t="s">
        <v>3617</v>
      </c>
      <c r="C220" s="179" t="s">
        <v>3617</v>
      </c>
      <c r="D220" s="179" t="s">
        <v>3529</v>
      </c>
      <c r="E220" s="310" t="s">
        <v>498</v>
      </c>
      <c r="F220" s="318" t="s">
        <v>3795</v>
      </c>
      <c r="G220" s="271"/>
      <c r="H220" s="212">
        <v>0</v>
      </c>
      <c r="I220" s="150"/>
      <c r="J220" s="213"/>
      <c r="K220" s="173"/>
      <c r="L220" s="213">
        <v>0</v>
      </c>
      <c r="M220" s="214"/>
      <c r="N220" s="215">
        <v>0</v>
      </c>
      <c r="O220" s="213">
        <f t="shared" si="3"/>
        <v>0</v>
      </c>
      <c r="P220" s="187"/>
      <c r="Q220" s="188"/>
      <c r="AB220" s="152"/>
    </row>
    <row r="221" spans="1:28" s="208" customFormat="1" ht="15" customHeight="1" x14ac:dyDescent="0.25">
      <c r="A221" s="189"/>
      <c r="B221" s="200"/>
      <c r="C221" s="179" t="s">
        <v>21</v>
      </c>
      <c r="D221" s="179" t="s">
        <v>3529</v>
      </c>
      <c r="E221" s="310" t="s">
        <v>502</v>
      </c>
      <c r="F221" s="316" t="s">
        <v>3796</v>
      </c>
      <c r="G221" s="271"/>
      <c r="H221" s="212">
        <v>22145057.120000001</v>
      </c>
      <c r="I221" s="150"/>
      <c r="J221" s="213"/>
      <c r="K221" s="173"/>
      <c r="L221" s="213">
        <v>22145057.120000001</v>
      </c>
      <c r="M221" s="214"/>
      <c r="N221" s="215">
        <v>0</v>
      </c>
      <c r="O221" s="213">
        <f t="shared" si="3"/>
        <v>22145057.120000001</v>
      </c>
      <c r="P221" s="187"/>
      <c r="Q221" s="188"/>
      <c r="AB221" s="152"/>
    </row>
    <row r="222" spans="1:28" s="208" customFormat="1" ht="15" customHeight="1" x14ac:dyDescent="0.25">
      <c r="A222" s="189"/>
      <c r="B222" s="200"/>
      <c r="C222" s="179" t="s">
        <v>21</v>
      </c>
      <c r="D222" s="179" t="s">
        <v>3529</v>
      </c>
      <c r="E222" s="310" t="s">
        <v>505</v>
      </c>
      <c r="F222" s="316" t="s">
        <v>3797</v>
      </c>
      <c r="G222" s="271"/>
      <c r="H222" s="212">
        <v>36553.440000000002</v>
      </c>
      <c r="I222" s="150"/>
      <c r="J222" s="213"/>
      <c r="K222" s="173"/>
      <c r="L222" s="213">
        <v>36553.440000000002</v>
      </c>
      <c r="M222" s="214"/>
      <c r="N222" s="215">
        <v>0</v>
      </c>
      <c r="O222" s="213">
        <f t="shared" si="3"/>
        <v>36553.440000000002</v>
      </c>
      <c r="P222" s="187"/>
      <c r="Q222" s="188"/>
      <c r="AB222" s="152"/>
    </row>
    <row r="223" spans="1:28" s="208" customFormat="1" ht="15" customHeight="1" x14ac:dyDescent="0.25">
      <c r="A223" s="189" t="s">
        <v>3532</v>
      </c>
      <c r="B223" s="200"/>
      <c r="C223" s="179" t="s">
        <v>21</v>
      </c>
      <c r="D223" s="179" t="s">
        <v>21</v>
      </c>
      <c r="E223" s="307" t="s">
        <v>3798</v>
      </c>
      <c r="F223" s="325" t="s">
        <v>3799</v>
      </c>
      <c r="G223" s="326">
        <f>SUM(G224:G227)</f>
        <v>0</v>
      </c>
      <c r="H223" s="322">
        <v>1174088.06</v>
      </c>
      <c r="I223" s="150"/>
      <c r="J223" s="323">
        <v>0</v>
      </c>
      <c r="K223" s="173"/>
      <c r="L223" s="323">
        <v>1174088.06</v>
      </c>
      <c r="M223" s="239"/>
      <c r="N223" s="324">
        <v>0</v>
      </c>
      <c r="O223" s="323">
        <f t="shared" si="3"/>
        <v>1174088.06</v>
      </c>
      <c r="P223" s="187"/>
      <c r="Q223" s="188"/>
      <c r="AB223" s="152"/>
    </row>
    <row r="224" spans="1:28" s="208" customFormat="1" ht="15" customHeight="1" x14ac:dyDescent="0.25">
      <c r="A224" s="189"/>
      <c r="B224" s="200" t="s">
        <v>3528</v>
      </c>
      <c r="C224" s="179" t="s">
        <v>3528</v>
      </c>
      <c r="D224" s="179" t="s">
        <v>3529</v>
      </c>
      <c r="E224" s="310" t="s">
        <v>720</v>
      </c>
      <c r="F224" s="316" t="s">
        <v>3800</v>
      </c>
      <c r="G224" s="271"/>
      <c r="H224" s="212">
        <v>0</v>
      </c>
      <c r="I224" s="150"/>
      <c r="J224" s="213"/>
      <c r="K224" s="173"/>
      <c r="L224" s="213">
        <v>0</v>
      </c>
      <c r="M224" s="214"/>
      <c r="N224" s="215">
        <v>0</v>
      </c>
      <c r="O224" s="213">
        <f t="shared" si="3"/>
        <v>0</v>
      </c>
      <c r="P224" s="187"/>
      <c r="Q224" s="188"/>
      <c r="AB224" s="152"/>
    </row>
    <row r="225" spans="1:28" s="208" customFormat="1" ht="15" customHeight="1" x14ac:dyDescent="0.25">
      <c r="A225" s="189"/>
      <c r="B225" s="200"/>
      <c r="C225" s="179" t="s">
        <v>21</v>
      </c>
      <c r="D225" s="179" t="s">
        <v>3529</v>
      </c>
      <c r="E225" s="310" t="s">
        <v>723</v>
      </c>
      <c r="F225" s="316" t="s">
        <v>3801</v>
      </c>
      <c r="G225" s="271"/>
      <c r="H225" s="212">
        <v>0</v>
      </c>
      <c r="I225" s="150"/>
      <c r="J225" s="213"/>
      <c r="K225" s="173"/>
      <c r="L225" s="213">
        <v>0</v>
      </c>
      <c r="M225" s="214"/>
      <c r="N225" s="215">
        <v>0</v>
      </c>
      <c r="O225" s="213">
        <f t="shared" si="3"/>
        <v>0</v>
      </c>
      <c r="P225" s="187"/>
      <c r="Q225" s="188"/>
      <c r="AB225" s="152"/>
    </row>
    <row r="226" spans="1:28" s="151" customFormat="1" ht="15" customHeight="1" x14ac:dyDescent="0.25">
      <c r="A226" s="229"/>
      <c r="B226" s="230" t="s">
        <v>18</v>
      </c>
      <c r="C226" s="179" t="s">
        <v>18</v>
      </c>
      <c r="D226" s="179" t="s">
        <v>3529</v>
      </c>
      <c r="E226" s="310" t="s">
        <v>726</v>
      </c>
      <c r="F226" s="318" t="s">
        <v>3802</v>
      </c>
      <c r="G226" s="271"/>
      <c r="H226" s="212">
        <v>0</v>
      </c>
      <c r="I226" s="150"/>
      <c r="J226" s="213"/>
      <c r="K226" s="173"/>
      <c r="L226" s="213">
        <v>0</v>
      </c>
      <c r="M226" s="214"/>
      <c r="N226" s="215">
        <v>0</v>
      </c>
      <c r="O226" s="213">
        <f t="shared" si="3"/>
        <v>0</v>
      </c>
      <c r="P226" s="187"/>
      <c r="Q226" s="188"/>
      <c r="AB226" s="152"/>
    </row>
    <row r="227" spans="1:28" s="151" customFormat="1" ht="15" customHeight="1" x14ac:dyDescent="0.25">
      <c r="A227" s="229"/>
      <c r="B227" s="230"/>
      <c r="C227" s="179" t="s">
        <v>21</v>
      </c>
      <c r="D227" s="179" t="s">
        <v>3529</v>
      </c>
      <c r="E227" s="310" t="s">
        <v>708</v>
      </c>
      <c r="F227" s="316" t="s">
        <v>3803</v>
      </c>
      <c r="G227" s="271"/>
      <c r="H227" s="212">
        <v>1174088.06</v>
      </c>
      <c r="I227" s="150"/>
      <c r="J227" s="213"/>
      <c r="K227" s="173"/>
      <c r="L227" s="213">
        <v>1174088.06</v>
      </c>
      <c r="M227" s="214"/>
      <c r="N227" s="215">
        <v>0</v>
      </c>
      <c r="O227" s="213">
        <f t="shared" si="3"/>
        <v>1174088.06</v>
      </c>
      <c r="P227" s="187"/>
      <c r="Q227" s="188"/>
      <c r="AB227" s="152"/>
    </row>
    <row r="228" spans="1:28" s="151" customFormat="1" ht="15" customHeight="1" x14ac:dyDescent="0.25">
      <c r="A228" s="229" t="s">
        <v>3532</v>
      </c>
      <c r="B228" s="230"/>
      <c r="C228" s="179" t="s">
        <v>21</v>
      </c>
      <c r="D228" s="179" t="s">
        <v>21</v>
      </c>
      <c r="E228" s="307" t="s">
        <v>3804</v>
      </c>
      <c r="F228" s="325" t="s">
        <v>3805</v>
      </c>
      <c r="G228" s="326">
        <f>SUM(G229:G232)</f>
        <v>0</v>
      </c>
      <c r="H228" s="322">
        <v>4144600.91</v>
      </c>
      <c r="I228" s="150"/>
      <c r="J228" s="323">
        <v>0</v>
      </c>
      <c r="K228" s="173"/>
      <c r="L228" s="323">
        <v>4144600.91</v>
      </c>
      <c r="M228" s="239"/>
      <c r="N228" s="324">
        <v>0</v>
      </c>
      <c r="O228" s="323">
        <f t="shared" si="3"/>
        <v>4144600.91</v>
      </c>
      <c r="P228" s="187"/>
      <c r="Q228" s="188"/>
      <c r="AB228" s="152"/>
    </row>
    <row r="229" spans="1:28" s="151" customFormat="1" ht="15" customHeight="1" x14ac:dyDescent="0.25">
      <c r="A229" s="229"/>
      <c r="B229" s="230" t="s">
        <v>3528</v>
      </c>
      <c r="C229" s="179" t="s">
        <v>3528</v>
      </c>
      <c r="D229" s="179" t="s">
        <v>3529</v>
      </c>
      <c r="E229" s="310" t="s">
        <v>711</v>
      </c>
      <c r="F229" s="318" t="s">
        <v>3806</v>
      </c>
      <c r="G229" s="271"/>
      <c r="H229" s="212">
        <v>0</v>
      </c>
      <c r="I229" s="150"/>
      <c r="J229" s="213"/>
      <c r="K229" s="173"/>
      <c r="L229" s="213">
        <v>0</v>
      </c>
      <c r="M229" s="214"/>
      <c r="N229" s="215">
        <v>0</v>
      </c>
      <c r="O229" s="213">
        <f t="shared" si="3"/>
        <v>0</v>
      </c>
      <c r="P229" s="187"/>
      <c r="Q229" s="188"/>
      <c r="AB229" s="152"/>
    </row>
    <row r="230" spans="1:28" s="151" customFormat="1" ht="15" customHeight="1" x14ac:dyDescent="0.25">
      <c r="A230" s="229"/>
      <c r="B230" s="230"/>
      <c r="C230" s="179" t="s">
        <v>21</v>
      </c>
      <c r="D230" s="179" t="s">
        <v>3529</v>
      </c>
      <c r="E230" s="310" t="s">
        <v>714</v>
      </c>
      <c r="F230" s="318" t="s">
        <v>3807</v>
      </c>
      <c r="G230" s="271"/>
      <c r="H230" s="212">
        <v>0</v>
      </c>
      <c r="I230" s="150"/>
      <c r="J230" s="213"/>
      <c r="K230" s="173"/>
      <c r="L230" s="213">
        <v>0</v>
      </c>
      <c r="M230" s="214"/>
      <c r="N230" s="215">
        <v>0</v>
      </c>
      <c r="O230" s="213">
        <f t="shared" si="3"/>
        <v>0</v>
      </c>
      <c r="P230" s="187"/>
      <c r="Q230" s="188"/>
      <c r="AB230" s="152"/>
    </row>
    <row r="231" spans="1:28" s="151" customFormat="1" ht="15" customHeight="1" x14ac:dyDescent="0.25">
      <c r="A231" s="229"/>
      <c r="B231" s="230" t="s">
        <v>18</v>
      </c>
      <c r="C231" s="179" t="s">
        <v>18</v>
      </c>
      <c r="D231" s="179" t="s">
        <v>3529</v>
      </c>
      <c r="E231" s="310" t="s">
        <v>717</v>
      </c>
      <c r="F231" s="318" t="s">
        <v>3808</v>
      </c>
      <c r="G231" s="271"/>
      <c r="H231" s="212">
        <v>0</v>
      </c>
      <c r="I231" s="150"/>
      <c r="J231" s="213"/>
      <c r="K231" s="173"/>
      <c r="L231" s="213">
        <v>0</v>
      </c>
      <c r="M231" s="214"/>
      <c r="N231" s="215">
        <v>0</v>
      </c>
      <c r="O231" s="213">
        <f t="shared" si="3"/>
        <v>0</v>
      </c>
      <c r="P231" s="187"/>
      <c r="Q231" s="188"/>
      <c r="AB231" s="152"/>
    </row>
    <row r="232" spans="1:28" s="151" customFormat="1" ht="15" customHeight="1" x14ac:dyDescent="0.25">
      <c r="A232" s="229"/>
      <c r="B232" s="230"/>
      <c r="C232" s="179" t="s">
        <v>21</v>
      </c>
      <c r="D232" s="179" t="s">
        <v>3529</v>
      </c>
      <c r="E232" s="310" t="s">
        <v>705</v>
      </c>
      <c r="F232" s="318" t="s">
        <v>3809</v>
      </c>
      <c r="G232" s="271"/>
      <c r="H232" s="212">
        <v>4144600.91</v>
      </c>
      <c r="I232" s="150"/>
      <c r="J232" s="213"/>
      <c r="K232" s="173"/>
      <c r="L232" s="213">
        <v>4144600.91</v>
      </c>
      <c r="M232" s="214"/>
      <c r="N232" s="215">
        <v>0</v>
      </c>
      <c r="O232" s="213">
        <f t="shared" si="3"/>
        <v>4144600.91</v>
      </c>
      <c r="P232" s="187"/>
      <c r="Q232" s="188"/>
      <c r="AB232" s="152"/>
    </row>
    <row r="233" spans="1:28" s="151" customFormat="1" ht="15" customHeight="1" x14ac:dyDescent="0.25">
      <c r="A233" s="229" t="s">
        <v>3532</v>
      </c>
      <c r="B233" s="230"/>
      <c r="C233" s="179" t="s">
        <v>21</v>
      </c>
      <c r="D233" s="179" t="s">
        <v>21</v>
      </c>
      <c r="E233" s="307" t="s">
        <v>3810</v>
      </c>
      <c r="F233" s="325" t="s">
        <v>3811</v>
      </c>
      <c r="G233" s="326">
        <f>SUM(G234:G237)</f>
        <v>0</v>
      </c>
      <c r="H233" s="322">
        <v>73012843.5</v>
      </c>
      <c r="I233" s="150"/>
      <c r="J233" s="323">
        <v>0</v>
      </c>
      <c r="K233" s="173"/>
      <c r="L233" s="323">
        <v>73012843.5</v>
      </c>
      <c r="M233" s="239"/>
      <c r="N233" s="324">
        <v>0</v>
      </c>
      <c r="O233" s="323">
        <f t="shared" si="3"/>
        <v>73012843.5</v>
      </c>
      <c r="P233" s="187"/>
      <c r="Q233" s="188"/>
      <c r="AB233" s="152"/>
    </row>
    <row r="234" spans="1:28" s="151" customFormat="1" ht="15" customHeight="1" x14ac:dyDescent="0.25">
      <c r="A234" s="229"/>
      <c r="B234" s="230" t="s">
        <v>3528</v>
      </c>
      <c r="C234" s="179" t="s">
        <v>3528</v>
      </c>
      <c r="D234" s="179" t="s">
        <v>3529</v>
      </c>
      <c r="E234" s="310" t="s">
        <v>1051</v>
      </c>
      <c r="F234" s="316" t="s">
        <v>3812</v>
      </c>
      <c r="G234" s="271"/>
      <c r="H234" s="212">
        <v>37036559.25</v>
      </c>
      <c r="I234" s="150"/>
      <c r="J234" s="213"/>
      <c r="K234" s="173"/>
      <c r="L234" s="213">
        <v>37036559.25</v>
      </c>
      <c r="M234" s="214"/>
      <c r="N234" s="215">
        <v>0</v>
      </c>
      <c r="O234" s="213">
        <f t="shared" si="3"/>
        <v>37036559.25</v>
      </c>
      <c r="P234" s="187"/>
      <c r="Q234" s="188"/>
      <c r="AB234" s="152"/>
    </row>
    <row r="235" spans="1:28" s="151" customFormat="1" ht="15" customHeight="1" x14ac:dyDescent="0.25">
      <c r="A235" s="229"/>
      <c r="B235" s="230"/>
      <c r="C235" s="179" t="s">
        <v>21</v>
      </c>
      <c r="D235" s="179" t="s">
        <v>3529</v>
      </c>
      <c r="E235" s="310" t="s">
        <v>757</v>
      </c>
      <c r="F235" s="316" t="s">
        <v>3813</v>
      </c>
      <c r="G235" s="271"/>
      <c r="H235" s="212">
        <v>0</v>
      </c>
      <c r="I235" s="150"/>
      <c r="J235" s="213"/>
      <c r="K235" s="173"/>
      <c r="L235" s="213">
        <v>0</v>
      </c>
      <c r="M235" s="214"/>
      <c r="N235" s="215">
        <v>0</v>
      </c>
      <c r="O235" s="213">
        <f t="shared" si="3"/>
        <v>0</v>
      </c>
      <c r="P235" s="187"/>
      <c r="Q235" s="188"/>
      <c r="AB235" s="152"/>
    </row>
    <row r="236" spans="1:28" s="151" customFormat="1" ht="15" customHeight="1" x14ac:dyDescent="0.25">
      <c r="A236" s="229"/>
      <c r="B236" s="230" t="s">
        <v>18</v>
      </c>
      <c r="C236" s="179" t="s">
        <v>18</v>
      </c>
      <c r="D236" s="179" t="s">
        <v>3529</v>
      </c>
      <c r="E236" s="310" t="s">
        <v>1093</v>
      </c>
      <c r="F236" s="316" t="s">
        <v>3814</v>
      </c>
      <c r="G236" s="271"/>
      <c r="H236" s="212">
        <v>18768072.75</v>
      </c>
      <c r="I236" s="150"/>
      <c r="J236" s="213"/>
      <c r="K236" s="173"/>
      <c r="L236" s="213">
        <v>18768072.75</v>
      </c>
      <c r="M236" s="214"/>
      <c r="N236" s="215">
        <v>0</v>
      </c>
      <c r="O236" s="213">
        <f t="shared" si="3"/>
        <v>18768072.75</v>
      </c>
      <c r="P236" s="187"/>
      <c r="Q236" s="188"/>
      <c r="AB236" s="152"/>
    </row>
    <row r="237" spans="1:28" s="151" customFormat="1" ht="15" customHeight="1" x14ac:dyDescent="0.25">
      <c r="A237" s="229" t="s">
        <v>3532</v>
      </c>
      <c r="B237" s="230"/>
      <c r="C237" s="179" t="s">
        <v>21</v>
      </c>
      <c r="D237" s="179" t="s">
        <v>21</v>
      </c>
      <c r="E237" s="310" t="s">
        <v>3815</v>
      </c>
      <c r="F237" s="318" t="s">
        <v>3816</v>
      </c>
      <c r="G237" s="328">
        <f>SUM(G238:G242)</f>
        <v>0</v>
      </c>
      <c r="H237" s="212">
        <v>17208211.5</v>
      </c>
      <c r="I237" s="150"/>
      <c r="J237" s="213">
        <v>0</v>
      </c>
      <c r="K237" s="173"/>
      <c r="L237" s="213">
        <v>17208211.5</v>
      </c>
      <c r="M237" s="214"/>
      <c r="N237" s="215">
        <v>0</v>
      </c>
      <c r="O237" s="213">
        <f t="shared" si="3"/>
        <v>17208211.5</v>
      </c>
      <c r="P237" s="187"/>
      <c r="Q237" s="188"/>
      <c r="AB237" s="152"/>
    </row>
    <row r="238" spans="1:28" s="151" customFormat="1" ht="15" customHeight="1" x14ac:dyDescent="0.25">
      <c r="A238" s="229"/>
      <c r="B238" s="230"/>
      <c r="C238" s="179" t="s">
        <v>21</v>
      </c>
      <c r="D238" s="179" t="s">
        <v>3529</v>
      </c>
      <c r="E238" s="311" t="s">
        <v>1056</v>
      </c>
      <c r="F238" s="327" t="s">
        <v>3817</v>
      </c>
      <c r="G238" s="211"/>
      <c r="H238" s="212">
        <v>6889959.75</v>
      </c>
      <c r="I238" s="150"/>
      <c r="J238" s="213"/>
      <c r="K238" s="173"/>
      <c r="L238" s="213">
        <v>6889959.75</v>
      </c>
      <c r="M238" s="214"/>
      <c r="N238" s="215">
        <v>0</v>
      </c>
      <c r="O238" s="213">
        <f t="shared" si="3"/>
        <v>6889959.75</v>
      </c>
      <c r="P238" s="187"/>
      <c r="Q238" s="188"/>
      <c r="AB238" s="152"/>
    </row>
    <row r="239" spans="1:28" s="151" customFormat="1" ht="15" customHeight="1" x14ac:dyDescent="0.25">
      <c r="A239" s="229"/>
      <c r="B239" s="230"/>
      <c r="C239" s="179" t="s">
        <v>21</v>
      </c>
      <c r="D239" s="179" t="s">
        <v>3529</v>
      </c>
      <c r="E239" s="311" t="s">
        <v>1059</v>
      </c>
      <c r="F239" s="327" t="s">
        <v>3818</v>
      </c>
      <c r="G239" s="211"/>
      <c r="H239" s="212">
        <v>3555009</v>
      </c>
      <c r="I239" s="150"/>
      <c r="J239" s="213"/>
      <c r="K239" s="173"/>
      <c r="L239" s="213">
        <v>3555009</v>
      </c>
      <c r="M239" s="214"/>
      <c r="N239" s="215">
        <v>0</v>
      </c>
      <c r="O239" s="213">
        <f t="shared" si="3"/>
        <v>3555009</v>
      </c>
      <c r="P239" s="187"/>
      <c r="Q239" s="188"/>
      <c r="AB239" s="152"/>
    </row>
    <row r="240" spans="1:28" s="151" customFormat="1" ht="15" customHeight="1" x14ac:dyDescent="0.25">
      <c r="A240" s="229"/>
      <c r="B240" s="230"/>
      <c r="C240" s="179" t="s">
        <v>21</v>
      </c>
      <c r="D240" s="179" t="s">
        <v>3529</v>
      </c>
      <c r="E240" s="311" t="s">
        <v>748</v>
      </c>
      <c r="F240" s="327" t="s">
        <v>3819</v>
      </c>
      <c r="G240" s="211"/>
      <c r="H240" s="212">
        <v>6763242.75</v>
      </c>
      <c r="I240" s="150"/>
      <c r="J240" s="213"/>
      <c r="K240" s="173"/>
      <c r="L240" s="213">
        <v>6763242.75</v>
      </c>
      <c r="M240" s="214"/>
      <c r="N240" s="215">
        <v>0</v>
      </c>
      <c r="O240" s="213">
        <f t="shared" si="3"/>
        <v>6763242.75</v>
      </c>
      <c r="P240" s="187"/>
      <c r="Q240" s="188"/>
      <c r="AB240" s="152"/>
    </row>
    <row r="241" spans="1:28" s="151" customFormat="1" ht="15" customHeight="1" x14ac:dyDescent="0.25">
      <c r="A241" s="229"/>
      <c r="B241" s="230"/>
      <c r="C241" s="179" t="s">
        <v>21</v>
      </c>
      <c r="D241" s="179" t="s">
        <v>3529</v>
      </c>
      <c r="E241" s="311" t="s">
        <v>751</v>
      </c>
      <c r="F241" s="327" t="s">
        <v>3820</v>
      </c>
      <c r="G241" s="211"/>
      <c r="H241" s="212">
        <v>0</v>
      </c>
      <c r="I241" s="150"/>
      <c r="J241" s="213"/>
      <c r="K241" s="173"/>
      <c r="L241" s="213">
        <v>0</v>
      </c>
      <c r="M241" s="214"/>
      <c r="N241" s="215">
        <v>0</v>
      </c>
      <c r="O241" s="213">
        <f t="shared" si="3"/>
        <v>0</v>
      </c>
      <c r="P241" s="187"/>
      <c r="Q241" s="188"/>
      <c r="AB241" s="152"/>
    </row>
    <row r="242" spans="1:28" s="151" customFormat="1" ht="15" customHeight="1" x14ac:dyDescent="0.25">
      <c r="A242" s="229"/>
      <c r="B242" s="230"/>
      <c r="C242" s="179" t="s">
        <v>21</v>
      </c>
      <c r="D242" s="179" t="s">
        <v>3529</v>
      </c>
      <c r="E242" s="310" t="s">
        <v>754</v>
      </c>
      <c r="F242" s="318" t="s">
        <v>3821</v>
      </c>
      <c r="G242" s="271"/>
      <c r="H242" s="212">
        <v>0</v>
      </c>
      <c r="I242" s="150"/>
      <c r="J242" s="213"/>
      <c r="K242" s="173"/>
      <c r="L242" s="213">
        <v>0</v>
      </c>
      <c r="M242" s="214"/>
      <c r="N242" s="215">
        <v>0</v>
      </c>
      <c r="O242" s="213">
        <f t="shared" si="3"/>
        <v>0</v>
      </c>
      <c r="P242" s="187"/>
      <c r="Q242" s="188"/>
      <c r="AB242" s="152"/>
    </row>
    <row r="243" spans="1:28" s="151" customFormat="1" ht="15" customHeight="1" x14ac:dyDescent="0.25">
      <c r="A243" s="229" t="s">
        <v>3532</v>
      </c>
      <c r="B243" s="230"/>
      <c r="C243" s="179" t="s">
        <v>21</v>
      </c>
      <c r="D243" s="179" t="s">
        <v>21</v>
      </c>
      <c r="E243" s="307" t="s">
        <v>3822</v>
      </c>
      <c r="F243" s="325" t="s">
        <v>3823</v>
      </c>
      <c r="G243" s="326">
        <f>SUM(G244:G248)</f>
        <v>0</v>
      </c>
      <c r="H243" s="322">
        <v>15774717.900000002</v>
      </c>
      <c r="I243" s="150"/>
      <c r="J243" s="323">
        <v>0</v>
      </c>
      <c r="K243" s="173"/>
      <c r="L243" s="323">
        <v>15774717.900000002</v>
      </c>
      <c r="M243" s="239"/>
      <c r="N243" s="324">
        <v>0</v>
      </c>
      <c r="O243" s="323">
        <f t="shared" si="3"/>
        <v>15774717.900000002</v>
      </c>
      <c r="P243" s="187"/>
      <c r="Q243" s="188"/>
      <c r="AB243" s="152"/>
    </row>
    <row r="244" spans="1:28" s="151" customFormat="1" ht="15" customHeight="1" x14ac:dyDescent="0.25">
      <c r="A244" s="229"/>
      <c r="B244" s="230" t="s">
        <v>3528</v>
      </c>
      <c r="C244" s="179" t="s">
        <v>3528</v>
      </c>
      <c r="D244" s="179" t="s">
        <v>3529</v>
      </c>
      <c r="E244" s="310" t="s">
        <v>530</v>
      </c>
      <c r="F244" s="318" t="s">
        <v>3824</v>
      </c>
      <c r="G244" s="271"/>
      <c r="H244" s="212">
        <v>0</v>
      </c>
      <c r="I244" s="150"/>
      <c r="J244" s="213"/>
      <c r="K244" s="173"/>
      <c r="L244" s="213">
        <v>0</v>
      </c>
      <c r="M244" s="214"/>
      <c r="N244" s="215">
        <v>0</v>
      </c>
      <c r="O244" s="213">
        <f t="shared" si="3"/>
        <v>0</v>
      </c>
      <c r="P244" s="187"/>
      <c r="Q244" s="188"/>
      <c r="AB244" s="152"/>
    </row>
    <row r="245" spans="1:28" s="208" customFormat="1" ht="15" customHeight="1" x14ac:dyDescent="0.25">
      <c r="A245" s="189"/>
      <c r="B245" s="200"/>
      <c r="C245" s="179" t="s">
        <v>21</v>
      </c>
      <c r="D245" s="179" t="s">
        <v>3529</v>
      </c>
      <c r="E245" s="310" t="s">
        <v>533</v>
      </c>
      <c r="F245" s="318" t="s">
        <v>3825</v>
      </c>
      <c r="G245" s="271"/>
      <c r="H245" s="212">
        <v>0</v>
      </c>
      <c r="I245" s="150"/>
      <c r="J245" s="213"/>
      <c r="K245" s="173"/>
      <c r="L245" s="213">
        <v>0</v>
      </c>
      <c r="M245" s="214"/>
      <c r="N245" s="215">
        <v>0</v>
      </c>
      <c r="O245" s="213">
        <f t="shared" si="3"/>
        <v>0</v>
      </c>
      <c r="P245" s="187"/>
      <c r="Q245" s="188"/>
      <c r="AB245" s="152"/>
    </row>
    <row r="246" spans="1:28" s="208" customFormat="1" ht="15" customHeight="1" x14ac:dyDescent="0.25">
      <c r="A246" s="189"/>
      <c r="B246" s="200" t="s">
        <v>3617</v>
      </c>
      <c r="C246" s="179" t="s">
        <v>3617</v>
      </c>
      <c r="D246" s="179" t="s">
        <v>3529</v>
      </c>
      <c r="E246" s="310" t="s">
        <v>536</v>
      </c>
      <c r="F246" s="318" t="s">
        <v>3826</v>
      </c>
      <c r="G246" s="271"/>
      <c r="H246" s="212">
        <v>0</v>
      </c>
      <c r="I246" s="150"/>
      <c r="J246" s="213"/>
      <c r="K246" s="173"/>
      <c r="L246" s="213">
        <v>0</v>
      </c>
      <c r="M246" s="214"/>
      <c r="N246" s="215">
        <v>0</v>
      </c>
      <c r="O246" s="213">
        <f t="shared" si="3"/>
        <v>0</v>
      </c>
      <c r="P246" s="187"/>
      <c r="Q246" s="188"/>
      <c r="AB246" s="152"/>
    </row>
    <row r="247" spans="1:28" s="208" customFormat="1" ht="15" customHeight="1" x14ac:dyDescent="0.25">
      <c r="A247" s="189"/>
      <c r="B247" s="200"/>
      <c r="C247" s="179" t="s">
        <v>21</v>
      </c>
      <c r="D247" s="179" t="s">
        <v>3529</v>
      </c>
      <c r="E247" s="310" t="s">
        <v>539</v>
      </c>
      <c r="F247" s="318" t="s">
        <v>3827</v>
      </c>
      <c r="G247" s="271"/>
      <c r="H247" s="212">
        <v>14802523.970000003</v>
      </c>
      <c r="I247" s="150"/>
      <c r="J247" s="213"/>
      <c r="K247" s="173"/>
      <c r="L247" s="213">
        <v>14802523.970000003</v>
      </c>
      <c r="M247" s="214"/>
      <c r="N247" s="215">
        <v>0</v>
      </c>
      <c r="O247" s="213">
        <f t="shared" si="3"/>
        <v>14802523.970000003</v>
      </c>
      <c r="P247" s="187"/>
      <c r="Q247" s="188"/>
      <c r="AB247" s="152"/>
    </row>
    <row r="248" spans="1:28" s="208" customFormat="1" ht="15" customHeight="1" x14ac:dyDescent="0.25">
      <c r="A248" s="189"/>
      <c r="B248" s="200"/>
      <c r="C248" s="179" t="s">
        <v>21</v>
      </c>
      <c r="D248" s="179" t="s">
        <v>3529</v>
      </c>
      <c r="E248" s="310" t="s">
        <v>542</v>
      </c>
      <c r="F248" s="318" t="s">
        <v>3828</v>
      </c>
      <c r="G248" s="271"/>
      <c r="H248" s="212">
        <v>972193.93</v>
      </c>
      <c r="I248" s="150"/>
      <c r="J248" s="213"/>
      <c r="K248" s="173"/>
      <c r="L248" s="213">
        <v>972193.93</v>
      </c>
      <c r="M248" s="214"/>
      <c r="N248" s="215">
        <v>0</v>
      </c>
      <c r="O248" s="213">
        <f t="shared" si="3"/>
        <v>972193.93</v>
      </c>
      <c r="P248" s="187"/>
      <c r="Q248" s="188"/>
      <c r="AB248" s="152"/>
    </row>
    <row r="249" spans="1:28" s="208" customFormat="1" ht="15" customHeight="1" x14ac:dyDescent="0.25">
      <c r="A249" s="189" t="s">
        <v>3532</v>
      </c>
      <c r="B249" s="200"/>
      <c r="C249" s="179" t="s">
        <v>21</v>
      </c>
      <c r="D249" s="179" t="s">
        <v>21</v>
      </c>
      <c r="E249" s="307" t="s">
        <v>3829</v>
      </c>
      <c r="F249" s="325" t="s">
        <v>3830</v>
      </c>
      <c r="G249" s="326">
        <f>SUM(G250:G255)</f>
        <v>0</v>
      </c>
      <c r="H249" s="322">
        <v>8004524.25</v>
      </c>
      <c r="I249" s="150"/>
      <c r="J249" s="323">
        <v>0</v>
      </c>
      <c r="K249" s="173"/>
      <c r="L249" s="323">
        <v>8004524.25</v>
      </c>
      <c r="M249" s="239"/>
      <c r="N249" s="324">
        <v>0</v>
      </c>
      <c r="O249" s="323">
        <f t="shared" si="3"/>
        <v>8004524.25</v>
      </c>
      <c r="P249" s="187"/>
      <c r="Q249" s="188"/>
      <c r="AB249" s="152"/>
    </row>
    <row r="250" spans="1:28" s="208" customFormat="1" ht="15" customHeight="1" x14ac:dyDescent="0.25">
      <c r="A250" s="189"/>
      <c r="B250" s="200" t="s">
        <v>3528</v>
      </c>
      <c r="C250" s="179" t="s">
        <v>3528</v>
      </c>
      <c r="D250" s="179" t="s">
        <v>3529</v>
      </c>
      <c r="E250" s="310" t="s">
        <v>1015</v>
      </c>
      <c r="F250" s="318" t="s">
        <v>3831</v>
      </c>
      <c r="G250" s="271"/>
      <c r="H250" s="212">
        <v>5901543.75</v>
      </c>
      <c r="I250" s="150"/>
      <c r="J250" s="213"/>
      <c r="K250" s="173"/>
      <c r="L250" s="213">
        <v>5901543.75</v>
      </c>
      <c r="M250" s="214"/>
      <c r="N250" s="215">
        <v>0</v>
      </c>
      <c r="O250" s="213">
        <f t="shared" si="3"/>
        <v>5901543.75</v>
      </c>
      <c r="P250" s="187"/>
      <c r="Q250" s="188"/>
      <c r="AB250" s="152"/>
    </row>
    <row r="251" spans="1:28" s="208" customFormat="1" ht="15" customHeight="1" x14ac:dyDescent="0.25">
      <c r="A251" s="189"/>
      <c r="B251" s="200"/>
      <c r="C251" s="179" t="s">
        <v>21</v>
      </c>
      <c r="D251" s="179" t="s">
        <v>3529</v>
      </c>
      <c r="E251" s="310" t="s">
        <v>422</v>
      </c>
      <c r="F251" s="318" t="s">
        <v>3832</v>
      </c>
      <c r="G251" s="271"/>
      <c r="H251" s="212">
        <v>0</v>
      </c>
      <c r="I251" s="150"/>
      <c r="J251" s="213"/>
      <c r="K251" s="173"/>
      <c r="L251" s="213">
        <v>0</v>
      </c>
      <c r="M251" s="214"/>
      <c r="N251" s="215">
        <v>0</v>
      </c>
      <c r="O251" s="213">
        <f t="shared" si="3"/>
        <v>0</v>
      </c>
      <c r="P251" s="187"/>
      <c r="Q251" s="188"/>
      <c r="AB251" s="152"/>
    </row>
    <row r="252" spans="1:28" s="208" customFormat="1" ht="15" customHeight="1" x14ac:dyDescent="0.25">
      <c r="A252" s="189"/>
      <c r="B252" s="200" t="s">
        <v>18</v>
      </c>
      <c r="C252" s="179" t="s">
        <v>18</v>
      </c>
      <c r="D252" s="179" t="s">
        <v>3529</v>
      </c>
      <c r="E252" s="310" t="s">
        <v>1081</v>
      </c>
      <c r="F252" s="318" t="s">
        <v>3833</v>
      </c>
      <c r="G252" s="271"/>
      <c r="H252" s="212">
        <v>1134482.25</v>
      </c>
      <c r="I252" s="150"/>
      <c r="J252" s="213"/>
      <c r="K252" s="173"/>
      <c r="L252" s="213">
        <v>1134482.25</v>
      </c>
      <c r="M252" s="214"/>
      <c r="N252" s="215">
        <v>0</v>
      </c>
      <c r="O252" s="213">
        <f t="shared" si="3"/>
        <v>1134482.25</v>
      </c>
      <c r="P252" s="187"/>
      <c r="Q252" s="188"/>
      <c r="AB252" s="152"/>
    </row>
    <row r="253" spans="1:28" s="208" customFormat="1" ht="15" customHeight="1" x14ac:dyDescent="0.25">
      <c r="A253" s="189"/>
      <c r="B253" s="200"/>
      <c r="C253" s="179" t="s">
        <v>21</v>
      </c>
      <c r="D253" s="179" t="s">
        <v>3529</v>
      </c>
      <c r="E253" s="310" t="s">
        <v>425</v>
      </c>
      <c r="F253" s="318" t="s">
        <v>3834</v>
      </c>
      <c r="G253" s="271"/>
      <c r="H253" s="212">
        <v>968498.25</v>
      </c>
      <c r="I253" s="150"/>
      <c r="J253" s="213"/>
      <c r="K253" s="173"/>
      <c r="L253" s="213">
        <v>968498.25</v>
      </c>
      <c r="M253" s="214"/>
      <c r="N253" s="215">
        <v>0</v>
      </c>
      <c r="O253" s="213">
        <f t="shared" si="3"/>
        <v>968498.25</v>
      </c>
      <c r="P253" s="187"/>
      <c r="Q253" s="188"/>
      <c r="AB253" s="152"/>
    </row>
    <row r="254" spans="1:28" s="208" customFormat="1" ht="15" customHeight="1" x14ac:dyDescent="0.25">
      <c r="A254" s="189"/>
      <c r="B254" s="200"/>
      <c r="C254" s="179" t="s">
        <v>21</v>
      </c>
      <c r="D254" s="179" t="s">
        <v>3529</v>
      </c>
      <c r="E254" s="310" t="s">
        <v>428</v>
      </c>
      <c r="F254" s="318" t="s">
        <v>3835</v>
      </c>
      <c r="G254" s="271"/>
      <c r="H254" s="212">
        <v>0</v>
      </c>
      <c r="I254" s="150"/>
      <c r="J254" s="213"/>
      <c r="K254" s="173"/>
      <c r="L254" s="213">
        <v>0</v>
      </c>
      <c r="M254" s="214"/>
      <c r="N254" s="215">
        <v>0</v>
      </c>
      <c r="O254" s="213">
        <f t="shared" si="3"/>
        <v>0</v>
      </c>
      <c r="P254" s="187"/>
      <c r="Q254" s="188"/>
      <c r="AB254" s="152"/>
    </row>
    <row r="255" spans="1:28" s="208" customFormat="1" ht="15" customHeight="1" x14ac:dyDescent="0.25">
      <c r="A255" s="189"/>
      <c r="B255" s="200"/>
      <c r="C255" s="179" t="s">
        <v>21</v>
      </c>
      <c r="D255" s="179" t="s">
        <v>3529</v>
      </c>
      <c r="E255" s="310" t="s">
        <v>431</v>
      </c>
      <c r="F255" s="318" t="s">
        <v>3836</v>
      </c>
      <c r="G255" s="271"/>
      <c r="H255" s="212">
        <v>0</v>
      </c>
      <c r="I255" s="150"/>
      <c r="J255" s="213"/>
      <c r="K255" s="173"/>
      <c r="L255" s="213">
        <v>0</v>
      </c>
      <c r="M255" s="214"/>
      <c r="N255" s="215">
        <v>0</v>
      </c>
      <c r="O255" s="213">
        <f t="shared" si="3"/>
        <v>0</v>
      </c>
      <c r="P255" s="187"/>
      <c r="Q255" s="188"/>
      <c r="AB255" s="152"/>
    </row>
    <row r="256" spans="1:28" s="208" customFormat="1" ht="15" customHeight="1" x14ac:dyDescent="0.25">
      <c r="A256" s="189" t="s">
        <v>3532</v>
      </c>
      <c r="B256" s="200"/>
      <c r="C256" s="179" t="s">
        <v>21</v>
      </c>
      <c r="D256" s="179" t="s">
        <v>21</v>
      </c>
      <c r="E256" s="307" t="s">
        <v>3837</v>
      </c>
      <c r="F256" s="325" t="s">
        <v>3838</v>
      </c>
      <c r="G256" s="329">
        <f>SUM(G257:G261)</f>
        <v>0</v>
      </c>
      <c r="H256" s="330">
        <v>2171372.44</v>
      </c>
      <c r="I256" s="150"/>
      <c r="J256" s="331">
        <v>0</v>
      </c>
      <c r="K256" s="173"/>
      <c r="L256" s="331">
        <v>2171372.44</v>
      </c>
      <c r="M256" s="185"/>
      <c r="N256" s="332">
        <v>0</v>
      </c>
      <c r="O256" s="331">
        <f t="shared" si="3"/>
        <v>2171372.44</v>
      </c>
      <c r="P256" s="187"/>
      <c r="Q256" s="188"/>
      <c r="AB256" s="152"/>
    </row>
    <row r="257" spans="1:28" s="208" customFormat="1" ht="15" customHeight="1" x14ac:dyDescent="0.25">
      <c r="A257" s="189"/>
      <c r="B257" s="200" t="s">
        <v>3528</v>
      </c>
      <c r="C257" s="179" t="s">
        <v>3528</v>
      </c>
      <c r="D257" s="179" t="s">
        <v>3529</v>
      </c>
      <c r="E257" s="310" t="s">
        <v>1048</v>
      </c>
      <c r="F257" s="318" t="s">
        <v>3839</v>
      </c>
      <c r="G257" s="271"/>
      <c r="H257" s="212">
        <v>10565.25</v>
      </c>
      <c r="I257" s="150"/>
      <c r="J257" s="213"/>
      <c r="K257" s="173"/>
      <c r="L257" s="213">
        <v>10565.25</v>
      </c>
      <c r="M257" s="214"/>
      <c r="N257" s="215">
        <v>0</v>
      </c>
      <c r="O257" s="213">
        <f t="shared" si="3"/>
        <v>10565.25</v>
      </c>
      <c r="P257" s="187"/>
      <c r="Q257" s="188"/>
      <c r="AB257" s="152"/>
    </row>
    <row r="258" spans="1:28" s="208" customFormat="1" ht="15" customHeight="1" x14ac:dyDescent="0.25">
      <c r="A258" s="189"/>
      <c r="B258" s="200"/>
      <c r="C258" s="179" t="s">
        <v>21</v>
      </c>
      <c r="D258" s="179" t="s">
        <v>3529</v>
      </c>
      <c r="E258" s="310" t="s">
        <v>731</v>
      </c>
      <c r="F258" s="318" t="s">
        <v>3840</v>
      </c>
      <c r="G258" s="271"/>
      <c r="H258" s="212">
        <v>0</v>
      </c>
      <c r="I258" s="150"/>
      <c r="J258" s="213"/>
      <c r="K258" s="173"/>
      <c r="L258" s="213">
        <v>0</v>
      </c>
      <c r="M258" s="214"/>
      <c r="N258" s="215">
        <v>0</v>
      </c>
      <c r="O258" s="213">
        <f t="shared" si="3"/>
        <v>0</v>
      </c>
      <c r="P258" s="187"/>
      <c r="Q258" s="188"/>
      <c r="AB258" s="152"/>
    </row>
    <row r="259" spans="1:28" s="208" customFormat="1" ht="15" customHeight="1" x14ac:dyDescent="0.25">
      <c r="A259" s="189"/>
      <c r="B259" s="200" t="s">
        <v>18</v>
      </c>
      <c r="C259" s="179" t="s">
        <v>18</v>
      </c>
      <c r="D259" s="179" t="s">
        <v>3529</v>
      </c>
      <c r="E259" s="310" t="s">
        <v>1090</v>
      </c>
      <c r="F259" s="318" t="s">
        <v>3841</v>
      </c>
      <c r="G259" s="271"/>
      <c r="H259" s="212">
        <v>109796.25</v>
      </c>
      <c r="I259" s="150"/>
      <c r="J259" s="213"/>
      <c r="K259" s="173"/>
      <c r="L259" s="213">
        <v>109796.25</v>
      </c>
      <c r="M259" s="214"/>
      <c r="N259" s="215">
        <v>0</v>
      </c>
      <c r="O259" s="213">
        <f t="shared" si="3"/>
        <v>109796.25</v>
      </c>
      <c r="P259" s="187"/>
      <c r="Q259" s="188"/>
      <c r="AB259" s="152"/>
    </row>
    <row r="260" spans="1:28" s="208" customFormat="1" ht="15" customHeight="1" x14ac:dyDescent="0.25">
      <c r="A260" s="189"/>
      <c r="B260" s="200"/>
      <c r="C260" s="179" t="s">
        <v>21</v>
      </c>
      <c r="D260" s="179" t="s">
        <v>3529</v>
      </c>
      <c r="E260" s="310" t="s">
        <v>734</v>
      </c>
      <c r="F260" s="318" t="s">
        <v>3842</v>
      </c>
      <c r="G260" s="271"/>
      <c r="H260" s="212">
        <v>2051010.94</v>
      </c>
      <c r="I260" s="150"/>
      <c r="J260" s="213"/>
      <c r="K260" s="173"/>
      <c r="L260" s="213">
        <v>2051010.94</v>
      </c>
      <c r="M260" s="214"/>
      <c r="N260" s="215">
        <v>0</v>
      </c>
      <c r="O260" s="213">
        <f t="shared" si="3"/>
        <v>2051010.94</v>
      </c>
      <c r="P260" s="187"/>
      <c r="Q260" s="188"/>
      <c r="AB260" s="152"/>
    </row>
    <row r="261" spans="1:28" s="208" customFormat="1" ht="15" customHeight="1" x14ac:dyDescent="0.25">
      <c r="A261" s="189"/>
      <c r="B261" s="200"/>
      <c r="C261" s="179" t="s">
        <v>21</v>
      </c>
      <c r="D261" s="179" t="s">
        <v>3529</v>
      </c>
      <c r="E261" s="310" t="s">
        <v>737</v>
      </c>
      <c r="F261" s="318" t="s">
        <v>3843</v>
      </c>
      <c r="G261" s="271"/>
      <c r="H261" s="212">
        <v>0</v>
      </c>
      <c r="I261" s="150"/>
      <c r="J261" s="213"/>
      <c r="K261" s="173"/>
      <c r="L261" s="213">
        <v>0</v>
      </c>
      <c r="M261" s="214"/>
      <c r="N261" s="215">
        <v>0</v>
      </c>
      <c r="O261" s="213">
        <f t="shared" si="3"/>
        <v>0</v>
      </c>
      <c r="P261" s="187"/>
      <c r="Q261" s="188"/>
      <c r="AB261" s="152"/>
    </row>
    <row r="262" spans="1:28" s="208" customFormat="1" ht="15" customHeight="1" x14ac:dyDescent="0.25">
      <c r="A262" s="189" t="s">
        <v>3532</v>
      </c>
      <c r="B262" s="200"/>
      <c r="C262" s="179" t="s">
        <v>21</v>
      </c>
      <c r="D262" s="179" t="s">
        <v>21</v>
      </c>
      <c r="E262" s="307" t="s">
        <v>3844</v>
      </c>
      <c r="F262" s="325" t="s">
        <v>3845</v>
      </c>
      <c r="G262" s="329">
        <f>SUM(G263:G266)</f>
        <v>0</v>
      </c>
      <c r="H262" s="330">
        <v>7365756.5300000003</v>
      </c>
      <c r="I262" s="150"/>
      <c r="J262" s="331">
        <v>0</v>
      </c>
      <c r="K262" s="173"/>
      <c r="L262" s="331">
        <v>7365756.5300000003</v>
      </c>
      <c r="M262" s="185"/>
      <c r="N262" s="332">
        <v>0</v>
      </c>
      <c r="O262" s="331">
        <f t="shared" si="3"/>
        <v>7365756.5300000003</v>
      </c>
      <c r="P262" s="187"/>
      <c r="Q262" s="188"/>
      <c r="AB262" s="152"/>
    </row>
    <row r="263" spans="1:28" s="208" customFormat="1" ht="15" customHeight="1" x14ac:dyDescent="0.25">
      <c r="A263" s="189"/>
      <c r="B263" s="200" t="s">
        <v>3528</v>
      </c>
      <c r="C263" s="179" t="s">
        <v>3528</v>
      </c>
      <c r="D263" s="179" t="s">
        <v>3529</v>
      </c>
      <c r="E263" s="310" t="s">
        <v>1062</v>
      </c>
      <c r="F263" s="318" t="s">
        <v>3846</v>
      </c>
      <c r="G263" s="271"/>
      <c r="H263" s="212">
        <v>0</v>
      </c>
      <c r="I263" s="150"/>
      <c r="J263" s="213"/>
      <c r="K263" s="173"/>
      <c r="L263" s="213">
        <v>0</v>
      </c>
      <c r="M263" s="214"/>
      <c r="N263" s="215">
        <v>0</v>
      </c>
      <c r="O263" s="213">
        <f t="shared" si="3"/>
        <v>0</v>
      </c>
      <c r="P263" s="187"/>
      <c r="Q263" s="188"/>
      <c r="AB263" s="152"/>
    </row>
    <row r="264" spans="1:28" s="208" customFormat="1" ht="15" customHeight="1" x14ac:dyDescent="0.25">
      <c r="A264" s="189"/>
      <c r="B264" s="200"/>
      <c r="C264" s="179" t="s">
        <v>21</v>
      </c>
      <c r="D264" s="179" t="s">
        <v>3529</v>
      </c>
      <c r="E264" s="310" t="s">
        <v>740</v>
      </c>
      <c r="F264" s="318" t="s">
        <v>3847</v>
      </c>
      <c r="G264" s="271"/>
      <c r="H264" s="212">
        <v>0</v>
      </c>
      <c r="I264" s="150"/>
      <c r="J264" s="213"/>
      <c r="K264" s="173"/>
      <c r="L264" s="213">
        <v>0</v>
      </c>
      <c r="M264" s="214"/>
      <c r="N264" s="215">
        <v>0</v>
      </c>
      <c r="O264" s="213">
        <f t="shared" si="3"/>
        <v>0</v>
      </c>
      <c r="P264" s="187"/>
      <c r="Q264" s="188"/>
      <c r="AB264" s="152"/>
    </row>
    <row r="265" spans="1:28" s="208" customFormat="1" ht="15" customHeight="1" x14ac:dyDescent="0.25">
      <c r="A265" s="189"/>
      <c r="B265" s="200" t="s">
        <v>18</v>
      </c>
      <c r="C265" s="179" t="s">
        <v>18</v>
      </c>
      <c r="D265" s="179" t="s">
        <v>3529</v>
      </c>
      <c r="E265" s="310" t="s">
        <v>1096</v>
      </c>
      <c r="F265" s="318" t="s">
        <v>3848</v>
      </c>
      <c r="G265" s="271"/>
      <c r="H265" s="212">
        <v>87816.75</v>
      </c>
      <c r="I265" s="150"/>
      <c r="J265" s="213"/>
      <c r="K265" s="173"/>
      <c r="L265" s="213">
        <v>87816.75</v>
      </c>
      <c r="M265" s="214"/>
      <c r="N265" s="215">
        <v>0</v>
      </c>
      <c r="O265" s="213">
        <f t="shared" si="3"/>
        <v>87816.75</v>
      </c>
      <c r="P265" s="187"/>
      <c r="Q265" s="188"/>
      <c r="AB265" s="152"/>
    </row>
    <row r="266" spans="1:28" s="208" customFormat="1" ht="15" customHeight="1" x14ac:dyDescent="0.25">
      <c r="A266" s="189"/>
      <c r="B266" s="200"/>
      <c r="C266" s="179" t="s">
        <v>21</v>
      </c>
      <c r="D266" s="179" t="s">
        <v>3529</v>
      </c>
      <c r="E266" s="310" t="s">
        <v>743</v>
      </c>
      <c r="F266" s="318" t="s">
        <v>3849</v>
      </c>
      <c r="G266" s="271"/>
      <c r="H266" s="212">
        <v>7277939.7800000003</v>
      </c>
      <c r="I266" s="150"/>
      <c r="J266" s="213"/>
      <c r="K266" s="173"/>
      <c r="L266" s="213">
        <v>7277939.7800000003</v>
      </c>
      <c r="M266" s="214"/>
      <c r="N266" s="215">
        <v>0</v>
      </c>
      <c r="O266" s="213">
        <f t="shared" ref="O266:O329" si="4">H266-N266</f>
        <v>7277939.7800000003</v>
      </c>
      <c r="P266" s="187"/>
      <c r="Q266" s="188"/>
      <c r="AB266" s="152"/>
    </row>
    <row r="267" spans="1:28" s="208" customFormat="1" ht="15" customHeight="1" x14ac:dyDescent="0.25">
      <c r="A267" s="189" t="s">
        <v>3532</v>
      </c>
      <c r="B267" s="200"/>
      <c r="C267" s="179" t="s">
        <v>21</v>
      </c>
      <c r="D267" s="179" t="s">
        <v>21</v>
      </c>
      <c r="E267" s="307" t="s">
        <v>3850</v>
      </c>
      <c r="F267" s="325" t="s">
        <v>3851</v>
      </c>
      <c r="G267" s="321">
        <f>+G268+SUM(G271:G275)</f>
        <v>0</v>
      </c>
      <c r="H267" s="333">
        <v>19191413.949999999</v>
      </c>
      <c r="I267" s="150"/>
      <c r="J267" s="334">
        <v>0</v>
      </c>
      <c r="K267" s="173"/>
      <c r="L267" s="334">
        <v>19191413.949999999</v>
      </c>
      <c r="M267" s="335"/>
      <c r="N267" s="336">
        <v>0</v>
      </c>
      <c r="O267" s="334">
        <f t="shared" si="4"/>
        <v>19191413.949999999</v>
      </c>
      <c r="P267" s="187"/>
      <c r="Q267" s="188"/>
      <c r="AB267" s="152"/>
    </row>
    <row r="268" spans="1:28" s="208" customFormat="1" ht="15" customHeight="1" x14ac:dyDescent="0.25">
      <c r="A268" s="189" t="s">
        <v>3532</v>
      </c>
      <c r="B268" s="200" t="s">
        <v>3528</v>
      </c>
      <c r="C268" s="179" t="s">
        <v>3528</v>
      </c>
      <c r="D268" s="179" t="s">
        <v>21</v>
      </c>
      <c r="E268" s="310" t="s">
        <v>3852</v>
      </c>
      <c r="F268" s="318" t="s">
        <v>3853</v>
      </c>
      <c r="G268" s="211">
        <f>+G269+G270</f>
        <v>0</v>
      </c>
      <c r="H268" s="212">
        <v>0</v>
      </c>
      <c r="I268" s="150"/>
      <c r="J268" s="213">
        <v>0</v>
      </c>
      <c r="K268" s="173"/>
      <c r="L268" s="213">
        <v>0</v>
      </c>
      <c r="M268" s="214"/>
      <c r="N268" s="215">
        <v>0</v>
      </c>
      <c r="O268" s="213">
        <f t="shared" si="4"/>
        <v>0</v>
      </c>
      <c r="P268" s="187"/>
      <c r="Q268" s="188"/>
      <c r="AB268" s="152"/>
    </row>
    <row r="269" spans="1:28" s="151" customFormat="1" ht="15" customHeight="1" x14ac:dyDescent="0.25">
      <c r="A269" s="229"/>
      <c r="B269" s="230" t="s">
        <v>3528</v>
      </c>
      <c r="C269" s="179" t="s">
        <v>3528</v>
      </c>
      <c r="D269" s="179" t="s">
        <v>3529</v>
      </c>
      <c r="E269" s="311" t="s">
        <v>578</v>
      </c>
      <c r="F269" s="327" t="s">
        <v>3854</v>
      </c>
      <c r="G269" s="211"/>
      <c r="H269" s="212">
        <v>0</v>
      </c>
      <c r="I269" s="150"/>
      <c r="J269" s="213"/>
      <c r="K269" s="173"/>
      <c r="L269" s="213">
        <v>0</v>
      </c>
      <c r="M269" s="214"/>
      <c r="N269" s="215">
        <v>0</v>
      </c>
      <c r="O269" s="213">
        <f t="shared" si="4"/>
        <v>0</v>
      </c>
      <c r="P269" s="187"/>
      <c r="Q269" s="188"/>
      <c r="AB269" s="152"/>
    </row>
    <row r="270" spans="1:28" s="151" customFormat="1" ht="15" customHeight="1" x14ac:dyDescent="0.25">
      <c r="A270" s="229"/>
      <c r="B270" s="230" t="s">
        <v>3528</v>
      </c>
      <c r="C270" s="179" t="s">
        <v>3528</v>
      </c>
      <c r="D270" s="179" t="s">
        <v>3529</v>
      </c>
      <c r="E270" s="311" t="s">
        <v>594</v>
      </c>
      <c r="F270" s="327" t="s">
        <v>3855</v>
      </c>
      <c r="G270" s="211"/>
      <c r="H270" s="212">
        <v>0</v>
      </c>
      <c r="I270" s="150"/>
      <c r="J270" s="213"/>
      <c r="K270" s="173"/>
      <c r="L270" s="213">
        <v>0</v>
      </c>
      <c r="M270" s="214"/>
      <c r="N270" s="215">
        <v>0</v>
      </c>
      <c r="O270" s="213">
        <f t="shared" si="4"/>
        <v>0</v>
      </c>
      <c r="P270" s="187"/>
      <c r="Q270" s="188"/>
      <c r="AB270" s="152"/>
    </row>
    <row r="271" spans="1:28" s="208" customFormat="1" ht="15" customHeight="1" x14ac:dyDescent="0.25">
      <c r="A271" s="189"/>
      <c r="B271" s="200"/>
      <c r="C271" s="179" t="s">
        <v>21</v>
      </c>
      <c r="D271" s="179" t="s">
        <v>3529</v>
      </c>
      <c r="E271" s="310" t="s">
        <v>581</v>
      </c>
      <c r="F271" s="318" t="s">
        <v>3856</v>
      </c>
      <c r="G271" s="271"/>
      <c r="H271" s="212">
        <v>0</v>
      </c>
      <c r="I271" s="150"/>
      <c r="J271" s="213"/>
      <c r="K271" s="173"/>
      <c r="L271" s="213">
        <v>0</v>
      </c>
      <c r="M271" s="214"/>
      <c r="N271" s="215">
        <v>0</v>
      </c>
      <c r="O271" s="213">
        <f t="shared" si="4"/>
        <v>0</v>
      </c>
      <c r="P271" s="187"/>
      <c r="Q271" s="188"/>
      <c r="AB271" s="152"/>
    </row>
    <row r="272" spans="1:28" s="208" customFormat="1" ht="15" customHeight="1" x14ac:dyDescent="0.25">
      <c r="A272" s="189"/>
      <c r="B272" s="200" t="s">
        <v>18</v>
      </c>
      <c r="C272" s="179" t="s">
        <v>18</v>
      </c>
      <c r="D272" s="179" t="s">
        <v>3529</v>
      </c>
      <c r="E272" s="310" t="s">
        <v>700</v>
      </c>
      <c r="F272" s="318" t="s">
        <v>3857</v>
      </c>
      <c r="G272" s="271"/>
      <c r="H272" s="212">
        <v>0</v>
      </c>
      <c r="I272" s="150"/>
      <c r="J272" s="213"/>
      <c r="K272" s="173"/>
      <c r="L272" s="213">
        <v>0</v>
      </c>
      <c r="M272" s="214"/>
      <c r="N272" s="215">
        <v>0</v>
      </c>
      <c r="O272" s="213">
        <f t="shared" si="4"/>
        <v>0</v>
      </c>
      <c r="P272" s="187"/>
      <c r="Q272" s="188"/>
      <c r="AB272" s="152"/>
    </row>
    <row r="273" spans="1:28" s="208" customFormat="1" ht="15" customHeight="1" x14ac:dyDescent="0.25">
      <c r="A273" s="189"/>
      <c r="B273" s="200" t="s">
        <v>3617</v>
      </c>
      <c r="C273" s="179" t="s">
        <v>3617</v>
      </c>
      <c r="D273" s="179" t="s">
        <v>3529</v>
      </c>
      <c r="E273" s="310" t="s">
        <v>584</v>
      </c>
      <c r="F273" s="318" t="s">
        <v>3858</v>
      </c>
      <c r="G273" s="271"/>
      <c r="H273" s="212">
        <v>0</v>
      </c>
      <c r="I273" s="150"/>
      <c r="J273" s="213"/>
      <c r="K273" s="173"/>
      <c r="L273" s="213">
        <v>0</v>
      </c>
      <c r="M273" s="214"/>
      <c r="N273" s="215">
        <v>0</v>
      </c>
      <c r="O273" s="213">
        <f t="shared" si="4"/>
        <v>0</v>
      </c>
      <c r="P273" s="187"/>
      <c r="Q273" s="188"/>
      <c r="AB273" s="152"/>
    </row>
    <row r="274" spans="1:28" s="208" customFormat="1" ht="15" customHeight="1" x14ac:dyDescent="0.25">
      <c r="A274" s="189"/>
      <c r="B274" s="200"/>
      <c r="C274" s="179" t="s">
        <v>21</v>
      </c>
      <c r="D274" s="179" t="s">
        <v>3529</v>
      </c>
      <c r="E274" s="310" t="s">
        <v>587</v>
      </c>
      <c r="F274" s="318" t="s">
        <v>3859</v>
      </c>
      <c r="G274" s="271"/>
      <c r="H274" s="212">
        <v>18576499.079999998</v>
      </c>
      <c r="I274" s="150"/>
      <c r="J274" s="213"/>
      <c r="K274" s="173"/>
      <c r="L274" s="213">
        <v>18576499.079999998</v>
      </c>
      <c r="M274" s="214"/>
      <c r="N274" s="215">
        <v>0</v>
      </c>
      <c r="O274" s="213">
        <f t="shared" si="4"/>
        <v>18576499.079999998</v>
      </c>
      <c r="P274" s="187"/>
      <c r="Q274" s="188"/>
      <c r="AB274" s="152"/>
    </row>
    <row r="275" spans="1:28" s="208" customFormat="1" ht="15" customHeight="1" x14ac:dyDescent="0.25">
      <c r="A275" s="189"/>
      <c r="B275" s="200"/>
      <c r="C275" s="179" t="s">
        <v>21</v>
      </c>
      <c r="D275" s="179" t="s">
        <v>3529</v>
      </c>
      <c r="E275" s="310" t="s">
        <v>591</v>
      </c>
      <c r="F275" s="318" t="s">
        <v>3860</v>
      </c>
      <c r="G275" s="271"/>
      <c r="H275" s="212">
        <v>614914.87</v>
      </c>
      <c r="I275" s="150"/>
      <c r="J275" s="213"/>
      <c r="K275" s="173"/>
      <c r="L275" s="213">
        <v>614914.87</v>
      </c>
      <c r="M275" s="214"/>
      <c r="N275" s="215">
        <v>0</v>
      </c>
      <c r="O275" s="213">
        <f t="shared" si="4"/>
        <v>614914.87</v>
      </c>
      <c r="P275" s="187"/>
      <c r="Q275" s="188"/>
      <c r="AB275" s="152"/>
    </row>
    <row r="276" spans="1:28" s="208" customFormat="1" ht="15" customHeight="1" x14ac:dyDescent="0.25">
      <c r="A276" s="189" t="s">
        <v>3532</v>
      </c>
      <c r="B276" s="200"/>
      <c r="C276" s="179" t="s">
        <v>21</v>
      </c>
      <c r="D276" s="179" t="s">
        <v>21</v>
      </c>
      <c r="E276" s="307" t="s">
        <v>3861</v>
      </c>
      <c r="F276" s="325" t="s">
        <v>3862</v>
      </c>
      <c r="G276" s="326">
        <f>SUM(G277:G283)</f>
        <v>0</v>
      </c>
      <c r="H276" s="322">
        <v>2136986.12</v>
      </c>
      <c r="I276" s="150"/>
      <c r="J276" s="323">
        <v>0</v>
      </c>
      <c r="K276" s="173"/>
      <c r="L276" s="323">
        <v>2136986.12</v>
      </c>
      <c r="M276" s="239"/>
      <c r="N276" s="324">
        <v>0</v>
      </c>
      <c r="O276" s="323">
        <f t="shared" si="4"/>
        <v>2136986.12</v>
      </c>
      <c r="P276" s="187"/>
      <c r="Q276" s="188"/>
      <c r="AB276" s="152"/>
    </row>
    <row r="277" spans="1:28" s="208" customFormat="1" ht="15" customHeight="1" x14ac:dyDescent="0.25">
      <c r="A277" s="189"/>
      <c r="B277" s="200"/>
      <c r="C277" s="179" t="s">
        <v>21</v>
      </c>
      <c r="D277" s="179" t="s">
        <v>3529</v>
      </c>
      <c r="E277" s="310" t="s">
        <v>835</v>
      </c>
      <c r="F277" s="318" t="s">
        <v>3863</v>
      </c>
      <c r="G277" s="271"/>
      <c r="H277" s="212">
        <v>0</v>
      </c>
      <c r="I277" s="150"/>
      <c r="J277" s="213"/>
      <c r="K277" s="173"/>
      <c r="L277" s="213">
        <v>0</v>
      </c>
      <c r="M277" s="214"/>
      <c r="N277" s="215">
        <v>0</v>
      </c>
      <c r="O277" s="213">
        <f t="shared" si="4"/>
        <v>0</v>
      </c>
      <c r="P277" s="187"/>
      <c r="Q277" s="188"/>
      <c r="AB277" s="152"/>
    </row>
    <row r="278" spans="1:28" s="208" customFormat="1" ht="15" customHeight="1" x14ac:dyDescent="0.25">
      <c r="A278" s="189"/>
      <c r="B278" s="200"/>
      <c r="C278" s="179" t="s">
        <v>21</v>
      </c>
      <c r="D278" s="179" t="s">
        <v>3529</v>
      </c>
      <c r="E278" s="310" t="s">
        <v>840</v>
      </c>
      <c r="F278" s="318" t="s">
        <v>3864</v>
      </c>
      <c r="G278" s="271"/>
      <c r="H278" s="212">
        <v>2126056.14</v>
      </c>
      <c r="I278" s="150"/>
      <c r="J278" s="213"/>
      <c r="K278" s="173"/>
      <c r="L278" s="213">
        <v>2126056.14</v>
      </c>
      <c r="M278" s="214"/>
      <c r="N278" s="215">
        <v>0</v>
      </c>
      <c r="O278" s="213">
        <f t="shared" si="4"/>
        <v>2126056.14</v>
      </c>
      <c r="P278" s="187"/>
      <c r="Q278" s="188"/>
      <c r="AB278" s="152"/>
    </row>
    <row r="279" spans="1:28" s="208" customFormat="1" ht="15" customHeight="1" x14ac:dyDescent="0.25">
      <c r="A279" s="189"/>
      <c r="B279" s="200"/>
      <c r="C279" s="179" t="s">
        <v>21</v>
      </c>
      <c r="D279" s="179" t="s">
        <v>3529</v>
      </c>
      <c r="E279" s="310" t="s">
        <v>845</v>
      </c>
      <c r="F279" s="318" t="s">
        <v>3865</v>
      </c>
      <c r="G279" s="271"/>
      <c r="H279" s="212">
        <v>0</v>
      </c>
      <c r="I279" s="150"/>
      <c r="J279" s="213"/>
      <c r="K279" s="173"/>
      <c r="L279" s="213">
        <v>0</v>
      </c>
      <c r="M279" s="214"/>
      <c r="N279" s="215">
        <v>0</v>
      </c>
      <c r="O279" s="213">
        <f t="shared" si="4"/>
        <v>0</v>
      </c>
      <c r="P279" s="187"/>
      <c r="Q279" s="188"/>
      <c r="AB279" s="152"/>
    </row>
    <row r="280" spans="1:28" s="208" customFormat="1" ht="15" customHeight="1" x14ac:dyDescent="0.25">
      <c r="A280" s="189"/>
      <c r="B280" s="200"/>
      <c r="C280" s="179" t="s">
        <v>21</v>
      </c>
      <c r="D280" s="179" t="s">
        <v>3529</v>
      </c>
      <c r="E280" s="310" t="s">
        <v>850</v>
      </c>
      <c r="F280" s="318" t="s">
        <v>3866</v>
      </c>
      <c r="G280" s="271"/>
      <c r="H280" s="212">
        <v>10929.98</v>
      </c>
      <c r="I280" s="150"/>
      <c r="J280" s="213"/>
      <c r="K280" s="173"/>
      <c r="L280" s="213">
        <v>10929.98</v>
      </c>
      <c r="M280" s="214"/>
      <c r="N280" s="215">
        <v>0</v>
      </c>
      <c r="O280" s="213">
        <f t="shared" si="4"/>
        <v>10929.98</v>
      </c>
      <c r="P280" s="187"/>
      <c r="Q280" s="188"/>
      <c r="AB280" s="152"/>
    </row>
    <row r="281" spans="1:28" s="208" customFormat="1" ht="15" customHeight="1" x14ac:dyDescent="0.25">
      <c r="A281" s="189"/>
      <c r="B281" s="200" t="s">
        <v>3528</v>
      </c>
      <c r="C281" s="179" t="s">
        <v>3528</v>
      </c>
      <c r="D281" s="179" t="s">
        <v>3529</v>
      </c>
      <c r="E281" s="310" t="s">
        <v>855</v>
      </c>
      <c r="F281" s="318" t="s">
        <v>3867</v>
      </c>
      <c r="G281" s="271"/>
      <c r="H281" s="212">
        <v>0</v>
      </c>
      <c r="I281" s="150"/>
      <c r="J281" s="213"/>
      <c r="K281" s="173"/>
      <c r="L281" s="213">
        <v>0</v>
      </c>
      <c r="M281" s="214"/>
      <c r="N281" s="215">
        <v>0</v>
      </c>
      <c r="O281" s="213">
        <f t="shared" si="4"/>
        <v>0</v>
      </c>
      <c r="P281" s="187"/>
      <c r="Q281" s="188"/>
      <c r="AB281" s="152"/>
    </row>
    <row r="282" spans="1:28" s="208" customFormat="1" ht="15" customHeight="1" x14ac:dyDescent="0.25">
      <c r="A282" s="189"/>
      <c r="B282" s="200"/>
      <c r="C282" s="179" t="s">
        <v>21</v>
      </c>
      <c r="D282" s="179" t="s">
        <v>3529</v>
      </c>
      <c r="E282" s="310" t="s">
        <v>860</v>
      </c>
      <c r="F282" s="318" t="s">
        <v>3868</v>
      </c>
      <c r="G282" s="271"/>
      <c r="H282" s="212">
        <v>0</v>
      </c>
      <c r="I282" s="150"/>
      <c r="J282" s="213"/>
      <c r="K282" s="173"/>
      <c r="L282" s="213">
        <v>0</v>
      </c>
      <c r="M282" s="214"/>
      <c r="N282" s="215">
        <v>0</v>
      </c>
      <c r="O282" s="213">
        <f t="shared" si="4"/>
        <v>0</v>
      </c>
      <c r="P282" s="187"/>
      <c r="Q282" s="188"/>
      <c r="AB282" s="152"/>
    </row>
    <row r="283" spans="1:28" s="208" customFormat="1" ht="15" customHeight="1" x14ac:dyDescent="0.25">
      <c r="A283" s="189"/>
      <c r="B283" s="200" t="s">
        <v>3528</v>
      </c>
      <c r="C283" s="179" t="s">
        <v>3528</v>
      </c>
      <c r="D283" s="179" t="s">
        <v>3529</v>
      </c>
      <c r="E283" s="310" t="s">
        <v>865</v>
      </c>
      <c r="F283" s="318" t="s">
        <v>3869</v>
      </c>
      <c r="G283" s="271"/>
      <c r="H283" s="212">
        <v>0</v>
      </c>
      <c r="I283" s="150"/>
      <c r="J283" s="213"/>
      <c r="K283" s="173"/>
      <c r="L283" s="213">
        <v>0</v>
      </c>
      <c r="M283" s="214"/>
      <c r="N283" s="215">
        <v>0</v>
      </c>
      <c r="O283" s="213">
        <f t="shared" si="4"/>
        <v>0</v>
      </c>
      <c r="P283" s="187"/>
      <c r="Q283" s="188"/>
      <c r="AB283" s="152"/>
    </row>
    <row r="284" spans="1:28" s="208" customFormat="1" ht="15" customHeight="1" x14ac:dyDescent="0.25">
      <c r="A284" s="189" t="s">
        <v>3532</v>
      </c>
      <c r="B284" s="200"/>
      <c r="C284" s="179" t="s">
        <v>21</v>
      </c>
      <c r="D284" s="179" t="s">
        <v>21</v>
      </c>
      <c r="E284" s="307" t="s">
        <v>3870</v>
      </c>
      <c r="F284" s="325" t="s">
        <v>3871</v>
      </c>
      <c r="G284" s="326">
        <f>SUM(G285:G291)</f>
        <v>0</v>
      </c>
      <c r="H284" s="322">
        <v>5015314.6000000006</v>
      </c>
      <c r="I284" s="150"/>
      <c r="J284" s="323">
        <v>374090.93</v>
      </c>
      <c r="K284" s="173"/>
      <c r="L284" s="323">
        <v>4641223.6700000009</v>
      </c>
      <c r="M284" s="239"/>
      <c r="N284" s="324">
        <v>8731.5400000000009</v>
      </c>
      <c r="O284" s="323">
        <f t="shared" si="4"/>
        <v>5006583.0600000005</v>
      </c>
      <c r="P284" s="187"/>
      <c r="Q284" s="188"/>
      <c r="AB284" s="152"/>
    </row>
    <row r="285" spans="1:28" s="208" customFormat="1" ht="15" customHeight="1" x14ac:dyDescent="0.25">
      <c r="A285" s="189"/>
      <c r="B285" s="200"/>
      <c r="C285" s="179" t="s">
        <v>21</v>
      </c>
      <c r="D285" s="179" t="s">
        <v>3529</v>
      </c>
      <c r="E285" s="310" t="s">
        <v>795</v>
      </c>
      <c r="F285" s="318" t="s">
        <v>3872</v>
      </c>
      <c r="G285" s="271"/>
      <c r="H285" s="212">
        <v>139144.04</v>
      </c>
      <c r="I285" s="150"/>
      <c r="J285" s="213"/>
      <c r="K285" s="173"/>
      <c r="L285" s="213">
        <v>139144.04</v>
      </c>
      <c r="M285" s="214"/>
      <c r="N285" s="215">
        <v>0</v>
      </c>
      <c r="O285" s="213">
        <f t="shared" si="4"/>
        <v>139144.04</v>
      </c>
      <c r="P285" s="187"/>
      <c r="Q285" s="188"/>
      <c r="AB285" s="152"/>
    </row>
    <row r="286" spans="1:28" s="208" customFormat="1" ht="15" customHeight="1" x14ac:dyDescent="0.25">
      <c r="A286" s="189"/>
      <c r="B286" s="200"/>
      <c r="C286" s="179" t="s">
        <v>21</v>
      </c>
      <c r="D286" s="179" t="s">
        <v>3529</v>
      </c>
      <c r="E286" s="310" t="s">
        <v>767</v>
      </c>
      <c r="F286" s="318" t="s">
        <v>3873</v>
      </c>
      <c r="G286" s="271"/>
      <c r="H286" s="212">
        <v>1687.14</v>
      </c>
      <c r="I286" s="150"/>
      <c r="J286" s="213"/>
      <c r="K286" s="173"/>
      <c r="L286" s="213">
        <v>1687.14</v>
      </c>
      <c r="M286" s="214"/>
      <c r="N286" s="215">
        <v>0</v>
      </c>
      <c r="O286" s="213">
        <f t="shared" si="4"/>
        <v>1687.14</v>
      </c>
      <c r="P286" s="187"/>
      <c r="Q286" s="188"/>
      <c r="AB286" s="152"/>
    </row>
    <row r="287" spans="1:28" s="208" customFormat="1" ht="15" customHeight="1" x14ac:dyDescent="0.25">
      <c r="A287" s="189"/>
      <c r="B287" s="200"/>
      <c r="C287" s="179" t="s">
        <v>21</v>
      </c>
      <c r="D287" s="179" t="s">
        <v>3529</v>
      </c>
      <c r="E287" s="310" t="s">
        <v>804</v>
      </c>
      <c r="F287" s="318" t="s">
        <v>3874</v>
      </c>
      <c r="G287" s="271"/>
      <c r="H287" s="212">
        <v>0</v>
      </c>
      <c r="I287" s="150"/>
      <c r="J287" s="213"/>
      <c r="K287" s="173"/>
      <c r="L287" s="213">
        <v>0</v>
      </c>
      <c r="M287" s="214"/>
      <c r="N287" s="215">
        <v>0</v>
      </c>
      <c r="O287" s="213">
        <f t="shared" si="4"/>
        <v>0</v>
      </c>
      <c r="P287" s="187"/>
      <c r="Q287" s="188"/>
      <c r="AB287" s="152"/>
    </row>
    <row r="288" spans="1:28" s="208" customFormat="1" ht="15" customHeight="1" x14ac:dyDescent="0.25">
      <c r="A288" s="189"/>
      <c r="B288" s="200"/>
      <c r="C288" s="179" t="s">
        <v>21</v>
      </c>
      <c r="D288" s="179" t="s">
        <v>3529</v>
      </c>
      <c r="E288" s="310" t="s">
        <v>772</v>
      </c>
      <c r="F288" s="318" t="s">
        <v>3875</v>
      </c>
      <c r="G288" s="271"/>
      <c r="H288" s="212">
        <v>2644221.4700000002</v>
      </c>
      <c r="I288" s="150"/>
      <c r="J288" s="213"/>
      <c r="K288" s="173"/>
      <c r="L288" s="213">
        <v>2644221.4700000002</v>
      </c>
      <c r="M288" s="214"/>
      <c r="N288" s="215">
        <v>0</v>
      </c>
      <c r="O288" s="213">
        <f t="shared" si="4"/>
        <v>2644221.4700000002</v>
      </c>
      <c r="P288" s="187"/>
      <c r="Q288" s="188"/>
      <c r="AB288" s="152"/>
    </row>
    <row r="289" spans="1:28" s="208" customFormat="1" ht="15" customHeight="1" x14ac:dyDescent="0.25">
      <c r="A289" s="189"/>
      <c r="B289" s="200"/>
      <c r="C289" s="179" t="s">
        <v>21</v>
      </c>
      <c r="D289" s="179" t="s">
        <v>3529</v>
      </c>
      <c r="E289" s="310" t="s">
        <v>764</v>
      </c>
      <c r="F289" s="318" t="s">
        <v>3876</v>
      </c>
      <c r="G289" s="271"/>
      <c r="H289" s="212">
        <v>2217754.9699999997</v>
      </c>
      <c r="I289" s="150"/>
      <c r="J289" s="213">
        <v>374090.93</v>
      </c>
      <c r="K289" s="173"/>
      <c r="L289" s="213">
        <v>1843664.0399999998</v>
      </c>
      <c r="M289" s="214"/>
      <c r="N289" s="215">
        <v>8731.5400000000009</v>
      </c>
      <c r="O289" s="213">
        <f t="shared" si="4"/>
        <v>2209023.4299999997</v>
      </c>
      <c r="P289" s="187"/>
      <c r="Q289" s="188"/>
      <c r="AB289" s="152"/>
    </row>
    <row r="290" spans="1:28" s="208" customFormat="1" ht="15" customHeight="1" x14ac:dyDescent="0.25">
      <c r="A290" s="189"/>
      <c r="B290" s="200" t="s">
        <v>3528</v>
      </c>
      <c r="C290" s="179" t="s">
        <v>3528</v>
      </c>
      <c r="D290" s="179" t="s">
        <v>3529</v>
      </c>
      <c r="E290" s="310" t="s">
        <v>809</v>
      </c>
      <c r="F290" s="318" t="s">
        <v>3877</v>
      </c>
      <c r="G290" s="271"/>
      <c r="H290" s="212">
        <v>12506.98</v>
      </c>
      <c r="I290" s="150"/>
      <c r="J290" s="213"/>
      <c r="K290" s="173"/>
      <c r="L290" s="213">
        <v>12506.98</v>
      </c>
      <c r="M290" s="214"/>
      <c r="N290" s="215">
        <v>0</v>
      </c>
      <c r="O290" s="213">
        <f t="shared" si="4"/>
        <v>12506.98</v>
      </c>
      <c r="P290" s="187"/>
      <c r="Q290" s="188"/>
      <c r="AB290" s="152"/>
    </row>
    <row r="291" spans="1:28" s="279" customFormat="1" ht="15" customHeight="1" x14ac:dyDescent="0.25">
      <c r="A291" s="189"/>
      <c r="B291" s="200" t="s">
        <v>3528</v>
      </c>
      <c r="C291" s="179" t="s">
        <v>3528</v>
      </c>
      <c r="D291" s="179" t="s">
        <v>3529</v>
      </c>
      <c r="E291" s="310" t="s">
        <v>812</v>
      </c>
      <c r="F291" s="318" t="s">
        <v>3878</v>
      </c>
      <c r="G291" s="271"/>
      <c r="H291" s="212">
        <v>0</v>
      </c>
      <c r="I291" s="150"/>
      <c r="J291" s="213"/>
      <c r="K291" s="337"/>
      <c r="L291" s="213">
        <v>0</v>
      </c>
      <c r="M291" s="214"/>
      <c r="N291" s="215">
        <v>0</v>
      </c>
      <c r="O291" s="213">
        <f t="shared" si="4"/>
        <v>0</v>
      </c>
      <c r="P291" s="187"/>
      <c r="Q291" s="188"/>
      <c r="AB291" s="253"/>
    </row>
    <row r="292" spans="1:28" s="208" customFormat="1" ht="15" customHeight="1" x14ac:dyDescent="0.25">
      <c r="A292" s="189" t="s">
        <v>3532</v>
      </c>
      <c r="B292" s="200"/>
      <c r="C292" s="179" t="s">
        <v>21</v>
      </c>
      <c r="D292" s="179" t="s">
        <v>21</v>
      </c>
      <c r="E292" s="307" t="s">
        <v>3879</v>
      </c>
      <c r="F292" s="325" t="s">
        <v>3880</v>
      </c>
      <c r="G292" s="326">
        <f>+G293+G294+G295+G302</f>
        <v>0</v>
      </c>
      <c r="H292" s="322">
        <v>5258291.4099999992</v>
      </c>
      <c r="I292" s="150"/>
      <c r="J292" s="323">
        <v>0</v>
      </c>
      <c r="K292" s="173"/>
      <c r="L292" s="323">
        <v>5258291.4099999992</v>
      </c>
      <c r="M292" s="239"/>
      <c r="N292" s="324">
        <v>2969206.56</v>
      </c>
      <c r="O292" s="323">
        <f t="shared" si="4"/>
        <v>2289084.8499999992</v>
      </c>
      <c r="P292" s="187"/>
      <c r="Q292" s="188"/>
      <c r="AB292" s="152"/>
    </row>
    <row r="293" spans="1:28" s="151" customFormat="1" ht="15" customHeight="1" x14ac:dyDescent="0.25">
      <c r="A293" s="229"/>
      <c r="B293" s="230" t="s">
        <v>3528</v>
      </c>
      <c r="C293" s="179" t="s">
        <v>3528</v>
      </c>
      <c r="D293" s="179" t="s">
        <v>3529</v>
      </c>
      <c r="E293" s="310" t="s">
        <v>873</v>
      </c>
      <c r="F293" s="318" t="s">
        <v>3881</v>
      </c>
      <c r="G293" s="271"/>
      <c r="H293" s="212">
        <v>0</v>
      </c>
      <c r="I293" s="150"/>
      <c r="J293" s="213"/>
      <c r="K293" s="173"/>
      <c r="L293" s="213">
        <v>0</v>
      </c>
      <c r="M293" s="214"/>
      <c r="N293" s="215">
        <v>0</v>
      </c>
      <c r="O293" s="213">
        <f t="shared" si="4"/>
        <v>0</v>
      </c>
      <c r="P293" s="187"/>
      <c r="Q293" s="188"/>
      <c r="AB293" s="152"/>
    </row>
    <row r="294" spans="1:28" s="151" customFormat="1" ht="15" customHeight="1" x14ac:dyDescent="0.25">
      <c r="A294" s="229"/>
      <c r="B294" s="230"/>
      <c r="C294" s="179" t="s">
        <v>21</v>
      </c>
      <c r="D294" s="179" t="s">
        <v>3529</v>
      </c>
      <c r="E294" s="310" t="s">
        <v>876</v>
      </c>
      <c r="F294" s="318" t="s">
        <v>3882</v>
      </c>
      <c r="G294" s="271"/>
      <c r="H294" s="212">
        <v>0</v>
      </c>
      <c r="I294" s="150"/>
      <c r="J294" s="213"/>
      <c r="K294" s="173"/>
      <c r="L294" s="213">
        <v>0</v>
      </c>
      <c r="M294" s="214"/>
      <c r="N294" s="215">
        <v>0</v>
      </c>
      <c r="O294" s="213">
        <f t="shared" si="4"/>
        <v>0</v>
      </c>
      <c r="P294" s="187"/>
      <c r="Q294" s="188"/>
      <c r="AB294" s="152"/>
    </row>
    <row r="295" spans="1:28" s="151" customFormat="1" ht="15" customHeight="1" x14ac:dyDescent="0.25">
      <c r="A295" s="229" t="s">
        <v>3532</v>
      </c>
      <c r="B295" s="230"/>
      <c r="C295" s="179" t="s">
        <v>21</v>
      </c>
      <c r="D295" s="179" t="s">
        <v>21</v>
      </c>
      <c r="E295" s="310" t="s">
        <v>3883</v>
      </c>
      <c r="F295" s="318" t="s">
        <v>3884</v>
      </c>
      <c r="G295" s="211">
        <f>SUM(G296:G301)</f>
        <v>0</v>
      </c>
      <c r="H295" s="338">
        <v>5144019.6199999992</v>
      </c>
      <c r="I295" s="150"/>
      <c r="J295" s="221">
        <v>0</v>
      </c>
      <c r="K295" s="173"/>
      <c r="L295" s="221">
        <v>5144019.6199999992</v>
      </c>
      <c r="M295" s="206"/>
      <c r="N295" s="339">
        <v>2969206.56</v>
      </c>
      <c r="O295" s="221">
        <f t="shared" si="4"/>
        <v>2174813.0599999991</v>
      </c>
      <c r="P295" s="187"/>
      <c r="Q295" s="188"/>
      <c r="AB295" s="152"/>
    </row>
    <row r="296" spans="1:28" s="151" customFormat="1" ht="15" customHeight="1" x14ac:dyDescent="0.25">
      <c r="A296" s="229"/>
      <c r="B296" s="230"/>
      <c r="C296" s="179" t="s">
        <v>21</v>
      </c>
      <c r="D296" s="179" t="s">
        <v>3529</v>
      </c>
      <c r="E296" s="311" t="s">
        <v>879</v>
      </c>
      <c r="F296" s="327" t="s">
        <v>3885</v>
      </c>
      <c r="G296" s="211"/>
      <c r="H296" s="212">
        <v>3781458.0999999996</v>
      </c>
      <c r="I296" s="150"/>
      <c r="J296" s="213"/>
      <c r="K296" s="173"/>
      <c r="L296" s="213">
        <v>3781458.0999999996</v>
      </c>
      <c r="M296" s="214"/>
      <c r="N296" s="215">
        <v>2322402.8199999998</v>
      </c>
      <c r="O296" s="213">
        <f t="shared" si="4"/>
        <v>1459055.2799999998</v>
      </c>
      <c r="P296" s="187"/>
      <c r="Q296" s="188"/>
      <c r="AB296" s="152"/>
    </row>
    <row r="297" spans="1:28" s="151" customFormat="1" ht="15" customHeight="1" x14ac:dyDescent="0.25">
      <c r="A297" s="229"/>
      <c r="B297" s="230"/>
      <c r="C297" s="179" t="s">
        <v>21</v>
      </c>
      <c r="D297" s="179" t="s">
        <v>3529</v>
      </c>
      <c r="E297" s="311" t="s">
        <v>892</v>
      </c>
      <c r="F297" s="327" t="s">
        <v>3886</v>
      </c>
      <c r="G297" s="211"/>
      <c r="H297" s="212">
        <v>0</v>
      </c>
      <c r="I297" s="150"/>
      <c r="J297" s="213"/>
      <c r="K297" s="173"/>
      <c r="L297" s="213">
        <v>0</v>
      </c>
      <c r="M297" s="214"/>
      <c r="N297" s="215">
        <v>0</v>
      </c>
      <c r="O297" s="213">
        <f t="shared" si="4"/>
        <v>0</v>
      </c>
      <c r="P297" s="187"/>
      <c r="Q297" s="188"/>
      <c r="AB297" s="152"/>
    </row>
    <row r="298" spans="1:28" s="151" customFormat="1" ht="15" customHeight="1" x14ac:dyDescent="0.25">
      <c r="A298" s="229"/>
      <c r="B298" s="230"/>
      <c r="C298" s="179" t="s">
        <v>21</v>
      </c>
      <c r="D298" s="179" t="s">
        <v>3529</v>
      </c>
      <c r="E298" s="311" t="s">
        <v>895</v>
      </c>
      <c r="F298" s="327" t="s">
        <v>3887</v>
      </c>
      <c r="G298" s="211"/>
      <c r="H298" s="212">
        <v>279516.98000000004</v>
      </c>
      <c r="I298" s="150"/>
      <c r="J298" s="213"/>
      <c r="K298" s="173"/>
      <c r="L298" s="213">
        <v>279516.98000000004</v>
      </c>
      <c r="M298" s="214"/>
      <c r="N298" s="215">
        <v>141997.38999999998</v>
      </c>
      <c r="O298" s="213">
        <f t="shared" si="4"/>
        <v>137519.59000000005</v>
      </c>
      <c r="P298" s="187"/>
      <c r="Q298" s="188"/>
      <c r="AB298" s="152"/>
    </row>
    <row r="299" spans="1:28" s="151" customFormat="1" ht="15" customHeight="1" x14ac:dyDescent="0.25">
      <c r="A299" s="229"/>
      <c r="B299" s="230"/>
      <c r="C299" s="179" t="s">
        <v>21</v>
      </c>
      <c r="D299" s="179" t="s">
        <v>3529</v>
      </c>
      <c r="E299" s="311" t="s">
        <v>908</v>
      </c>
      <c r="F299" s="327" t="s">
        <v>3888</v>
      </c>
      <c r="G299" s="211"/>
      <c r="H299" s="212">
        <v>0</v>
      </c>
      <c r="I299" s="150"/>
      <c r="J299" s="213"/>
      <c r="K299" s="173"/>
      <c r="L299" s="213">
        <v>0</v>
      </c>
      <c r="M299" s="214"/>
      <c r="N299" s="215">
        <v>0</v>
      </c>
      <c r="O299" s="213">
        <f t="shared" si="4"/>
        <v>0</v>
      </c>
      <c r="P299" s="187"/>
      <c r="Q299" s="188"/>
      <c r="AB299" s="152"/>
    </row>
    <row r="300" spans="1:28" s="151" customFormat="1" ht="15" customHeight="1" x14ac:dyDescent="0.25">
      <c r="A300" s="229"/>
      <c r="B300" s="230"/>
      <c r="C300" s="179" t="s">
        <v>21</v>
      </c>
      <c r="D300" s="179" t="s">
        <v>3529</v>
      </c>
      <c r="E300" s="311" t="s">
        <v>911</v>
      </c>
      <c r="F300" s="327" t="s">
        <v>3889</v>
      </c>
      <c r="G300" s="211"/>
      <c r="H300" s="212">
        <v>349890.27</v>
      </c>
      <c r="I300" s="150"/>
      <c r="J300" s="213"/>
      <c r="K300" s="173"/>
      <c r="L300" s="213">
        <v>349890.27</v>
      </c>
      <c r="M300" s="214"/>
      <c r="N300" s="215">
        <v>0</v>
      </c>
      <c r="O300" s="213">
        <f t="shared" si="4"/>
        <v>349890.27</v>
      </c>
      <c r="P300" s="187"/>
      <c r="Q300" s="188"/>
      <c r="AB300" s="152"/>
    </row>
    <row r="301" spans="1:28" s="151" customFormat="1" ht="15" customHeight="1" x14ac:dyDescent="0.25">
      <c r="A301" s="229"/>
      <c r="B301" s="230"/>
      <c r="C301" s="179" t="s">
        <v>21</v>
      </c>
      <c r="D301" s="179" t="s">
        <v>3529</v>
      </c>
      <c r="E301" s="311" t="s">
        <v>914</v>
      </c>
      <c r="F301" s="327" t="s">
        <v>3890</v>
      </c>
      <c r="G301" s="211"/>
      <c r="H301" s="212">
        <v>733154.27</v>
      </c>
      <c r="I301" s="150"/>
      <c r="J301" s="213"/>
      <c r="K301" s="173"/>
      <c r="L301" s="213">
        <v>733154.27</v>
      </c>
      <c r="M301" s="214"/>
      <c r="N301" s="215">
        <v>504806.35</v>
      </c>
      <c r="O301" s="213">
        <f t="shared" si="4"/>
        <v>228347.92000000004</v>
      </c>
      <c r="P301" s="187"/>
      <c r="Q301" s="188"/>
      <c r="AB301" s="152"/>
    </row>
    <row r="302" spans="1:28" s="151" customFormat="1" ht="15" customHeight="1" x14ac:dyDescent="0.25">
      <c r="A302" s="229" t="s">
        <v>3532</v>
      </c>
      <c r="B302" s="230"/>
      <c r="C302" s="179" t="s">
        <v>21</v>
      </c>
      <c r="D302" s="179" t="s">
        <v>21</v>
      </c>
      <c r="E302" s="310" t="s">
        <v>3891</v>
      </c>
      <c r="F302" s="318" t="s">
        <v>3892</v>
      </c>
      <c r="G302" s="211">
        <f>SUM(G303:G305)</f>
        <v>0</v>
      </c>
      <c r="H302" s="212">
        <v>114271.79</v>
      </c>
      <c r="I302" s="150"/>
      <c r="J302" s="213">
        <v>0</v>
      </c>
      <c r="K302" s="173"/>
      <c r="L302" s="213">
        <v>114271.79</v>
      </c>
      <c r="M302" s="214"/>
      <c r="N302" s="215">
        <v>0</v>
      </c>
      <c r="O302" s="213">
        <f t="shared" si="4"/>
        <v>114271.79</v>
      </c>
      <c r="P302" s="187"/>
      <c r="Q302" s="188"/>
      <c r="AB302" s="152"/>
    </row>
    <row r="303" spans="1:28" s="151" customFormat="1" ht="15" customHeight="1" x14ac:dyDescent="0.25">
      <c r="A303" s="229"/>
      <c r="B303" s="230" t="s">
        <v>3528</v>
      </c>
      <c r="C303" s="179" t="s">
        <v>3528</v>
      </c>
      <c r="D303" s="179" t="s">
        <v>3529</v>
      </c>
      <c r="E303" s="311" t="s">
        <v>923</v>
      </c>
      <c r="F303" s="327" t="s">
        <v>3893</v>
      </c>
      <c r="G303" s="211"/>
      <c r="H303" s="212">
        <v>0</v>
      </c>
      <c r="I303" s="150"/>
      <c r="J303" s="213"/>
      <c r="K303" s="173"/>
      <c r="L303" s="213">
        <v>0</v>
      </c>
      <c r="M303" s="214"/>
      <c r="N303" s="215">
        <v>0</v>
      </c>
      <c r="O303" s="213">
        <f t="shared" si="4"/>
        <v>0</v>
      </c>
      <c r="P303" s="187"/>
      <c r="Q303" s="188"/>
      <c r="AB303" s="152"/>
    </row>
    <row r="304" spans="1:28" s="151" customFormat="1" ht="15" customHeight="1" x14ac:dyDescent="0.25">
      <c r="A304" s="229"/>
      <c r="B304" s="230"/>
      <c r="C304" s="179" t="s">
        <v>21</v>
      </c>
      <c r="D304" s="179" t="s">
        <v>3529</v>
      </c>
      <c r="E304" s="311" t="s">
        <v>926</v>
      </c>
      <c r="F304" s="327" t="s">
        <v>3894</v>
      </c>
      <c r="G304" s="211"/>
      <c r="H304" s="212">
        <v>114271.79</v>
      </c>
      <c r="I304" s="150"/>
      <c r="J304" s="213"/>
      <c r="K304" s="173"/>
      <c r="L304" s="213">
        <v>114271.79</v>
      </c>
      <c r="M304" s="214"/>
      <c r="N304" s="215">
        <v>0</v>
      </c>
      <c r="O304" s="213">
        <f t="shared" si="4"/>
        <v>114271.79</v>
      </c>
      <c r="P304" s="187"/>
      <c r="Q304" s="188"/>
      <c r="AB304" s="152"/>
    </row>
    <row r="305" spans="1:28" s="151" customFormat="1" ht="15" customHeight="1" x14ac:dyDescent="0.25">
      <c r="A305" s="229"/>
      <c r="B305" s="230" t="s">
        <v>3617</v>
      </c>
      <c r="C305" s="179" t="s">
        <v>3617</v>
      </c>
      <c r="D305" s="179" t="s">
        <v>3529</v>
      </c>
      <c r="E305" s="311" t="s">
        <v>929</v>
      </c>
      <c r="F305" s="327" t="s">
        <v>3895</v>
      </c>
      <c r="G305" s="211"/>
      <c r="H305" s="212">
        <v>0</v>
      </c>
      <c r="I305" s="150"/>
      <c r="J305" s="213"/>
      <c r="K305" s="173"/>
      <c r="L305" s="213">
        <v>0</v>
      </c>
      <c r="M305" s="214"/>
      <c r="N305" s="215">
        <v>0</v>
      </c>
      <c r="O305" s="213">
        <f t="shared" si="4"/>
        <v>0</v>
      </c>
      <c r="P305" s="187"/>
      <c r="Q305" s="188"/>
      <c r="AB305" s="152"/>
    </row>
    <row r="306" spans="1:28" s="151" customFormat="1" ht="15" customHeight="1" x14ac:dyDescent="0.25">
      <c r="A306" s="229" t="s">
        <v>3532</v>
      </c>
      <c r="B306" s="230"/>
      <c r="C306" s="179" t="s">
        <v>21</v>
      </c>
      <c r="D306" s="179" t="s">
        <v>21</v>
      </c>
      <c r="E306" s="307" t="s">
        <v>3896</v>
      </c>
      <c r="F306" s="325" t="s">
        <v>3897</v>
      </c>
      <c r="G306" s="326">
        <f>SUM(G307:G313)</f>
        <v>0</v>
      </c>
      <c r="H306" s="322">
        <v>4242196.9700000007</v>
      </c>
      <c r="I306" s="150"/>
      <c r="J306" s="323">
        <v>0</v>
      </c>
      <c r="K306" s="173"/>
      <c r="L306" s="323">
        <v>4242196.9700000007</v>
      </c>
      <c r="M306" s="239"/>
      <c r="N306" s="324">
        <v>65</v>
      </c>
      <c r="O306" s="323">
        <f t="shared" si="4"/>
        <v>4242131.9700000007</v>
      </c>
      <c r="P306" s="187"/>
      <c r="Q306" s="188"/>
      <c r="AB306" s="152"/>
    </row>
    <row r="307" spans="1:28" s="151" customFormat="1" ht="15" customHeight="1" x14ac:dyDescent="0.25">
      <c r="A307" s="229"/>
      <c r="B307" s="230" t="s">
        <v>3528</v>
      </c>
      <c r="C307" s="179" t="s">
        <v>3528</v>
      </c>
      <c r="D307" s="179" t="s">
        <v>3529</v>
      </c>
      <c r="E307" s="310" t="s">
        <v>958</v>
      </c>
      <c r="F307" s="318" t="s">
        <v>3898</v>
      </c>
      <c r="G307" s="271"/>
      <c r="H307" s="212">
        <v>275640.56</v>
      </c>
      <c r="I307" s="150"/>
      <c r="J307" s="213"/>
      <c r="K307" s="173"/>
      <c r="L307" s="213">
        <v>275640.56</v>
      </c>
      <c r="M307" s="214"/>
      <c r="N307" s="215">
        <v>0</v>
      </c>
      <c r="O307" s="213">
        <f t="shared" si="4"/>
        <v>275640.56</v>
      </c>
      <c r="P307" s="187"/>
      <c r="Q307" s="188"/>
      <c r="AB307" s="152"/>
    </row>
    <row r="308" spans="1:28" s="151" customFormat="1" ht="15" customHeight="1" x14ac:dyDescent="0.25">
      <c r="A308" s="229"/>
      <c r="B308" s="230"/>
      <c r="C308" s="179" t="s">
        <v>21</v>
      </c>
      <c r="D308" s="179" t="s">
        <v>3529</v>
      </c>
      <c r="E308" s="310" t="s">
        <v>966</v>
      </c>
      <c r="F308" s="318" t="s">
        <v>3899</v>
      </c>
      <c r="G308" s="271"/>
      <c r="H308" s="212">
        <v>0</v>
      </c>
      <c r="I308" s="150"/>
      <c r="J308" s="213"/>
      <c r="K308" s="173"/>
      <c r="L308" s="213">
        <v>0</v>
      </c>
      <c r="M308" s="214"/>
      <c r="N308" s="215">
        <v>0</v>
      </c>
      <c r="O308" s="213">
        <f t="shared" si="4"/>
        <v>0</v>
      </c>
      <c r="P308" s="187"/>
      <c r="Q308" s="188"/>
      <c r="AB308" s="152"/>
    </row>
    <row r="309" spans="1:28" s="151" customFormat="1" ht="15" customHeight="1" x14ac:dyDescent="0.25">
      <c r="A309" s="229"/>
      <c r="B309" s="230" t="s">
        <v>3617</v>
      </c>
      <c r="C309" s="179" t="s">
        <v>3617</v>
      </c>
      <c r="D309" s="179" t="s">
        <v>3529</v>
      </c>
      <c r="E309" s="310" t="s">
        <v>973</v>
      </c>
      <c r="F309" s="318" t="s">
        <v>3900</v>
      </c>
      <c r="G309" s="271"/>
      <c r="H309" s="212">
        <v>30761.96</v>
      </c>
      <c r="I309" s="150"/>
      <c r="J309" s="213"/>
      <c r="K309" s="173"/>
      <c r="L309" s="213">
        <v>30761.96</v>
      </c>
      <c r="M309" s="214"/>
      <c r="N309" s="215">
        <v>0</v>
      </c>
      <c r="O309" s="213">
        <f t="shared" si="4"/>
        <v>30761.96</v>
      </c>
      <c r="P309" s="187"/>
      <c r="Q309" s="188"/>
      <c r="AB309" s="152"/>
    </row>
    <row r="310" spans="1:28" s="151" customFormat="1" ht="15" customHeight="1" x14ac:dyDescent="0.25">
      <c r="A310" s="229"/>
      <c r="B310" s="230"/>
      <c r="C310" s="179" t="s">
        <v>21</v>
      </c>
      <c r="D310" s="179" t="s">
        <v>3529</v>
      </c>
      <c r="E310" s="310" t="s">
        <v>955</v>
      </c>
      <c r="F310" s="318" t="s">
        <v>3901</v>
      </c>
      <c r="G310" s="271"/>
      <c r="H310" s="212">
        <v>3935794.45</v>
      </c>
      <c r="I310" s="150"/>
      <c r="J310" s="213"/>
      <c r="K310" s="173"/>
      <c r="L310" s="213">
        <v>3935794.45</v>
      </c>
      <c r="M310" s="214"/>
      <c r="N310" s="215">
        <v>65</v>
      </c>
      <c r="O310" s="213">
        <f t="shared" si="4"/>
        <v>3935729.45</v>
      </c>
      <c r="P310" s="187"/>
      <c r="Q310" s="188"/>
      <c r="AB310" s="152"/>
    </row>
    <row r="311" spans="1:28" s="208" customFormat="1" ht="15" customHeight="1" x14ac:dyDescent="0.25">
      <c r="A311" s="189"/>
      <c r="B311" s="200"/>
      <c r="C311" s="179" t="s">
        <v>21</v>
      </c>
      <c r="D311" s="179" t="s">
        <v>3529</v>
      </c>
      <c r="E311" s="310" t="s">
        <v>988</v>
      </c>
      <c r="F311" s="318" t="s">
        <v>3902</v>
      </c>
      <c r="G311" s="271"/>
      <c r="H311" s="212">
        <v>0</v>
      </c>
      <c r="I311" s="150"/>
      <c r="J311" s="213"/>
      <c r="K311" s="173"/>
      <c r="L311" s="213">
        <v>0</v>
      </c>
      <c r="M311" s="214"/>
      <c r="N311" s="215">
        <v>0</v>
      </c>
      <c r="O311" s="213">
        <f t="shared" si="4"/>
        <v>0</v>
      </c>
      <c r="P311" s="187"/>
      <c r="Q311" s="188"/>
      <c r="AB311" s="152"/>
    </row>
    <row r="312" spans="1:28" s="208" customFormat="1" ht="15" customHeight="1" x14ac:dyDescent="0.25">
      <c r="A312" s="189"/>
      <c r="B312" s="200" t="s">
        <v>3528</v>
      </c>
      <c r="C312" s="179" t="s">
        <v>3528</v>
      </c>
      <c r="D312" s="179" t="s">
        <v>3529</v>
      </c>
      <c r="E312" s="310" t="s">
        <v>993</v>
      </c>
      <c r="F312" s="318" t="s">
        <v>3903</v>
      </c>
      <c r="G312" s="271"/>
      <c r="H312" s="212">
        <v>0</v>
      </c>
      <c r="I312" s="150"/>
      <c r="J312" s="213"/>
      <c r="K312" s="173"/>
      <c r="L312" s="213">
        <v>0</v>
      </c>
      <c r="M312" s="214"/>
      <c r="N312" s="215">
        <v>0</v>
      </c>
      <c r="O312" s="213">
        <f t="shared" si="4"/>
        <v>0</v>
      </c>
      <c r="P312" s="187"/>
      <c r="Q312" s="188"/>
      <c r="AB312" s="152"/>
    </row>
    <row r="313" spans="1:28" s="208" customFormat="1" ht="15" customHeight="1" x14ac:dyDescent="0.25">
      <c r="A313" s="189"/>
      <c r="B313" s="200" t="s">
        <v>3617</v>
      </c>
      <c r="C313" s="179" t="s">
        <v>3617</v>
      </c>
      <c r="D313" s="179" t="s">
        <v>3529</v>
      </c>
      <c r="E313" s="310" t="s">
        <v>996</v>
      </c>
      <c r="F313" s="318" t="s">
        <v>3904</v>
      </c>
      <c r="G313" s="271"/>
      <c r="H313" s="212">
        <v>0</v>
      </c>
      <c r="I313" s="150"/>
      <c r="J313" s="213"/>
      <c r="K313" s="173"/>
      <c r="L313" s="213">
        <v>0</v>
      </c>
      <c r="M313" s="214"/>
      <c r="N313" s="215">
        <v>0</v>
      </c>
      <c r="O313" s="213">
        <f t="shared" si="4"/>
        <v>0</v>
      </c>
      <c r="P313" s="187"/>
      <c r="Q313" s="188"/>
      <c r="AB313" s="152"/>
    </row>
    <row r="314" spans="1:28" s="208" customFormat="1" ht="15" customHeight="1" x14ac:dyDescent="0.25">
      <c r="A314" s="272"/>
      <c r="B314" s="273" t="s">
        <v>18</v>
      </c>
      <c r="C314" s="179" t="s">
        <v>18</v>
      </c>
      <c r="D314" s="179" t="s">
        <v>3529</v>
      </c>
      <c r="E314" s="307" t="s">
        <v>999</v>
      </c>
      <c r="F314" s="325" t="s">
        <v>3905</v>
      </c>
      <c r="G314" s="321"/>
      <c r="H314" s="224">
        <v>0</v>
      </c>
      <c r="I314" s="150"/>
      <c r="J314" s="225"/>
      <c r="K314" s="173"/>
      <c r="L314" s="225">
        <v>0</v>
      </c>
      <c r="M314" s="214"/>
      <c r="N314" s="226">
        <v>0</v>
      </c>
      <c r="O314" s="225">
        <f t="shared" si="4"/>
        <v>0</v>
      </c>
      <c r="P314" s="187"/>
      <c r="Q314" s="188"/>
      <c r="AB314" s="152"/>
    </row>
    <row r="315" spans="1:28" s="208" customFormat="1" ht="15" customHeight="1" x14ac:dyDescent="0.25">
      <c r="A315" s="189" t="s">
        <v>3532</v>
      </c>
      <c r="B315" s="200"/>
      <c r="C315" s="179" t="s">
        <v>21</v>
      </c>
      <c r="D315" s="179" t="s">
        <v>21</v>
      </c>
      <c r="E315" s="307" t="s">
        <v>3906</v>
      </c>
      <c r="F315" s="319" t="s">
        <v>3907</v>
      </c>
      <c r="G315" s="276">
        <v>0</v>
      </c>
      <c r="H315" s="237">
        <v>34405190.310000002</v>
      </c>
      <c r="I315" s="150"/>
      <c r="J315" s="238">
        <v>0</v>
      </c>
      <c r="K315" s="173"/>
      <c r="L315" s="238">
        <v>34405190.310000002</v>
      </c>
      <c r="M315" s="239"/>
      <c r="N315" s="240">
        <v>1576456.3699999999</v>
      </c>
      <c r="O315" s="238">
        <f t="shared" si="4"/>
        <v>32828733.940000001</v>
      </c>
      <c r="P315" s="187"/>
      <c r="Q315" s="188"/>
      <c r="AB315" s="152"/>
    </row>
    <row r="316" spans="1:28" s="208" customFormat="1" ht="15" customHeight="1" x14ac:dyDescent="0.25">
      <c r="A316" s="189" t="s">
        <v>3532</v>
      </c>
      <c r="B316" s="200"/>
      <c r="C316" s="179" t="s">
        <v>21</v>
      </c>
      <c r="D316" s="179" t="s">
        <v>21</v>
      </c>
      <c r="E316" s="307" t="s">
        <v>3908</v>
      </c>
      <c r="F316" s="325" t="s">
        <v>3909</v>
      </c>
      <c r="G316" s="321">
        <v>0</v>
      </c>
      <c r="H316" s="322">
        <v>33966864.200000003</v>
      </c>
      <c r="I316" s="150"/>
      <c r="J316" s="323">
        <v>0</v>
      </c>
      <c r="K316" s="173"/>
      <c r="L316" s="323">
        <v>33966864.200000003</v>
      </c>
      <c r="M316" s="239"/>
      <c r="N316" s="324">
        <v>1543195.15</v>
      </c>
      <c r="O316" s="323">
        <f t="shared" si="4"/>
        <v>32423669.050000004</v>
      </c>
      <c r="P316" s="187"/>
      <c r="Q316" s="188"/>
      <c r="AB316" s="152"/>
    </row>
    <row r="317" spans="1:28" s="208" customFormat="1" ht="15" customHeight="1" x14ac:dyDescent="0.25">
      <c r="A317" s="189"/>
      <c r="B317" s="200"/>
      <c r="C317" s="179" t="s">
        <v>21</v>
      </c>
      <c r="D317" s="179" t="s">
        <v>3529</v>
      </c>
      <c r="E317" s="310" t="s">
        <v>1125</v>
      </c>
      <c r="F317" s="318" t="s">
        <v>3910</v>
      </c>
      <c r="G317" s="271"/>
      <c r="H317" s="212">
        <v>1447689.26</v>
      </c>
      <c r="I317" s="150"/>
      <c r="J317" s="213"/>
      <c r="K317" s="173"/>
      <c r="L317" s="213">
        <v>1447689.26</v>
      </c>
      <c r="M317" s="214"/>
      <c r="N317" s="215">
        <v>89242.98</v>
      </c>
      <c r="O317" s="213">
        <f t="shared" si="4"/>
        <v>1358446.28</v>
      </c>
      <c r="P317" s="187"/>
      <c r="Q317" s="188"/>
      <c r="AB317" s="152"/>
    </row>
    <row r="318" spans="1:28" s="208" customFormat="1" ht="15" customHeight="1" x14ac:dyDescent="0.25">
      <c r="A318" s="189"/>
      <c r="B318" s="200"/>
      <c r="C318" s="179" t="s">
        <v>21</v>
      </c>
      <c r="D318" s="179" t="s">
        <v>3529</v>
      </c>
      <c r="E318" s="310" t="s">
        <v>1128</v>
      </c>
      <c r="F318" s="318" t="s">
        <v>3911</v>
      </c>
      <c r="G318" s="271"/>
      <c r="H318" s="212">
        <v>4822690.66</v>
      </c>
      <c r="I318" s="150"/>
      <c r="J318" s="213"/>
      <c r="K318" s="173"/>
      <c r="L318" s="213">
        <v>4822690.66</v>
      </c>
      <c r="M318" s="214"/>
      <c r="N318" s="215">
        <v>0</v>
      </c>
      <c r="O318" s="213">
        <f t="shared" si="4"/>
        <v>4822690.66</v>
      </c>
      <c r="P318" s="187"/>
      <c r="Q318" s="188"/>
      <c r="AB318" s="152"/>
    </row>
    <row r="319" spans="1:28" s="208" customFormat="1" ht="15" customHeight="1" x14ac:dyDescent="0.25">
      <c r="A319" s="189" t="s">
        <v>3532</v>
      </c>
      <c r="B319" s="200"/>
      <c r="C319" s="179" t="s">
        <v>21</v>
      </c>
      <c r="D319" s="179" t="s">
        <v>21</v>
      </c>
      <c r="E319" s="310" t="s">
        <v>3912</v>
      </c>
      <c r="F319" s="318" t="s">
        <v>3913</v>
      </c>
      <c r="G319" s="340">
        <f>G320+G321</f>
        <v>0</v>
      </c>
      <c r="H319" s="338">
        <v>2338433.89</v>
      </c>
      <c r="I319" s="150"/>
      <c r="J319" s="221">
        <v>0</v>
      </c>
      <c r="K319" s="173"/>
      <c r="L319" s="221">
        <v>2338433.89</v>
      </c>
      <c r="M319" s="206"/>
      <c r="N319" s="339">
        <v>158324.47</v>
      </c>
      <c r="O319" s="221">
        <f t="shared" si="4"/>
        <v>2180109.42</v>
      </c>
      <c r="P319" s="187"/>
      <c r="Q319" s="188"/>
      <c r="AB319" s="152"/>
    </row>
    <row r="320" spans="1:28" s="279" customFormat="1" ht="15" customHeight="1" x14ac:dyDescent="0.25">
      <c r="A320" s="189"/>
      <c r="B320" s="200"/>
      <c r="C320" s="179" t="s">
        <v>21</v>
      </c>
      <c r="D320" s="179" t="s">
        <v>3529</v>
      </c>
      <c r="E320" s="310" t="s">
        <v>1136</v>
      </c>
      <c r="F320" s="327" t="s">
        <v>3914</v>
      </c>
      <c r="G320" s="211"/>
      <c r="H320" s="212">
        <v>0</v>
      </c>
      <c r="I320" s="150"/>
      <c r="J320" s="213"/>
      <c r="K320" s="173"/>
      <c r="L320" s="213">
        <v>0</v>
      </c>
      <c r="M320" s="214"/>
      <c r="N320" s="215">
        <v>0</v>
      </c>
      <c r="O320" s="213">
        <f t="shared" si="4"/>
        <v>0</v>
      </c>
      <c r="P320" s="187"/>
      <c r="Q320" s="188"/>
      <c r="AB320" s="253"/>
    </row>
    <row r="321" spans="1:28" s="279" customFormat="1" ht="15" customHeight="1" x14ac:dyDescent="0.25">
      <c r="A321" s="189"/>
      <c r="B321" s="200"/>
      <c r="C321" s="179" t="s">
        <v>21</v>
      </c>
      <c r="D321" s="179" t="s">
        <v>3529</v>
      </c>
      <c r="E321" s="310" t="s">
        <v>1139</v>
      </c>
      <c r="F321" s="327" t="s">
        <v>3915</v>
      </c>
      <c r="G321" s="211"/>
      <c r="H321" s="212">
        <v>2338433.89</v>
      </c>
      <c r="I321" s="150"/>
      <c r="J321" s="213"/>
      <c r="K321" s="173"/>
      <c r="L321" s="213">
        <v>2338433.89</v>
      </c>
      <c r="M321" s="214"/>
      <c r="N321" s="215">
        <v>158324.47</v>
      </c>
      <c r="O321" s="213">
        <f t="shared" si="4"/>
        <v>2180109.42</v>
      </c>
      <c r="P321" s="187"/>
      <c r="Q321" s="188"/>
      <c r="AB321" s="253"/>
    </row>
    <row r="322" spans="1:28" s="208" customFormat="1" ht="15" customHeight="1" x14ac:dyDescent="0.25">
      <c r="A322" s="189"/>
      <c r="B322" s="200"/>
      <c r="C322" s="179" t="s">
        <v>21</v>
      </c>
      <c r="D322" s="179" t="s">
        <v>3529</v>
      </c>
      <c r="E322" s="310" t="s">
        <v>1142</v>
      </c>
      <c r="F322" s="318" t="s">
        <v>3916</v>
      </c>
      <c r="G322" s="271"/>
      <c r="H322" s="212">
        <v>0</v>
      </c>
      <c r="I322" s="150"/>
      <c r="J322" s="213"/>
      <c r="K322" s="173"/>
      <c r="L322" s="213">
        <v>0</v>
      </c>
      <c r="M322" s="214"/>
      <c r="N322" s="215">
        <v>0</v>
      </c>
      <c r="O322" s="213">
        <f t="shared" si="4"/>
        <v>0</v>
      </c>
      <c r="P322" s="187"/>
      <c r="Q322" s="188"/>
      <c r="AB322" s="152"/>
    </row>
    <row r="323" spans="1:28" s="208" customFormat="1" ht="15" customHeight="1" x14ac:dyDescent="0.25">
      <c r="A323" s="189"/>
      <c r="B323" s="200"/>
      <c r="C323" s="179" t="s">
        <v>21</v>
      </c>
      <c r="D323" s="179" t="s">
        <v>3529</v>
      </c>
      <c r="E323" s="310" t="s">
        <v>1145</v>
      </c>
      <c r="F323" s="327" t="s">
        <v>3917</v>
      </c>
      <c r="G323" s="211"/>
      <c r="H323" s="212">
        <v>3975890.25</v>
      </c>
      <c r="I323" s="150"/>
      <c r="J323" s="213"/>
      <c r="K323" s="173"/>
      <c r="L323" s="213">
        <v>3975890.25</v>
      </c>
      <c r="M323" s="214"/>
      <c r="N323" s="215">
        <v>0</v>
      </c>
      <c r="O323" s="213">
        <f t="shared" si="4"/>
        <v>3975890.25</v>
      </c>
      <c r="P323" s="187"/>
      <c r="Q323" s="188"/>
      <c r="AB323" s="152"/>
    </row>
    <row r="324" spans="1:28" s="208" customFormat="1" ht="15" customHeight="1" x14ac:dyDescent="0.25">
      <c r="A324" s="189"/>
      <c r="B324" s="200"/>
      <c r="C324" s="179" t="s">
        <v>21</v>
      </c>
      <c r="D324" s="179" t="s">
        <v>3529</v>
      </c>
      <c r="E324" s="310" t="s">
        <v>1152</v>
      </c>
      <c r="F324" s="327" t="s">
        <v>3918</v>
      </c>
      <c r="G324" s="211"/>
      <c r="H324" s="212">
        <v>13025.01</v>
      </c>
      <c r="I324" s="150"/>
      <c r="J324" s="213"/>
      <c r="K324" s="173"/>
      <c r="L324" s="213">
        <v>13025.01</v>
      </c>
      <c r="M324" s="214"/>
      <c r="N324" s="215">
        <v>0</v>
      </c>
      <c r="O324" s="213">
        <f t="shared" si="4"/>
        <v>13025.01</v>
      </c>
      <c r="P324" s="187"/>
      <c r="Q324" s="188"/>
      <c r="AB324" s="152"/>
    </row>
    <row r="325" spans="1:28" s="208" customFormat="1" ht="15" customHeight="1" x14ac:dyDescent="0.25">
      <c r="A325" s="189"/>
      <c r="B325" s="200"/>
      <c r="C325" s="179" t="s">
        <v>21</v>
      </c>
      <c r="D325" s="179" t="s">
        <v>3529</v>
      </c>
      <c r="E325" s="310" t="s">
        <v>1155</v>
      </c>
      <c r="F325" s="318" t="s">
        <v>3919</v>
      </c>
      <c r="G325" s="271"/>
      <c r="H325" s="212">
        <v>713096.48</v>
      </c>
      <c r="I325" s="150"/>
      <c r="J325" s="213"/>
      <c r="K325" s="173"/>
      <c r="L325" s="213">
        <v>713096.48</v>
      </c>
      <c r="M325" s="214"/>
      <c r="N325" s="215">
        <v>8518.0499999999993</v>
      </c>
      <c r="O325" s="213">
        <f t="shared" si="4"/>
        <v>704578.42999999993</v>
      </c>
      <c r="P325" s="187"/>
      <c r="Q325" s="188"/>
      <c r="AB325" s="152"/>
    </row>
    <row r="326" spans="1:28" s="208" customFormat="1" ht="15" customHeight="1" x14ac:dyDescent="0.25">
      <c r="A326" s="189"/>
      <c r="B326" s="200"/>
      <c r="C326" s="179" t="s">
        <v>21</v>
      </c>
      <c r="D326" s="179" t="s">
        <v>3529</v>
      </c>
      <c r="E326" s="310" t="s">
        <v>1122</v>
      </c>
      <c r="F326" s="327" t="s">
        <v>3920</v>
      </c>
      <c r="G326" s="211"/>
      <c r="H326" s="212">
        <v>1101961.42</v>
      </c>
      <c r="I326" s="150"/>
      <c r="J326" s="213"/>
      <c r="K326" s="173"/>
      <c r="L326" s="213">
        <v>1101961.42</v>
      </c>
      <c r="M326" s="214"/>
      <c r="N326" s="215">
        <v>0</v>
      </c>
      <c r="O326" s="213">
        <f t="shared" si="4"/>
        <v>1101961.42</v>
      </c>
      <c r="P326" s="187"/>
      <c r="Q326" s="188"/>
      <c r="AB326" s="152"/>
    </row>
    <row r="327" spans="1:28" s="208" customFormat="1" ht="15" customHeight="1" x14ac:dyDescent="0.25">
      <c r="A327" s="189"/>
      <c r="B327" s="200"/>
      <c r="C327" s="179" t="s">
        <v>21</v>
      </c>
      <c r="D327" s="179" t="s">
        <v>3529</v>
      </c>
      <c r="E327" s="310" t="s">
        <v>1114</v>
      </c>
      <c r="F327" s="327" t="s">
        <v>3921</v>
      </c>
      <c r="G327" s="211"/>
      <c r="H327" s="212">
        <v>4026754.42</v>
      </c>
      <c r="I327" s="150"/>
      <c r="J327" s="213"/>
      <c r="K327" s="173"/>
      <c r="L327" s="213">
        <v>4026754.42</v>
      </c>
      <c r="M327" s="214"/>
      <c r="N327" s="215">
        <v>0</v>
      </c>
      <c r="O327" s="213">
        <f t="shared" si="4"/>
        <v>4026754.42</v>
      </c>
      <c r="P327" s="187"/>
      <c r="Q327" s="188"/>
      <c r="AB327" s="152"/>
    </row>
    <row r="328" spans="1:28" s="208" customFormat="1" ht="15" customHeight="1" x14ac:dyDescent="0.25">
      <c r="A328" s="189"/>
      <c r="B328" s="200"/>
      <c r="C328" s="179" t="s">
        <v>21</v>
      </c>
      <c r="D328" s="179" t="s">
        <v>3529</v>
      </c>
      <c r="E328" s="310" t="s">
        <v>1117</v>
      </c>
      <c r="F328" s="318" t="s">
        <v>3922</v>
      </c>
      <c r="G328" s="271"/>
      <c r="H328" s="212">
        <v>1876452.54</v>
      </c>
      <c r="I328" s="150"/>
      <c r="J328" s="213"/>
      <c r="K328" s="173"/>
      <c r="L328" s="213">
        <v>1876452.54</v>
      </c>
      <c r="M328" s="214"/>
      <c r="N328" s="215">
        <v>0</v>
      </c>
      <c r="O328" s="213">
        <f t="shared" si="4"/>
        <v>1876452.54</v>
      </c>
      <c r="P328" s="187"/>
      <c r="Q328" s="188"/>
      <c r="AB328" s="152"/>
    </row>
    <row r="329" spans="1:28" s="208" customFormat="1" ht="15" customHeight="1" x14ac:dyDescent="0.25">
      <c r="A329" s="189" t="s">
        <v>3532</v>
      </c>
      <c r="B329" s="200"/>
      <c r="C329" s="179" t="s">
        <v>21</v>
      </c>
      <c r="D329" s="179" t="s">
        <v>21</v>
      </c>
      <c r="E329" s="310" t="s">
        <v>3923</v>
      </c>
      <c r="F329" s="318" t="s">
        <v>3924</v>
      </c>
      <c r="G329" s="340">
        <f>+G330+G331</f>
        <v>0</v>
      </c>
      <c r="H329" s="338">
        <v>3334760.01</v>
      </c>
      <c r="I329" s="150"/>
      <c r="J329" s="221">
        <v>0</v>
      </c>
      <c r="K329" s="173"/>
      <c r="L329" s="221">
        <v>3334760.01</v>
      </c>
      <c r="M329" s="206"/>
      <c r="N329" s="339">
        <v>0</v>
      </c>
      <c r="O329" s="221">
        <f t="shared" si="4"/>
        <v>3334760.01</v>
      </c>
      <c r="P329" s="187"/>
      <c r="Q329" s="188"/>
      <c r="AB329" s="152"/>
    </row>
    <row r="330" spans="1:28" s="208" customFormat="1" ht="15" customHeight="1" x14ac:dyDescent="0.25">
      <c r="A330" s="189"/>
      <c r="B330" s="200"/>
      <c r="C330" s="179" t="s">
        <v>21</v>
      </c>
      <c r="D330" s="179" t="s">
        <v>3529</v>
      </c>
      <c r="E330" s="311" t="s">
        <v>2207</v>
      </c>
      <c r="F330" s="327" t="s">
        <v>3925</v>
      </c>
      <c r="G330" s="211"/>
      <c r="H330" s="212">
        <v>3295495.92</v>
      </c>
      <c r="I330" s="150"/>
      <c r="J330" s="213"/>
      <c r="K330" s="337"/>
      <c r="L330" s="213">
        <v>3295495.92</v>
      </c>
      <c r="M330" s="214"/>
      <c r="N330" s="215">
        <v>0</v>
      </c>
      <c r="O330" s="213">
        <f t="shared" ref="O330:O393" si="5">H330-N330</f>
        <v>3295495.92</v>
      </c>
      <c r="P330" s="187"/>
      <c r="Q330" s="188"/>
      <c r="AB330" s="152"/>
    </row>
    <row r="331" spans="1:28" s="208" customFormat="1" ht="15" customHeight="1" x14ac:dyDescent="0.25">
      <c r="A331" s="189"/>
      <c r="B331" s="200"/>
      <c r="C331" s="179" t="s">
        <v>21</v>
      </c>
      <c r="D331" s="179" t="s">
        <v>3529</v>
      </c>
      <c r="E331" s="311" t="s">
        <v>2204</v>
      </c>
      <c r="F331" s="327" t="s">
        <v>3926</v>
      </c>
      <c r="G331" s="211"/>
      <c r="H331" s="212">
        <v>39264.089999999997</v>
      </c>
      <c r="I331" s="150"/>
      <c r="J331" s="213"/>
      <c r="K331" s="173"/>
      <c r="L331" s="213">
        <v>39264.089999999997</v>
      </c>
      <c r="M331" s="214"/>
      <c r="N331" s="215">
        <v>0</v>
      </c>
      <c r="O331" s="213">
        <f t="shared" si="5"/>
        <v>39264.089999999997</v>
      </c>
      <c r="P331" s="187"/>
      <c r="Q331" s="188"/>
      <c r="AB331" s="152"/>
    </row>
    <row r="332" spans="1:28" s="208" customFormat="1" ht="15" customHeight="1" x14ac:dyDescent="0.25">
      <c r="A332" s="189" t="s">
        <v>3532</v>
      </c>
      <c r="B332" s="200"/>
      <c r="C332" s="179" t="s">
        <v>21</v>
      </c>
      <c r="D332" s="179" t="s">
        <v>21</v>
      </c>
      <c r="E332" s="310" t="s">
        <v>3927</v>
      </c>
      <c r="F332" s="318" t="s">
        <v>3928</v>
      </c>
      <c r="G332" s="340">
        <f>SUM(G333:G335)</f>
        <v>0</v>
      </c>
      <c r="H332" s="338">
        <v>10316110.26</v>
      </c>
      <c r="I332" s="150"/>
      <c r="J332" s="221">
        <v>0</v>
      </c>
      <c r="K332" s="173"/>
      <c r="L332" s="221">
        <v>10316110.26</v>
      </c>
      <c r="M332" s="206"/>
      <c r="N332" s="339">
        <v>1287109.6499999999</v>
      </c>
      <c r="O332" s="221">
        <f t="shared" si="5"/>
        <v>9029000.6099999994</v>
      </c>
      <c r="P332" s="187"/>
      <c r="Q332" s="188"/>
      <c r="AB332" s="152"/>
    </row>
    <row r="333" spans="1:28" s="208" customFormat="1" ht="15" customHeight="1" x14ac:dyDescent="0.25">
      <c r="A333" s="189"/>
      <c r="B333" s="200" t="s">
        <v>3528</v>
      </c>
      <c r="C333" s="179" t="s">
        <v>3528</v>
      </c>
      <c r="D333" s="179" t="s">
        <v>3529</v>
      </c>
      <c r="E333" s="311" t="s">
        <v>1224</v>
      </c>
      <c r="F333" s="327" t="s">
        <v>3929</v>
      </c>
      <c r="G333" s="211"/>
      <c r="H333" s="212">
        <v>0</v>
      </c>
      <c r="I333" s="150"/>
      <c r="J333" s="213"/>
      <c r="K333" s="173"/>
      <c r="L333" s="213">
        <v>0</v>
      </c>
      <c r="M333" s="214"/>
      <c r="N333" s="215">
        <v>0</v>
      </c>
      <c r="O333" s="213">
        <f t="shared" si="5"/>
        <v>0</v>
      </c>
      <c r="P333" s="187"/>
      <c r="Q333" s="188"/>
      <c r="AB333" s="152"/>
    </row>
    <row r="334" spans="1:28" s="208" customFormat="1" ht="15" customHeight="1" x14ac:dyDescent="0.25">
      <c r="A334" s="189"/>
      <c r="B334" s="200"/>
      <c r="C334" s="179" t="s">
        <v>21</v>
      </c>
      <c r="D334" s="179" t="s">
        <v>3529</v>
      </c>
      <c r="E334" s="311" t="s">
        <v>1227</v>
      </c>
      <c r="F334" s="327" t="s">
        <v>3930</v>
      </c>
      <c r="G334" s="211"/>
      <c r="H334" s="212">
        <v>0</v>
      </c>
      <c r="I334" s="150"/>
      <c r="J334" s="213"/>
      <c r="K334" s="173"/>
      <c r="L334" s="213">
        <v>0</v>
      </c>
      <c r="M334" s="214"/>
      <c r="N334" s="215">
        <v>0</v>
      </c>
      <c r="O334" s="213">
        <f t="shared" si="5"/>
        <v>0</v>
      </c>
      <c r="P334" s="187"/>
      <c r="Q334" s="188"/>
      <c r="AB334" s="152"/>
    </row>
    <row r="335" spans="1:28" s="208" customFormat="1" ht="15" customHeight="1" x14ac:dyDescent="0.25">
      <c r="A335" s="189"/>
      <c r="B335" s="200"/>
      <c r="C335" s="179" t="s">
        <v>21</v>
      </c>
      <c r="D335" s="179" t="s">
        <v>3529</v>
      </c>
      <c r="E335" s="311" t="s">
        <v>1158</v>
      </c>
      <c r="F335" s="327" t="s">
        <v>3931</v>
      </c>
      <c r="G335" s="211"/>
      <c r="H335" s="212">
        <v>10316110.26</v>
      </c>
      <c r="I335" s="150"/>
      <c r="J335" s="213"/>
      <c r="K335" s="173"/>
      <c r="L335" s="213">
        <v>10316110.26</v>
      </c>
      <c r="M335" s="214"/>
      <c r="N335" s="215">
        <v>1287109.6499999999</v>
      </c>
      <c r="O335" s="213">
        <f t="shared" si="5"/>
        <v>9029000.6099999994</v>
      </c>
      <c r="P335" s="187"/>
      <c r="Q335" s="188"/>
      <c r="AB335" s="152"/>
    </row>
    <row r="336" spans="1:28" s="208" customFormat="1" ht="15" customHeight="1" x14ac:dyDescent="0.25">
      <c r="A336" s="189" t="s">
        <v>3532</v>
      </c>
      <c r="B336" s="200"/>
      <c r="C336" s="179" t="s">
        <v>21</v>
      </c>
      <c r="D336" s="179" t="s">
        <v>21</v>
      </c>
      <c r="E336" s="307" t="s">
        <v>3932</v>
      </c>
      <c r="F336" s="325" t="s">
        <v>3933</v>
      </c>
      <c r="G336" s="326">
        <f>SUM(G337:G339)+G345</f>
        <v>0</v>
      </c>
      <c r="H336" s="322">
        <v>4705.41</v>
      </c>
      <c r="I336" s="150"/>
      <c r="J336" s="323">
        <v>0</v>
      </c>
      <c r="K336" s="173"/>
      <c r="L336" s="323">
        <v>4705.41</v>
      </c>
      <c r="M336" s="239"/>
      <c r="N336" s="324">
        <v>33261.22</v>
      </c>
      <c r="O336" s="323">
        <f t="shared" si="5"/>
        <v>-28555.81</v>
      </c>
      <c r="P336" s="187"/>
      <c r="Q336" s="188"/>
      <c r="AB336" s="152"/>
    </row>
    <row r="337" spans="1:28" s="208" customFormat="1" ht="15" customHeight="1" x14ac:dyDescent="0.25">
      <c r="A337" s="189"/>
      <c r="B337" s="200" t="s">
        <v>3528</v>
      </c>
      <c r="C337" s="179" t="s">
        <v>3528</v>
      </c>
      <c r="D337" s="179" t="s">
        <v>3529</v>
      </c>
      <c r="E337" s="310" t="s">
        <v>1232</v>
      </c>
      <c r="F337" s="318" t="s">
        <v>3934</v>
      </c>
      <c r="G337" s="271"/>
      <c r="H337" s="212">
        <v>0</v>
      </c>
      <c r="I337" s="150"/>
      <c r="J337" s="213"/>
      <c r="K337" s="173"/>
      <c r="L337" s="213">
        <v>0</v>
      </c>
      <c r="M337" s="214"/>
      <c r="N337" s="215">
        <v>0</v>
      </c>
      <c r="O337" s="213">
        <f t="shared" si="5"/>
        <v>0</v>
      </c>
      <c r="P337" s="187"/>
      <c r="Q337" s="188"/>
      <c r="AB337" s="152"/>
    </row>
    <row r="338" spans="1:28" s="208" customFormat="1" ht="15" customHeight="1" x14ac:dyDescent="0.25">
      <c r="A338" s="189"/>
      <c r="B338" s="200"/>
      <c r="C338" s="179" t="s">
        <v>21</v>
      </c>
      <c r="D338" s="179" t="s">
        <v>3529</v>
      </c>
      <c r="E338" s="310" t="s">
        <v>1235</v>
      </c>
      <c r="F338" s="318" t="s">
        <v>3935</v>
      </c>
      <c r="G338" s="271"/>
      <c r="H338" s="212">
        <v>0</v>
      </c>
      <c r="I338" s="150"/>
      <c r="J338" s="213"/>
      <c r="K338" s="173"/>
      <c r="L338" s="213">
        <v>0</v>
      </c>
      <c r="M338" s="214"/>
      <c r="N338" s="215">
        <v>0</v>
      </c>
      <c r="O338" s="213">
        <f t="shared" si="5"/>
        <v>0</v>
      </c>
      <c r="P338" s="187"/>
      <c r="Q338" s="188"/>
      <c r="AB338" s="152"/>
    </row>
    <row r="339" spans="1:28" s="208" customFormat="1" ht="15" customHeight="1" x14ac:dyDescent="0.25">
      <c r="A339" s="189" t="s">
        <v>3532</v>
      </c>
      <c r="B339" s="200"/>
      <c r="C339" s="179" t="s">
        <v>21</v>
      </c>
      <c r="D339" s="179" t="s">
        <v>21</v>
      </c>
      <c r="E339" s="310" t="s">
        <v>3936</v>
      </c>
      <c r="F339" s="318" t="s">
        <v>3937</v>
      </c>
      <c r="G339" s="340">
        <f>SUM(G340:G345)</f>
        <v>0</v>
      </c>
      <c r="H339" s="338">
        <v>0</v>
      </c>
      <c r="I339" s="150"/>
      <c r="J339" s="221">
        <v>0</v>
      </c>
      <c r="K339" s="173"/>
      <c r="L339" s="221">
        <v>0</v>
      </c>
      <c r="M339" s="206"/>
      <c r="N339" s="339">
        <v>33261.22</v>
      </c>
      <c r="O339" s="221">
        <f t="shared" si="5"/>
        <v>-33261.22</v>
      </c>
      <c r="P339" s="187"/>
      <c r="Q339" s="188"/>
      <c r="AB339" s="152"/>
    </row>
    <row r="340" spans="1:28" s="208" customFormat="1" ht="15" customHeight="1" x14ac:dyDescent="0.25">
      <c r="A340" s="189"/>
      <c r="B340" s="200"/>
      <c r="C340" s="179" t="s">
        <v>21</v>
      </c>
      <c r="D340" s="179" t="s">
        <v>3529</v>
      </c>
      <c r="E340" s="311" t="s">
        <v>1238</v>
      </c>
      <c r="F340" s="327" t="s">
        <v>3938</v>
      </c>
      <c r="G340" s="211"/>
      <c r="H340" s="212">
        <v>0</v>
      </c>
      <c r="I340" s="150"/>
      <c r="J340" s="213"/>
      <c r="K340" s="173"/>
      <c r="L340" s="213">
        <v>0</v>
      </c>
      <c r="M340" s="214"/>
      <c r="N340" s="215">
        <v>0</v>
      </c>
      <c r="O340" s="213">
        <f t="shared" si="5"/>
        <v>0</v>
      </c>
      <c r="P340" s="187"/>
      <c r="Q340" s="188"/>
      <c r="AB340" s="152"/>
    </row>
    <row r="341" spans="1:28" s="208" customFormat="1" ht="15" customHeight="1" x14ac:dyDescent="0.25">
      <c r="A341" s="189"/>
      <c r="B341" s="200"/>
      <c r="C341" s="179" t="s">
        <v>21</v>
      </c>
      <c r="D341" s="179" t="s">
        <v>3529</v>
      </c>
      <c r="E341" s="311" t="s">
        <v>1254</v>
      </c>
      <c r="F341" s="327" t="s">
        <v>3939</v>
      </c>
      <c r="G341" s="211"/>
      <c r="H341" s="212">
        <v>0</v>
      </c>
      <c r="I341" s="150"/>
      <c r="J341" s="213"/>
      <c r="K341" s="173"/>
      <c r="L341" s="213">
        <v>0</v>
      </c>
      <c r="M341" s="214"/>
      <c r="N341" s="215">
        <v>33261.22</v>
      </c>
      <c r="O341" s="213">
        <f t="shared" si="5"/>
        <v>-33261.22</v>
      </c>
      <c r="P341" s="187"/>
      <c r="Q341" s="188"/>
      <c r="AB341" s="152"/>
    </row>
    <row r="342" spans="1:28" s="208" customFormat="1" ht="15" customHeight="1" x14ac:dyDescent="0.25">
      <c r="A342" s="189"/>
      <c r="B342" s="200"/>
      <c r="C342" s="179" t="s">
        <v>21</v>
      </c>
      <c r="D342" s="179" t="s">
        <v>3529</v>
      </c>
      <c r="E342" s="311" t="s">
        <v>1279</v>
      </c>
      <c r="F342" s="327" t="s">
        <v>3940</v>
      </c>
      <c r="G342" s="211"/>
      <c r="H342" s="212">
        <v>0</v>
      </c>
      <c r="I342" s="150"/>
      <c r="J342" s="213"/>
      <c r="K342" s="173"/>
      <c r="L342" s="213">
        <v>0</v>
      </c>
      <c r="M342" s="214"/>
      <c r="N342" s="215">
        <v>0</v>
      </c>
      <c r="O342" s="213">
        <f t="shared" si="5"/>
        <v>0</v>
      </c>
      <c r="P342" s="187"/>
      <c r="Q342" s="188"/>
      <c r="AB342" s="152"/>
    </row>
    <row r="343" spans="1:28" s="208" customFormat="1" ht="15" customHeight="1" x14ac:dyDescent="0.25">
      <c r="A343" s="189"/>
      <c r="B343" s="200"/>
      <c r="C343" s="179" t="s">
        <v>21</v>
      </c>
      <c r="D343" s="179" t="s">
        <v>3529</v>
      </c>
      <c r="E343" s="311" t="s">
        <v>1282</v>
      </c>
      <c r="F343" s="327" t="s">
        <v>3941</v>
      </c>
      <c r="G343" s="211"/>
      <c r="H343" s="212">
        <v>0</v>
      </c>
      <c r="I343" s="150"/>
      <c r="J343" s="213"/>
      <c r="K343" s="173"/>
      <c r="L343" s="213">
        <v>0</v>
      </c>
      <c r="M343" s="214"/>
      <c r="N343" s="215">
        <v>0</v>
      </c>
      <c r="O343" s="213">
        <f t="shared" si="5"/>
        <v>0</v>
      </c>
      <c r="P343" s="187"/>
      <c r="Q343" s="188"/>
      <c r="AB343" s="152"/>
    </row>
    <row r="344" spans="1:28" s="208" customFormat="1" ht="15" customHeight="1" x14ac:dyDescent="0.25">
      <c r="A344" s="189"/>
      <c r="B344" s="200"/>
      <c r="C344" s="179" t="s">
        <v>21</v>
      </c>
      <c r="D344" s="179" t="s">
        <v>3529</v>
      </c>
      <c r="E344" s="311" t="s">
        <v>1285</v>
      </c>
      <c r="F344" s="327" t="s">
        <v>3942</v>
      </c>
      <c r="G344" s="211"/>
      <c r="H344" s="212">
        <v>0</v>
      </c>
      <c r="I344" s="150"/>
      <c r="J344" s="213"/>
      <c r="K344" s="173"/>
      <c r="L344" s="213">
        <v>0</v>
      </c>
      <c r="M344" s="214"/>
      <c r="N344" s="215">
        <v>0</v>
      </c>
      <c r="O344" s="213">
        <f t="shared" si="5"/>
        <v>0</v>
      </c>
      <c r="P344" s="187"/>
      <c r="Q344" s="188"/>
      <c r="AB344" s="152"/>
    </row>
    <row r="345" spans="1:28" s="279" customFormat="1" ht="15" customHeight="1" x14ac:dyDescent="0.25">
      <c r="A345" s="189"/>
      <c r="B345" s="200"/>
      <c r="C345" s="179" t="s">
        <v>21</v>
      </c>
      <c r="D345" s="179" t="s">
        <v>3529</v>
      </c>
      <c r="E345" s="311" t="s">
        <v>1297</v>
      </c>
      <c r="F345" s="327" t="s">
        <v>3943</v>
      </c>
      <c r="G345" s="211"/>
      <c r="H345" s="212">
        <v>0</v>
      </c>
      <c r="I345" s="150"/>
      <c r="J345" s="213"/>
      <c r="K345" s="173"/>
      <c r="L345" s="213">
        <v>0</v>
      </c>
      <c r="M345" s="214"/>
      <c r="N345" s="215">
        <v>0</v>
      </c>
      <c r="O345" s="213">
        <f t="shared" si="5"/>
        <v>0</v>
      </c>
      <c r="P345" s="187"/>
      <c r="Q345" s="188"/>
      <c r="AB345" s="253"/>
    </row>
    <row r="346" spans="1:28" s="208" customFormat="1" ht="15" customHeight="1" x14ac:dyDescent="0.25">
      <c r="A346" s="189" t="s">
        <v>3532</v>
      </c>
      <c r="B346" s="200"/>
      <c r="C346" s="179" t="s">
        <v>21</v>
      </c>
      <c r="D346" s="179" t="s">
        <v>21</v>
      </c>
      <c r="E346" s="310" t="s">
        <v>3944</v>
      </c>
      <c r="F346" s="318" t="s">
        <v>3945</v>
      </c>
      <c r="G346" s="340">
        <f>SUM(G347:G349)</f>
        <v>0</v>
      </c>
      <c r="H346" s="338">
        <v>4705.41</v>
      </c>
      <c r="I346" s="150"/>
      <c r="J346" s="221">
        <v>0</v>
      </c>
      <c r="K346" s="173"/>
      <c r="L346" s="221">
        <v>4705.41</v>
      </c>
      <c r="M346" s="206"/>
      <c r="N346" s="339">
        <v>0</v>
      </c>
      <c r="O346" s="221">
        <f t="shared" si="5"/>
        <v>4705.41</v>
      </c>
      <c r="P346" s="187"/>
      <c r="Q346" s="188"/>
      <c r="AB346" s="152"/>
    </row>
    <row r="347" spans="1:28" s="208" customFormat="1" ht="15" customHeight="1" x14ac:dyDescent="0.25">
      <c r="A347" s="189"/>
      <c r="B347" s="200" t="s">
        <v>3528</v>
      </c>
      <c r="C347" s="179" t="s">
        <v>3528</v>
      </c>
      <c r="D347" s="179" t="s">
        <v>3529</v>
      </c>
      <c r="E347" s="311" t="s">
        <v>1288</v>
      </c>
      <c r="F347" s="327" t="s">
        <v>3946</v>
      </c>
      <c r="G347" s="211"/>
      <c r="H347" s="212">
        <v>0</v>
      </c>
      <c r="I347" s="150"/>
      <c r="J347" s="213"/>
      <c r="K347" s="173"/>
      <c r="L347" s="213">
        <v>0</v>
      </c>
      <c r="M347" s="214"/>
      <c r="N347" s="215">
        <v>0</v>
      </c>
      <c r="O347" s="213">
        <f t="shared" si="5"/>
        <v>0</v>
      </c>
      <c r="P347" s="187"/>
      <c r="Q347" s="188"/>
      <c r="AB347" s="152"/>
    </row>
    <row r="348" spans="1:28" s="208" customFormat="1" ht="15" customHeight="1" x14ac:dyDescent="0.25">
      <c r="A348" s="189"/>
      <c r="B348" s="200"/>
      <c r="C348" s="179" t="s">
        <v>21</v>
      </c>
      <c r="D348" s="179" t="s">
        <v>3529</v>
      </c>
      <c r="E348" s="311" t="s">
        <v>1291</v>
      </c>
      <c r="F348" s="327" t="s">
        <v>3947</v>
      </c>
      <c r="G348" s="211"/>
      <c r="H348" s="212">
        <v>4705.41</v>
      </c>
      <c r="I348" s="150"/>
      <c r="J348" s="213"/>
      <c r="K348" s="173"/>
      <c r="L348" s="213">
        <v>4705.41</v>
      </c>
      <c r="M348" s="214"/>
      <c r="N348" s="215">
        <v>0</v>
      </c>
      <c r="O348" s="213">
        <f t="shared" si="5"/>
        <v>4705.41</v>
      </c>
      <c r="P348" s="187"/>
      <c r="Q348" s="188"/>
      <c r="AB348" s="152"/>
    </row>
    <row r="349" spans="1:28" s="208" customFormat="1" ht="15" customHeight="1" x14ac:dyDescent="0.25">
      <c r="A349" s="189"/>
      <c r="B349" s="200" t="s">
        <v>3617</v>
      </c>
      <c r="C349" s="179" t="s">
        <v>3617</v>
      </c>
      <c r="D349" s="179" t="s">
        <v>3529</v>
      </c>
      <c r="E349" s="311" t="s">
        <v>1294</v>
      </c>
      <c r="F349" s="327" t="s">
        <v>3948</v>
      </c>
      <c r="G349" s="211"/>
      <c r="H349" s="212">
        <v>0</v>
      </c>
      <c r="I349" s="150"/>
      <c r="J349" s="213"/>
      <c r="K349" s="173"/>
      <c r="L349" s="213">
        <v>0</v>
      </c>
      <c r="M349" s="214"/>
      <c r="N349" s="215">
        <v>0</v>
      </c>
      <c r="O349" s="213">
        <f t="shared" si="5"/>
        <v>0</v>
      </c>
      <c r="P349" s="187"/>
      <c r="Q349" s="188"/>
      <c r="AB349" s="152"/>
    </row>
    <row r="350" spans="1:28" s="208" customFormat="1" ht="15" customHeight="1" x14ac:dyDescent="0.25">
      <c r="A350" s="189" t="s">
        <v>3532</v>
      </c>
      <c r="B350" s="200"/>
      <c r="C350" s="179" t="s">
        <v>21</v>
      </c>
      <c r="D350" s="179" t="s">
        <v>21</v>
      </c>
      <c r="E350" s="307" t="s">
        <v>3949</v>
      </c>
      <c r="F350" s="325" t="s">
        <v>3950</v>
      </c>
      <c r="G350" s="326">
        <f>SUM(G351:G352)</f>
        <v>0</v>
      </c>
      <c r="H350" s="322">
        <v>433620.69999999995</v>
      </c>
      <c r="I350" s="150"/>
      <c r="J350" s="323">
        <v>0</v>
      </c>
      <c r="K350" s="173"/>
      <c r="L350" s="323">
        <v>433620.69999999995</v>
      </c>
      <c r="M350" s="239"/>
      <c r="N350" s="324">
        <v>0</v>
      </c>
      <c r="O350" s="323">
        <f t="shared" si="5"/>
        <v>433620.69999999995</v>
      </c>
      <c r="P350" s="187"/>
      <c r="Q350" s="188"/>
      <c r="AB350" s="152"/>
    </row>
    <row r="351" spans="1:28" s="208" customFormat="1" ht="15" customHeight="1" x14ac:dyDescent="0.25">
      <c r="A351" s="189"/>
      <c r="B351" s="200"/>
      <c r="C351" s="179" t="s">
        <v>21</v>
      </c>
      <c r="D351" s="179" t="s">
        <v>3529</v>
      </c>
      <c r="E351" s="310" t="s">
        <v>1108</v>
      </c>
      <c r="F351" s="318" t="s">
        <v>3951</v>
      </c>
      <c r="G351" s="271"/>
      <c r="H351" s="212">
        <v>130093.6</v>
      </c>
      <c r="I351" s="150"/>
      <c r="J351" s="213"/>
      <c r="K351" s="173"/>
      <c r="L351" s="213">
        <v>130093.6</v>
      </c>
      <c r="M351" s="214"/>
      <c r="N351" s="215">
        <v>0</v>
      </c>
      <c r="O351" s="213">
        <f t="shared" si="5"/>
        <v>130093.6</v>
      </c>
      <c r="P351" s="187"/>
      <c r="Q351" s="188"/>
      <c r="AB351" s="152"/>
    </row>
    <row r="352" spans="1:28" s="208" customFormat="1" ht="15" customHeight="1" x14ac:dyDescent="0.25">
      <c r="A352" s="189"/>
      <c r="B352" s="200"/>
      <c r="C352" s="179" t="s">
        <v>21</v>
      </c>
      <c r="D352" s="179" t="s">
        <v>3529</v>
      </c>
      <c r="E352" s="310" t="s">
        <v>1111</v>
      </c>
      <c r="F352" s="318" t="s">
        <v>3952</v>
      </c>
      <c r="G352" s="271"/>
      <c r="H352" s="212">
        <v>303527.09999999998</v>
      </c>
      <c r="I352" s="150"/>
      <c r="J352" s="213"/>
      <c r="K352" s="173"/>
      <c r="L352" s="213">
        <v>303527.09999999998</v>
      </c>
      <c r="M352" s="214"/>
      <c r="N352" s="215">
        <v>0</v>
      </c>
      <c r="O352" s="213">
        <f t="shared" si="5"/>
        <v>303527.09999999998</v>
      </c>
      <c r="P352" s="187"/>
      <c r="Q352" s="188"/>
      <c r="AB352" s="152"/>
    </row>
    <row r="353" spans="1:28" s="208" customFormat="1" ht="15" customHeight="1" x14ac:dyDescent="0.25">
      <c r="A353" s="189" t="s">
        <v>3532</v>
      </c>
      <c r="B353" s="200"/>
      <c r="C353" s="179" t="s">
        <v>21</v>
      </c>
      <c r="D353" s="179" t="s">
        <v>21</v>
      </c>
      <c r="E353" s="305" t="s">
        <v>3953</v>
      </c>
      <c r="F353" s="341" t="s">
        <v>3954</v>
      </c>
      <c r="G353" s="243">
        <f>SUM(G354:G360)</f>
        <v>0</v>
      </c>
      <c r="H353" s="244">
        <v>9128418.1499999985</v>
      </c>
      <c r="I353" s="150"/>
      <c r="J353" s="184">
        <v>0</v>
      </c>
      <c r="K353" s="173"/>
      <c r="L353" s="184">
        <v>9128418.1499999985</v>
      </c>
      <c r="M353" s="185"/>
      <c r="N353" s="245">
        <v>0</v>
      </c>
      <c r="O353" s="184">
        <f t="shared" si="5"/>
        <v>9128418.1499999985</v>
      </c>
      <c r="P353" s="187"/>
      <c r="Q353" s="188"/>
      <c r="AB353" s="152"/>
    </row>
    <row r="354" spans="1:28" s="208" customFormat="1" ht="15" customHeight="1" x14ac:dyDescent="0.25">
      <c r="A354" s="189"/>
      <c r="B354" s="200"/>
      <c r="C354" s="179" t="s">
        <v>21</v>
      </c>
      <c r="D354" s="179" t="s">
        <v>3529</v>
      </c>
      <c r="E354" s="307" t="s">
        <v>1303</v>
      </c>
      <c r="F354" s="319" t="s">
        <v>3955</v>
      </c>
      <c r="G354" s="236"/>
      <c r="H354" s="246">
        <v>2932146.08</v>
      </c>
      <c r="I354" s="150"/>
      <c r="J354" s="247"/>
      <c r="K354" s="173"/>
      <c r="L354" s="247">
        <v>2932146.08</v>
      </c>
      <c r="M354" s="214"/>
      <c r="N354" s="248">
        <v>0</v>
      </c>
      <c r="O354" s="247">
        <f t="shared" si="5"/>
        <v>2932146.08</v>
      </c>
      <c r="P354" s="187"/>
      <c r="Q354" s="188"/>
      <c r="AB354" s="152"/>
    </row>
    <row r="355" spans="1:28" s="208" customFormat="1" ht="15" customHeight="1" x14ac:dyDescent="0.25">
      <c r="A355" s="189"/>
      <c r="B355" s="200"/>
      <c r="C355" s="179" t="s">
        <v>21</v>
      </c>
      <c r="D355" s="179" t="s">
        <v>3529</v>
      </c>
      <c r="E355" s="307" t="s">
        <v>1306</v>
      </c>
      <c r="F355" s="319" t="s">
        <v>3956</v>
      </c>
      <c r="G355" s="236"/>
      <c r="H355" s="246">
        <v>2263683.63</v>
      </c>
      <c r="I355" s="150"/>
      <c r="J355" s="247"/>
      <c r="K355" s="173"/>
      <c r="L355" s="247">
        <v>2263683.63</v>
      </c>
      <c r="M355" s="214"/>
      <c r="N355" s="248">
        <v>0</v>
      </c>
      <c r="O355" s="247">
        <f t="shared" si="5"/>
        <v>2263683.63</v>
      </c>
      <c r="P355" s="187"/>
      <c r="Q355" s="188"/>
      <c r="AB355" s="152"/>
    </row>
    <row r="356" spans="1:28" s="208" customFormat="1" ht="15" customHeight="1" x14ac:dyDescent="0.25">
      <c r="A356" s="189"/>
      <c r="B356" s="200"/>
      <c r="C356" s="179" t="s">
        <v>21</v>
      </c>
      <c r="D356" s="179" t="s">
        <v>3529</v>
      </c>
      <c r="E356" s="307" t="s">
        <v>1312</v>
      </c>
      <c r="F356" s="319" t="s">
        <v>3957</v>
      </c>
      <c r="G356" s="236"/>
      <c r="H356" s="246">
        <v>3834797.85</v>
      </c>
      <c r="I356" s="150"/>
      <c r="J356" s="247"/>
      <c r="K356" s="173"/>
      <c r="L356" s="247">
        <v>3834797.85</v>
      </c>
      <c r="M356" s="214"/>
      <c r="N356" s="248">
        <v>0</v>
      </c>
      <c r="O356" s="247">
        <f t="shared" si="5"/>
        <v>3834797.85</v>
      </c>
      <c r="P356" s="187"/>
      <c r="Q356" s="188"/>
      <c r="AB356" s="152"/>
    </row>
    <row r="357" spans="1:28" s="208" customFormat="1" ht="15" customHeight="1" x14ac:dyDescent="0.25">
      <c r="A357" s="189"/>
      <c r="B357" s="200"/>
      <c r="C357" s="179" t="s">
        <v>21</v>
      </c>
      <c r="D357" s="179" t="s">
        <v>3529</v>
      </c>
      <c r="E357" s="307" t="s">
        <v>1317</v>
      </c>
      <c r="F357" s="319" t="s">
        <v>3958</v>
      </c>
      <c r="G357" s="236"/>
      <c r="H357" s="246">
        <v>32869.94</v>
      </c>
      <c r="I357" s="150"/>
      <c r="J357" s="247"/>
      <c r="K357" s="173"/>
      <c r="L357" s="247">
        <v>32869.94</v>
      </c>
      <c r="M357" s="214"/>
      <c r="N357" s="248">
        <v>0</v>
      </c>
      <c r="O357" s="247">
        <f t="shared" si="5"/>
        <v>32869.94</v>
      </c>
      <c r="P357" s="187"/>
      <c r="Q357" s="188"/>
      <c r="AB357" s="152"/>
    </row>
    <row r="358" spans="1:28" s="208" customFormat="1" ht="15" customHeight="1" x14ac:dyDescent="0.25">
      <c r="A358" s="189"/>
      <c r="B358" s="200"/>
      <c r="C358" s="179" t="s">
        <v>21</v>
      </c>
      <c r="D358" s="179" t="s">
        <v>3529</v>
      </c>
      <c r="E358" s="307" t="s">
        <v>1309</v>
      </c>
      <c r="F358" s="319" t="s">
        <v>3959</v>
      </c>
      <c r="G358" s="236"/>
      <c r="H358" s="246">
        <v>60432.45</v>
      </c>
      <c r="I358" s="150"/>
      <c r="J358" s="247"/>
      <c r="K358" s="173"/>
      <c r="L358" s="247">
        <v>60432.45</v>
      </c>
      <c r="M358" s="214"/>
      <c r="N358" s="248">
        <v>0</v>
      </c>
      <c r="O358" s="247">
        <f t="shared" si="5"/>
        <v>60432.45</v>
      </c>
      <c r="P358" s="187"/>
      <c r="Q358" s="188"/>
      <c r="AB358" s="152"/>
    </row>
    <row r="359" spans="1:28" s="208" customFormat="1" ht="15" customHeight="1" x14ac:dyDescent="0.25">
      <c r="A359" s="189"/>
      <c r="B359" s="200"/>
      <c r="C359" s="179" t="s">
        <v>21</v>
      </c>
      <c r="D359" s="179" t="s">
        <v>3529</v>
      </c>
      <c r="E359" s="307" t="s">
        <v>1320</v>
      </c>
      <c r="F359" s="319" t="s">
        <v>3960</v>
      </c>
      <c r="G359" s="236"/>
      <c r="H359" s="246">
        <v>4488.2</v>
      </c>
      <c r="I359" s="150"/>
      <c r="J359" s="247"/>
      <c r="K359" s="173"/>
      <c r="L359" s="247">
        <v>4488.2</v>
      </c>
      <c r="M359" s="214"/>
      <c r="N359" s="248">
        <v>0</v>
      </c>
      <c r="O359" s="247">
        <f t="shared" si="5"/>
        <v>4488.2</v>
      </c>
      <c r="P359" s="187"/>
      <c r="Q359" s="188"/>
      <c r="AB359" s="152"/>
    </row>
    <row r="360" spans="1:28" s="208" customFormat="1" ht="15" customHeight="1" x14ac:dyDescent="0.25">
      <c r="A360" s="342"/>
      <c r="B360" s="343" t="s">
        <v>3528</v>
      </c>
      <c r="C360" s="179" t="s">
        <v>3528</v>
      </c>
      <c r="D360" s="179" t="s">
        <v>3529</v>
      </c>
      <c r="E360" s="307" t="s">
        <v>1323</v>
      </c>
      <c r="F360" s="319" t="s">
        <v>3961</v>
      </c>
      <c r="G360" s="236"/>
      <c r="H360" s="246">
        <v>0</v>
      </c>
      <c r="I360" s="150"/>
      <c r="J360" s="247"/>
      <c r="K360" s="173"/>
      <c r="L360" s="247">
        <v>0</v>
      </c>
      <c r="M360" s="214"/>
      <c r="N360" s="248">
        <v>0</v>
      </c>
      <c r="O360" s="247">
        <f t="shared" si="5"/>
        <v>0</v>
      </c>
      <c r="P360" s="187"/>
      <c r="Q360" s="188"/>
      <c r="AB360" s="152"/>
    </row>
    <row r="361" spans="1:28" s="208" customFormat="1" ht="15" customHeight="1" x14ac:dyDescent="0.25">
      <c r="A361" s="189" t="s">
        <v>3532</v>
      </c>
      <c r="B361" s="200"/>
      <c r="C361" s="179" t="s">
        <v>21</v>
      </c>
      <c r="D361" s="179" t="s">
        <v>21</v>
      </c>
      <c r="E361" s="305" t="s">
        <v>3962</v>
      </c>
      <c r="F361" s="341" t="s">
        <v>3963</v>
      </c>
      <c r="G361" s="243">
        <f>+G362+G363+G366+G369+G370</f>
        <v>0</v>
      </c>
      <c r="H361" s="244">
        <v>7110202.8399999999</v>
      </c>
      <c r="I361" s="150"/>
      <c r="J361" s="184">
        <v>0</v>
      </c>
      <c r="K361" s="173"/>
      <c r="L361" s="184">
        <v>7110202.8399999999</v>
      </c>
      <c r="M361" s="185"/>
      <c r="N361" s="245">
        <v>62663.15</v>
      </c>
      <c r="O361" s="184">
        <f t="shared" si="5"/>
        <v>7047539.6899999995</v>
      </c>
      <c r="P361" s="187"/>
      <c r="Q361" s="188"/>
      <c r="AB361" s="152"/>
    </row>
    <row r="362" spans="1:28" s="208" customFormat="1" ht="15" customHeight="1" x14ac:dyDescent="0.25">
      <c r="A362" s="189"/>
      <c r="B362" s="200"/>
      <c r="C362" s="179" t="s">
        <v>21</v>
      </c>
      <c r="D362" s="179" t="s">
        <v>3529</v>
      </c>
      <c r="E362" s="307" t="s">
        <v>1331</v>
      </c>
      <c r="F362" s="319" t="s">
        <v>3964</v>
      </c>
      <c r="G362" s="236"/>
      <c r="H362" s="246">
        <v>322269.02999999997</v>
      </c>
      <c r="I362" s="150"/>
      <c r="J362" s="247"/>
      <c r="K362" s="173"/>
      <c r="L362" s="247">
        <v>322269.02999999997</v>
      </c>
      <c r="M362" s="214"/>
      <c r="N362" s="248">
        <v>0</v>
      </c>
      <c r="O362" s="247">
        <f t="shared" si="5"/>
        <v>322269.02999999997</v>
      </c>
      <c r="P362" s="187"/>
      <c r="Q362" s="188"/>
      <c r="AB362" s="152"/>
    </row>
    <row r="363" spans="1:28" s="208" customFormat="1" ht="15" customHeight="1" x14ac:dyDescent="0.25">
      <c r="A363" s="189" t="s">
        <v>3532</v>
      </c>
      <c r="B363" s="200"/>
      <c r="C363" s="179" t="s">
        <v>21</v>
      </c>
      <c r="D363" s="179" t="s">
        <v>21</v>
      </c>
      <c r="E363" s="307" t="s">
        <v>3965</v>
      </c>
      <c r="F363" s="319" t="s">
        <v>3966</v>
      </c>
      <c r="G363" s="276">
        <f>+G364+G365</f>
        <v>0</v>
      </c>
      <c r="H363" s="237">
        <v>6787933.8099999996</v>
      </c>
      <c r="I363" s="150"/>
      <c r="J363" s="238">
        <v>0</v>
      </c>
      <c r="K363" s="173"/>
      <c r="L363" s="238">
        <v>6787933.8099999996</v>
      </c>
      <c r="M363" s="239"/>
      <c r="N363" s="240">
        <v>62663.15</v>
      </c>
      <c r="O363" s="238">
        <f t="shared" si="5"/>
        <v>6725270.6599999992</v>
      </c>
      <c r="P363" s="187"/>
      <c r="Q363" s="188"/>
      <c r="AB363" s="152"/>
    </row>
    <row r="364" spans="1:28" s="208" customFormat="1" ht="15" customHeight="1" x14ac:dyDescent="0.25">
      <c r="A364" s="189"/>
      <c r="B364" s="200"/>
      <c r="C364" s="179" t="s">
        <v>21</v>
      </c>
      <c r="D364" s="179" t="s">
        <v>3529</v>
      </c>
      <c r="E364" s="310" t="s">
        <v>1339</v>
      </c>
      <c r="F364" s="325" t="s">
        <v>3967</v>
      </c>
      <c r="G364" s="321"/>
      <c r="H364" s="330">
        <v>6537573.1199999992</v>
      </c>
      <c r="I364" s="150"/>
      <c r="J364" s="331"/>
      <c r="K364" s="173"/>
      <c r="L364" s="331">
        <v>6537573.1199999992</v>
      </c>
      <c r="M364" s="185"/>
      <c r="N364" s="332">
        <v>62663.15</v>
      </c>
      <c r="O364" s="331">
        <f t="shared" si="5"/>
        <v>6474909.9699999988</v>
      </c>
      <c r="P364" s="187"/>
      <c r="Q364" s="188"/>
      <c r="AB364" s="152"/>
    </row>
    <row r="365" spans="1:28" s="208" customFormat="1" ht="15" customHeight="1" x14ac:dyDescent="0.25">
      <c r="A365" s="189"/>
      <c r="B365" s="200"/>
      <c r="C365" s="179" t="s">
        <v>21</v>
      </c>
      <c r="D365" s="179" t="s">
        <v>3529</v>
      </c>
      <c r="E365" s="310" t="s">
        <v>1336</v>
      </c>
      <c r="F365" s="325" t="s">
        <v>3968</v>
      </c>
      <c r="G365" s="321"/>
      <c r="H365" s="330">
        <v>250360.69</v>
      </c>
      <c r="I365" s="150"/>
      <c r="J365" s="331"/>
      <c r="K365" s="173"/>
      <c r="L365" s="331">
        <v>250360.69</v>
      </c>
      <c r="M365" s="185"/>
      <c r="N365" s="332">
        <v>0</v>
      </c>
      <c r="O365" s="331">
        <f t="shared" si="5"/>
        <v>250360.69</v>
      </c>
      <c r="P365" s="187"/>
      <c r="Q365" s="188"/>
      <c r="AB365" s="152"/>
    </row>
    <row r="366" spans="1:28" s="208" customFormat="1" ht="15" customHeight="1" x14ac:dyDescent="0.25">
      <c r="A366" s="189" t="s">
        <v>3532</v>
      </c>
      <c r="B366" s="200"/>
      <c r="C366" s="179" t="s">
        <v>21</v>
      </c>
      <c r="D366" s="179" t="s">
        <v>21</v>
      </c>
      <c r="E366" s="307" t="s">
        <v>3969</v>
      </c>
      <c r="F366" s="319" t="s">
        <v>3970</v>
      </c>
      <c r="G366" s="193">
        <f>+G367+G368</f>
        <v>0</v>
      </c>
      <c r="H366" s="194">
        <v>0</v>
      </c>
      <c r="I366" s="150"/>
      <c r="J366" s="196">
        <v>0</v>
      </c>
      <c r="K366" s="173"/>
      <c r="L366" s="196">
        <v>0</v>
      </c>
      <c r="M366" s="185"/>
      <c r="N366" s="197">
        <v>0</v>
      </c>
      <c r="O366" s="196">
        <f t="shared" si="5"/>
        <v>0</v>
      </c>
      <c r="P366" s="187"/>
      <c r="Q366" s="188"/>
      <c r="AB366" s="152"/>
    </row>
    <row r="367" spans="1:28" s="208" customFormat="1" ht="15" customHeight="1" x14ac:dyDescent="0.25">
      <c r="A367" s="189"/>
      <c r="B367" s="200"/>
      <c r="C367" s="179" t="s">
        <v>21</v>
      </c>
      <c r="D367" s="179" t="s">
        <v>3529</v>
      </c>
      <c r="E367" s="310" t="s">
        <v>1353</v>
      </c>
      <c r="F367" s="325" t="s">
        <v>3971</v>
      </c>
      <c r="G367" s="321"/>
      <c r="H367" s="330">
        <v>0</v>
      </c>
      <c r="I367" s="150"/>
      <c r="J367" s="331"/>
      <c r="K367" s="173"/>
      <c r="L367" s="331">
        <v>0</v>
      </c>
      <c r="M367" s="185"/>
      <c r="N367" s="332">
        <v>0</v>
      </c>
      <c r="O367" s="331">
        <f t="shared" si="5"/>
        <v>0</v>
      </c>
      <c r="P367" s="187"/>
      <c r="Q367" s="188"/>
      <c r="AB367" s="152"/>
    </row>
    <row r="368" spans="1:28" s="208" customFormat="1" ht="15" customHeight="1" x14ac:dyDescent="0.25">
      <c r="A368" s="189"/>
      <c r="B368" s="200"/>
      <c r="C368" s="179" t="s">
        <v>21</v>
      </c>
      <c r="D368" s="179" t="s">
        <v>3529</v>
      </c>
      <c r="E368" s="310" t="s">
        <v>1350</v>
      </c>
      <c r="F368" s="325" t="s">
        <v>3972</v>
      </c>
      <c r="G368" s="321"/>
      <c r="H368" s="330">
        <v>0</v>
      </c>
      <c r="I368" s="150"/>
      <c r="J368" s="331"/>
      <c r="K368" s="173"/>
      <c r="L368" s="331">
        <v>0</v>
      </c>
      <c r="M368" s="185"/>
      <c r="N368" s="332">
        <v>0</v>
      </c>
      <c r="O368" s="331">
        <f t="shared" si="5"/>
        <v>0</v>
      </c>
      <c r="P368" s="187"/>
      <c r="Q368" s="188"/>
      <c r="AB368" s="152"/>
    </row>
    <row r="369" spans="1:28" s="151" customFormat="1" ht="15" customHeight="1" x14ac:dyDescent="0.25">
      <c r="A369" s="229"/>
      <c r="B369" s="230"/>
      <c r="C369" s="179" t="s">
        <v>21</v>
      </c>
      <c r="D369" s="179" t="s">
        <v>3529</v>
      </c>
      <c r="E369" s="307" t="s">
        <v>1385</v>
      </c>
      <c r="F369" s="319" t="s">
        <v>3973</v>
      </c>
      <c r="G369" s="236"/>
      <c r="H369" s="246">
        <v>0</v>
      </c>
      <c r="I369" s="150"/>
      <c r="J369" s="247"/>
      <c r="K369" s="173"/>
      <c r="L369" s="247">
        <v>0</v>
      </c>
      <c r="M369" s="214"/>
      <c r="N369" s="248">
        <v>0</v>
      </c>
      <c r="O369" s="247">
        <f t="shared" si="5"/>
        <v>0</v>
      </c>
      <c r="P369" s="187"/>
      <c r="Q369" s="188"/>
      <c r="AB369" s="152"/>
    </row>
    <row r="370" spans="1:28" s="151" customFormat="1" ht="15" customHeight="1" x14ac:dyDescent="0.25">
      <c r="A370" s="344"/>
      <c r="B370" s="345" t="s">
        <v>3528</v>
      </c>
      <c r="C370" s="179" t="s">
        <v>3528</v>
      </c>
      <c r="D370" s="179" t="s">
        <v>3529</v>
      </c>
      <c r="E370" s="307" t="s">
        <v>1382</v>
      </c>
      <c r="F370" s="319" t="s">
        <v>3974</v>
      </c>
      <c r="G370" s="236"/>
      <c r="H370" s="246">
        <v>0</v>
      </c>
      <c r="I370" s="150"/>
      <c r="J370" s="247"/>
      <c r="K370" s="173"/>
      <c r="L370" s="247">
        <v>0</v>
      </c>
      <c r="M370" s="214"/>
      <c r="N370" s="248">
        <v>0</v>
      </c>
      <c r="O370" s="247">
        <f t="shared" si="5"/>
        <v>0</v>
      </c>
      <c r="P370" s="187"/>
      <c r="Q370" s="188"/>
      <c r="AB370" s="152"/>
    </row>
    <row r="371" spans="1:28" s="208" customFormat="1" ht="15" customHeight="1" x14ac:dyDescent="0.25">
      <c r="A371" s="189" t="s">
        <v>3532</v>
      </c>
      <c r="B371" s="200"/>
      <c r="C371" s="179" t="s">
        <v>21</v>
      </c>
      <c r="D371" s="179" t="s">
        <v>21</v>
      </c>
      <c r="E371" s="346" t="s">
        <v>3975</v>
      </c>
      <c r="F371" s="347" t="s">
        <v>3976</v>
      </c>
      <c r="G371" s="348"/>
      <c r="H371" s="349">
        <v>166531101.73999998</v>
      </c>
      <c r="I371" s="150"/>
      <c r="J371" s="350"/>
      <c r="K371" s="173"/>
      <c r="L371" s="350">
        <v>166531101.73999998</v>
      </c>
      <c r="M371" s="185"/>
      <c r="N371" s="351">
        <v>23693137.109999999</v>
      </c>
      <c r="O371" s="350">
        <f t="shared" si="5"/>
        <v>142837964.63</v>
      </c>
      <c r="P371" s="187"/>
      <c r="Q371" s="188"/>
      <c r="AB371" s="152"/>
    </row>
    <row r="372" spans="1:28" s="208" customFormat="1" ht="15" customHeight="1" x14ac:dyDescent="0.25">
      <c r="A372" s="189" t="s">
        <v>3532</v>
      </c>
      <c r="B372" s="200"/>
      <c r="C372" s="179" t="s">
        <v>21</v>
      </c>
      <c r="D372" s="179" t="s">
        <v>21</v>
      </c>
      <c r="E372" s="305" t="s">
        <v>3977</v>
      </c>
      <c r="F372" s="341" t="s">
        <v>3978</v>
      </c>
      <c r="G372" s="243">
        <f>+G373+G382</f>
        <v>0</v>
      </c>
      <c r="H372" s="244">
        <v>138374456.09999999</v>
      </c>
      <c r="I372" s="150"/>
      <c r="J372" s="184">
        <v>0</v>
      </c>
      <c r="K372" s="173"/>
      <c r="L372" s="184">
        <v>138374456.09999999</v>
      </c>
      <c r="M372" s="185"/>
      <c r="N372" s="245">
        <v>21317043.809999999</v>
      </c>
      <c r="O372" s="184">
        <f t="shared" si="5"/>
        <v>117057412.28999999</v>
      </c>
      <c r="P372" s="187"/>
      <c r="Q372" s="188"/>
      <c r="AB372" s="152"/>
    </row>
    <row r="373" spans="1:28" s="208" customFormat="1" ht="15" customHeight="1" x14ac:dyDescent="0.25">
      <c r="A373" s="189" t="s">
        <v>3532</v>
      </c>
      <c r="B373" s="200"/>
      <c r="C373" s="179" t="s">
        <v>21</v>
      </c>
      <c r="D373" s="179" t="s">
        <v>21</v>
      </c>
      <c r="E373" s="307" t="s">
        <v>3979</v>
      </c>
      <c r="F373" s="319" t="s">
        <v>3980</v>
      </c>
      <c r="G373" s="276">
        <f>+G374+G378</f>
        <v>0</v>
      </c>
      <c r="H373" s="237">
        <v>67123645.239999995</v>
      </c>
      <c r="I373" s="150"/>
      <c r="J373" s="238">
        <v>0</v>
      </c>
      <c r="K373" s="173"/>
      <c r="L373" s="238">
        <v>67123645.239999995</v>
      </c>
      <c r="M373" s="239"/>
      <c r="N373" s="240">
        <v>6033414.5199999996</v>
      </c>
      <c r="O373" s="238">
        <f t="shared" si="5"/>
        <v>61090230.719999999</v>
      </c>
      <c r="P373" s="187"/>
      <c r="Q373" s="188"/>
      <c r="AB373" s="152"/>
    </row>
    <row r="374" spans="1:28" s="208" customFormat="1" ht="15" customHeight="1" x14ac:dyDescent="0.25">
      <c r="A374" s="189" t="s">
        <v>3532</v>
      </c>
      <c r="B374" s="200"/>
      <c r="C374" s="179" t="s">
        <v>21</v>
      </c>
      <c r="D374" s="179" t="s">
        <v>21</v>
      </c>
      <c r="E374" s="310" t="s">
        <v>3981</v>
      </c>
      <c r="F374" s="314" t="s">
        <v>3982</v>
      </c>
      <c r="G374" s="203">
        <f>SUM(G375:G377)</f>
        <v>0</v>
      </c>
      <c r="H374" s="204">
        <v>58871437.559999995</v>
      </c>
      <c r="I374" s="150"/>
      <c r="J374" s="205">
        <v>0</v>
      </c>
      <c r="K374" s="173"/>
      <c r="L374" s="205">
        <v>58871437.559999995</v>
      </c>
      <c r="M374" s="206"/>
      <c r="N374" s="207">
        <v>4510372.8199999994</v>
      </c>
      <c r="O374" s="205">
        <f t="shared" si="5"/>
        <v>54361064.739999995</v>
      </c>
      <c r="P374" s="187"/>
      <c r="Q374" s="188"/>
      <c r="AB374" s="152"/>
    </row>
    <row r="375" spans="1:28" s="208" customFormat="1" ht="15" customHeight="1" x14ac:dyDescent="0.25">
      <c r="A375" s="189"/>
      <c r="B375" s="200"/>
      <c r="C375" s="179" t="s">
        <v>21</v>
      </c>
      <c r="D375" s="179" t="s">
        <v>3529</v>
      </c>
      <c r="E375" s="310" t="s">
        <v>1394</v>
      </c>
      <c r="F375" s="318" t="s">
        <v>3983</v>
      </c>
      <c r="G375" s="271"/>
      <c r="H375" s="338">
        <v>56060672.459999993</v>
      </c>
      <c r="I375" s="150"/>
      <c r="J375" s="221"/>
      <c r="K375" s="173"/>
      <c r="L375" s="221">
        <v>56060672.459999993</v>
      </c>
      <c r="M375" s="206"/>
      <c r="N375" s="339">
        <v>40837.14</v>
      </c>
      <c r="O375" s="221">
        <f t="shared" si="5"/>
        <v>56019835.319999993</v>
      </c>
      <c r="P375" s="187"/>
      <c r="Q375" s="188"/>
      <c r="AB375" s="152"/>
    </row>
    <row r="376" spans="1:28" s="208" customFormat="1" ht="15" customHeight="1" x14ac:dyDescent="0.25">
      <c r="A376" s="189"/>
      <c r="B376" s="200"/>
      <c r="C376" s="179" t="s">
        <v>21</v>
      </c>
      <c r="D376" s="179" t="s">
        <v>3529</v>
      </c>
      <c r="E376" s="310" t="s">
        <v>1449</v>
      </c>
      <c r="F376" s="318" t="s">
        <v>3984</v>
      </c>
      <c r="G376" s="271"/>
      <c r="H376" s="338">
        <v>2810765.1</v>
      </c>
      <c r="I376" s="150"/>
      <c r="J376" s="221"/>
      <c r="K376" s="173"/>
      <c r="L376" s="221">
        <v>2810765.1</v>
      </c>
      <c r="M376" s="206"/>
      <c r="N376" s="339">
        <v>4469535.68</v>
      </c>
      <c r="O376" s="221">
        <f t="shared" si="5"/>
        <v>-1658770.5799999996</v>
      </c>
      <c r="P376" s="187"/>
      <c r="Q376" s="188"/>
      <c r="AB376" s="152"/>
    </row>
    <row r="377" spans="1:28" s="208" customFormat="1" ht="15" customHeight="1" x14ac:dyDescent="0.25">
      <c r="A377" s="189"/>
      <c r="B377" s="200"/>
      <c r="C377" s="179" t="s">
        <v>21</v>
      </c>
      <c r="D377" s="179" t="s">
        <v>3529</v>
      </c>
      <c r="E377" s="310" t="s">
        <v>1504</v>
      </c>
      <c r="F377" s="318" t="s">
        <v>3985</v>
      </c>
      <c r="G377" s="271"/>
      <c r="H377" s="338">
        <v>0</v>
      </c>
      <c r="I377" s="150"/>
      <c r="J377" s="221"/>
      <c r="K377" s="173"/>
      <c r="L377" s="221">
        <v>0</v>
      </c>
      <c r="M377" s="206"/>
      <c r="N377" s="339">
        <v>0</v>
      </c>
      <c r="O377" s="221">
        <f t="shared" si="5"/>
        <v>0</v>
      </c>
      <c r="P377" s="187"/>
      <c r="Q377" s="188"/>
      <c r="AB377" s="152"/>
    </row>
    <row r="378" spans="1:28" s="208" customFormat="1" ht="15" customHeight="1" x14ac:dyDescent="0.25">
      <c r="A378" s="189" t="s">
        <v>3532</v>
      </c>
      <c r="B378" s="200"/>
      <c r="C378" s="179" t="s">
        <v>21</v>
      </c>
      <c r="D378" s="179" t="s">
        <v>21</v>
      </c>
      <c r="E378" s="310" t="s">
        <v>3986</v>
      </c>
      <c r="F378" s="314" t="s">
        <v>3987</v>
      </c>
      <c r="G378" s="203">
        <f>SUM(G379:G381)</f>
        <v>0</v>
      </c>
      <c r="H378" s="204">
        <v>8252207.6799999988</v>
      </c>
      <c r="I378" s="150"/>
      <c r="J378" s="205">
        <v>0</v>
      </c>
      <c r="K378" s="173"/>
      <c r="L378" s="205">
        <v>8252207.6799999988</v>
      </c>
      <c r="M378" s="206"/>
      <c r="N378" s="207">
        <v>1523041.7</v>
      </c>
      <c r="O378" s="205">
        <f t="shared" si="5"/>
        <v>6729165.9799999986</v>
      </c>
      <c r="P378" s="187"/>
      <c r="Q378" s="188"/>
      <c r="AB378" s="152"/>
    </row>
    <row r="379" spans="1:28" s="208" customFormat="1" ht="15" customHeight="1" x14ac:dyDescent="0.25">
      <c r="A379" s="189"/>
      <c r="B379" s="200"/>
      <c r="C379" s="179" t="s">
        <v>21</v>
      </c>
      <c r="D379" s="179" t="s">
        <v>3529</v>
      </c>
      <c r="E379" s="310" t="s">
        <v>1411</v>
      </c>
      <c r="F379" s="318" t="s">
        <v>3988</v>
      </c>
      <c r="G379" s="271"/>
      <c r="H379" s="338">
        <v>7907237.1199999992</v>
      </c>
      <c r="I379" s="150"/>
      <c r="J379" s="221"/>
      <c r="K379" s="173"/>
      <c r="L379" s="221">
        <v>7907237.1199999992</v>
      </c>
      <c r="M379" s="206"/>
      <c r="N379" s="339">
        <v>0</v>
      </c>
      <c r="O379" s="221">
        <f t="shared" si="5"/>
        <v>7907237.1199999992</v>
      </c>
      <c r="P379" s="187"/>
      <c r="Q379" s="188"/>
      <c r="AB379" s="152"/>
    </row>
    <row r="380" spans="1:28" s="208" customFormat="1" ht="15" customHeight="1" x14ac:dyDescent="0.25">
      <c r="A380" s="189"/>
      <c r="B380" s="200"/>
      <c r="C380" s="179" t="s">
        <v>21</v>
      </c>
      <c r="D380" s="179" t="s">
        <v>3529</v>
      </c>
      <c r="E380" s="310" t="s">
        <v>1466</v>
      </c>
      <c r="F380" s="318" t="s">
        <v>3989</v>
      </c>
      <c r="G380" s="271"/>
      <c r="H380" s="338">
        <v>344970.56</v>
      </c>
      <c r="I380" s="150"/>
      <c r="J380" s="221"/>
      <c r="K380" s="173"/>
      <c r="L380" s="221">
        <v>344970.56</v>
      </c>
      <c r="M380" s="206"/>
      <c r="N380" s="339">
        <v>1523041.7</v>
      </c>
      <c r="O380" s="221">
        <f t="shared" si="5"/>
        <v>-1178071.1399999999</v>
      </c>
      <c r="P380" s="187"/>
      <c r="Q380" s="188"/>
      <c r="AB380" s="152"/>
    </row>
    <row r="381" spans="1:28" s="208" customFormat="1" ht="15" customHeight="1" x14ac:dyDescent="0.25">
      <c r="A381" s="189"/>
      <c r="B381" s="200"/>
      <c r="C381" s="179" t="s">
        <v>21</v>
      </c>
      <c r="D381" s="179" t="s">
        <v>3529</v>
      </c>
      <c r="E381" s="310" t="s">
        <v>1521</v>
      </c>
      <c r="F381" s="318" t="s">
        <v>3990</v>
      </c>
      <c r="G381" s="271"/>
      <c r="H381" s="338">
        <v>0</v>
      </c>
      <c r="I381" s="150"/>
      <c r="J381" s="221"/>
      <c r="K381" s="173"/>
      <c r="L381" s="221">
        <v>0</v>
      </c>
      <c r="M381" s="206"/>
      <c r="N381" s="339">
        <v>0</v>
      </c>
      <c r="O381" s="221">
        <f t="shared" si="5"/>
        <v>0</v>
      </c>
      <c r="P381" s="187"/>
      <c r="Q381" s="188"/>
      <c r="AB381" s="152"/>
    </row>
    <row r="382" spans="1:28" s="208" customFormat="1" ht="15" customHeight="1" x14ac:dyDescent="0.25">
      <c r="A382" s="189" t="s">
        <v>3532</v>
      </c>
      <c r="B382" s="200"/>
      <c r="C382" s="179" t="s">
        <v>21</v>
      </c>
      <c r="D382" s="179" t="s">
        <v>21</v>
      </c>
      <c r="E382" s="307" t="s">
        <v>3991</v>
      </c>
      <c r="F382" s="319" t="s">
        <v>3992</v>
      </c>
      <c r="G382" s="236">
        <v>0</v>
      </c>
      <c r="H382" s="237">
        <v>71250810.859999999</v>
      </c>
      <c r="I382" s="150"/>
      <c r="J382" s="238">
        <v>0</v>
      </c>
      <c r="K382" s="173"/>
      <c r="L382" s="238">
        <v>71250810.859999999</v>
      </c>
      <c r="M382" s="239"/>
      <c r="N382" s="240">
        <v>15283629.289999999</v>
      </c>
      <c r="O382" s="238">
        <f t="shared" si="5"/>
        <v>55967181.57</v>
      </c>
      <c r="P382" s="187"/>
      <c r="Q382" s="188"/>
      <c r="AB382" s="152"/>
    </row>
    <row r="383" spans="1:28" s="208" customFormat="1" ht="15" customHeight="1" x14ac:dyDescent="0.25">
      <c r="A383" s="189"/>
      <c r="B383" s="200"/>
      <c r="C383" s="179" t="s">
        <v>21</v>
      </c>
      <c r="D383" s="179" t="s">
        <v>3529</v>
      </c>
      <c r="E383" s="310" t="s">
        <v>1428</v>
      </c>
      <c r="F383" s="318" t="s">
        <v>3993</v>
      </c>
      <c r="G383" s="352"/>
      <c r="H383" s="353">
        <v>70713844.689999998</v>
      </c>
      <c r="I383" s="150"/>
      <c r="J383" s="354"/>
      <c r="K383" s="173"/>
      <c r="L383" s="354">
        <v>70713844.689999998</v>
      </c>
      <c r="M383" s="206"/>
      <c r="N383" s="355">
        <v>254897.41999999998</v>
      </c>
      <c r="O383" s="354">
        <f t="shared" si="5"/>
        <v>70458947.269999996</v>
      </c>
      <c r="P383" s="187"/>
      <c r="Q383" s="188"/>
      <c r="AB383" s="152"/>
    </row>
    <row r="384" spans="1:28" s="208" customFormat="1" ht="15" customHeight="1" x14ac:dyDescent="0.25">
      <c r="A384" s="189"/>
      <c r="B384" s="200"/>
      <c r="C384" s="179" t="s">
        <v>21</v>
      </c>
      <c r="D384" s="179" t="s">
        <v>3529</v>
      </c>
      <c r="E384" s="310" t="s">
        <v>1483</v>
      </c>
      <c r="F384" s="318" t="s">
        <v>3994</v>
      </c>
      <c r="G384" s="352"/>
      <c r="H384" s="353">
        <v>536966.17000000004</v>
      </c>
      <c r="I384" s="150"/>
      <c r="J384" s="354"/>
      <c r="K384" s="173"/>
      <c r="L384" s="354">
        <v>536966.17000000004</v>
      </c>
      <c r="M384" s="206"/>
      <c r="N384" s="355">
        <v>15028731.869999999</v>
      </c>
      <c r="O384" s="354">
        <f t="shared" si="5"/>
        <v>-14491765.699999999</v>
      </c>
      <c r="P384" s="187"/>
      <c r="Q384" s="188"/>
      <c r="AB384" s="152"/>
    </row>
    <row r="385" spans="1:28" s="208" customFormat="1" ht="15" customHeight="1" x14ac:dyDescent="0.25">
      <c r="A385" s="189"/>
      <c r="B385" s="200"/>
      <c r="C385" s="179" t="s">
        <v>21</v>
      </c>
      <c r="D385" s="179" t="s">
        <v>3529</v>
      </c>
      <c r="E385" s="310" t="s">
        <v>1538</v>
      </c>
      <c r="F385" s="318" t="s">
        <v>3995</v>
      </c>
      <c r="G385" s="352"/>
      <c r="H385" s="353">
        <v>0</v>
      </c>
      <c r="I385" s="150"/>
      <c r="J385" s="354"/>
      <c r="K385" s="173"/>
      <c r="L385" s="354">
        <v>0</v>
      </c>
      <c r="M385" s="206"/>
      <c r="N385" s="355">
        <v>0</v>
      </c>
      <c r="O385" s="354">
        <f t="shared" si="5"/>
        <v>0</v>
      </c>
      <c r="P385" s="187"/>
      <c r="Q385" s="188"/>
      <c r="AB385" s="152"/>
    </row>
    <row r="386" spans="1:28" s="208" customFormat="1" ht="15" customHeight="1" x14ac:dyDescent="0.25">
      <c r="A386" s="189" t="s">
        <v>3532</v>
      </c>
      <c r="B386" s="200"/>
      <c r="C386" s="179" t="s">
        <v>21</v>
      </c>
      <c r="D386" s="179" t="s">
        <v>21</v>
      </c>
      <c r="E386" s="305" t="s">
        <v>3996</v>
      </c>
      <c r="F386" s="341" t="s">
        <v>3997</v>
      </c>
      <c r="G386" s="243">
        <f>+G387+G391</f>
        <v>0</v>
      </c>
      <c r="H386" s="244">
        <v>488390.46</v>
      </c>
      <c r="I386" s="150"/>
      <c r="J386" s="184">
        <v>0</v>
      </c>
      <c r="K386" s="173"/>
      <c r="L386" s="184">
        <v>488390.46</v>
      </c>
      <c r="M386" s="185"/>
      <c r="N386" s="245">
        <v>0</v>
      </c>
      <c r="O386" s="184">
        <f t="shared" si="5"/>
        <v>488390.46</v>
      </c>
      <c r="P386" s="187"/>
      <c r="Q386" s="188"/>
      <c r="AB386" s="152"/>
    </row>
    <row r="387" spans="1:28" s="208" customFormat="1" ht="15" customHeight="1" x14ac:dyDescent="0.25">
      <c r="A387" s="189" t="s">
        <v>3532</v>
      </c>
      <c r="B387" s="200"/>
      <c r="C387" s="179" t="s">
        <v>21</v>
      </c>
      <c r="D387" s="179" t="s">
        <v>21</v>
      </c>
      <c r="E387" s="307" t="s">
        <v>3998</v>
      </c>
      <c r="F387" s="319" t="s">
        <v>3999</v>
      </c>
      <c r="G387" s="276">
        <f>+G388+G389+G390</f>
        <v>0</v>
      </c>
      <c r="H387" s="237">
        <v>381885.29000000004</v>
      </c>
      <c r="I387" s="150"/>
      <c r="J387" s="238">
        <v>0</v>
      </c>
      <c r="K387" s="173"/>
      <c r="L387" s="238">
        <v>381885.29000000004</v>
      </c>
      <c r="M387" s="239"/>
      <c r="N387" s="240">
        <v>0</v>
      </c>
      <c r="O387" s="238">
        <f t="shared" si="5"/>
        <v>381885.29000000004</v>
      </c>
      <c r="P387" s="187"/>
      <c r="Q387" s="188"/>
      <c r="AB387" s="152"/>
    </row>
    <row r="388" spans="1:28" s="208" customFormat="1" ht="15" customHeight="1" x14ac:dyDescent="0.25">
      <c r="A388" s="189"/>
      <c r="B388" s="200"/>
      <c r="C388" s="179" t="s">
        <v>21</v>
      </c>
      <c r="D388" s="179" t="s">
        <v>3529</v>
      </c>
      <c r="E388" s="310" t="s">
        <v>1615</v>
      </c>
      <c r="F388" s="314" t="s">
        <v>4000</v>
      </c>
      <c r="G388" s="222"/>
      <c r="H388" s="204">
        <v>381884.15</v>
      </c>
      <c r="I388" s="150"/>
      <c r="J388" s="205"/>
      <c r="K388" s="173"/>
      <c r="L388" s="205">
        <v>381884.15</v>
      </c>
      <c r="M388" s="206"/>
      <c r="N388" s="207">
        <v>0</v>
      </c>
      <c r="O388" s="205">
        <f t="shared" si="5"/>
        <v>381884.15</v>
      </c>
      <c r="P388" s="187"/>
      <c r="Q388" s="188"/>
      <c r="AB388" s="152"/>
    </row>
    <row r="389" spans="1:28" s="208" customFormat="1" ht="15" customHeight="1" x14ac:dyDescent="0.25">
      <c r="A389" s="189"/>
      <c r="B389" s="200"/>
      <c r="C389" s="179" t="s">
        <v>21</v>
      </c>
      <c r="D389" s="179" t="s">
        <v>3529</v>
      </c>
      <c r="E389" s="310" t="s">
        <v>1653</v>
      </c>
      <c r="F389" s="314" t="s">
        <v>4001</v>
      </c>
      <c r="G389" s="222"/>
      <c r="H389" s="204">
        <v>1.1399999999999999</v>
      </c>
      <c r="I389" s="150"/>
      <c r="J389" s="205"/>
      <c r="K389" s="173"/>
      <c r="L389" s="205">
        <v>1.1399999999999999</v>
      </c>
      <c r="M389" s="206"/>
      <c r="N389" s="207">
        <v>0</v>
      </c>
      <c r="O389" s="205">
        <f t="shared" si="5"/>
        <v>1.1399999999999999</v>
      </c>
      <c r="P389" s="187"/>
      <c r="Q389" s="188"/>
      <c r="AB389" s="152"/>
    </row>
    <row r="390" spans="1:28" s="208" customFormat="1" ht="15" customHeight="1" x14ac:dyDescent="0.25">
      <c r="A390" s="189"/>
      <c r="B390" s="200"/>
      <c r="C390" s="179" t="s">
        <v>21</v>
      </c>
      <c r="D390" s="179" t="s">
        <v>3529</v>
      </c>
      <c r="E390" s="310" t="s">
        <v>1692</v>
      </c>
      <c r="F390" s="314" t="s">
        <v>4002</v>
      </c>
      <c r="G390" s="222"/>
      <c r="H390" s="204">
        <v>0</v>
      </c>
      <c r="I390" s="150"/>
      <c r="J390" s="205"/>
      <c r="K390" s="173"/>
      <c r="L390" s="205">
        <v>0</v>
      </c>
      <c r="M390" s="206"/>
      <c r="N390" s="207">
        <v>0</v>
      </c>
      <c r="O390" s="205">
        <f t="shared" si="5"/>
        <v>0</v>
      </c>
      <c r="P390" s="187"/>
      <c r="Q390" s="188"/>
      <c r="AB390" s="152"/>
    </row>
    <row r="391" spans="1:28" s="208" customFormat="1" ht="15" customHeight="1" x14ac:dyDescent="0.25">
      <c r="A391" s="189" t="s">
        <v>3532</v>
      </c>
      <c r="B391" s="200"/>
      <c r="C391" s="179" t="s">
        <v>21</v>
      </c>
      <c r="D391" s="179" t="s">
        <v>21</v>
      </c>
      <c r="E391" s="307" t="s">
        <v>4003</v>
      </c>
      <c r="F391" s="319" t="s">
        <v>4004</v>
      </c>
      <c r="G391" s="276">
        <f>+G392+G393+G394</f>
        <v>0</v>
      </c>
      <c r="H391" s="237">
        <v>106505.16999999998</v>
      </c>
      <c r="I391" s="150"/>
      <c r="J391" s="238">
        <v>0</v>
      </c>
      <c r="K391" s="173"/>
      <c r="L391" s="238">
        <v>106505.16999999998</v>
      </c>
      <c r="M391" s="239"/>
      <c r="N391" s="240">
        <v>0</v>
      </c>
      <c r="O391" s="238">
        <f t="shared" si="5"/>
        <v>106505.16999999998</v>
      </c>
      <c r="P391" s="187"/>
      <c r="Q391" s="188"/>
      <c r="AB391" s="152"/>
    </row>
    <row r="392" spans="1:28" s="208" customFormat="1" ht="15" customHeight="1" x14ac:dyDescent="0.25">
      <c r="A392" s="189"/>
      <c r="B392" s="200"/>
      <c r="C392" s="179" t="s">
        <v>21</v>
      </c>
      <c r="D392" s="179" t="s">
        <v>3529</v>
      </c>
      <c r="E392" s="310" t="s">
        <v>1632</v>
      </c>
      <c r="F392" s="314" t="s">
        <v>4005</v>
      </c>
      <c r="G392" s="222"/>
      <c r="H392" s="224">
        <v>106505.16999999998</v>
      </c>
      <c r="I392" s="150"/>
      <c r="J392" s="225"/>
      <c r="K392" s="173"/>
      <c r="L392" s="225">
        <v>106505.16999999998</v>
      </c>
      <c r="M392" s="214"/>
      <c r="N392" s="226">
        <v>0</v>
      </c>
      <c r="O392" s="225">
        <f t="shared" si="5"/>
        <v>106505.16999999998</v>
      </c>
      <c r="P392" s="187"/>
      <c r="Q392" s="188"/>
      <c r="AB392" s="152"/>
    </row>
    <row r="393" spans="1:28" s="208" customFormat="1" ht="15" customHeight="1" x14ac:dyDescent="0.25">
      <c r="A393" s="189"/>
      <c r="B393" s="200"/>
      <c r="C393" s="179" t="s">
        <v>21</v>
      </c>
      <c r="D393" s="179" t="s">
        <v>3529</v>
      </c>
      <c r="E393" s="310" t="s">
        <v>1670</v>
      </c>
      <c r="F393" s="314" t="s">
        <v>4006</v>
      </c>
      <c r="G393" s="222"/>
      <c r="H393" s="224">
        <v>0</v>
      </c>
      <c r="I393" s="150"/>
      <c r="J393" s="225"/>
      <c r="K393" s="173"/>
      <c r="L393" s="225">
        <v>0</v>
      </c>
      <c r="M393" s="214"/>
      <c r="N393" s="226">
        <v>0</v>
      </c>
      <c r="O393" s="225">
        <f t="shared" si="5"/>
        <v>0</v>
      </c>
      <c r="P393" s="187"/>
      <c r="Q393" s="188"/>
      <c r="AB393" s="152"/>
    </row>
    <row r="394" spans="1:28" s="208" customFormat="1" ht="15" customHeight="1" x14ac:dyDescent="0.25">
      <c r="A394" s="189"/>
      <c r="B394" s="200"/>
      <c r="C394" s="179" t="s">
        <v>21</v>
      </c>
      <c r="D394" s="179" t="s">
        <v>3529</v>
      </c>
      <c r="E394" s="310" t="s">
        <v>1711</v>
      </c>
      <c r="F394" s="314" t="s">
        <v>4007</v>
      </c>
      <c r="G394" s="222"/>
      <c r="H394" s="224">
        <v>0</v>
      </c>
      <c r="I394" s="150"/>
      <c r="J394" s="225"/>
      <c r="K394" s="173"/>
      <c r="L394" s="225">
        <v>0</v>
      </c>
      <c r="M394" s="214"/>
      <c r="N394" s="226">
        <v>0</v>
      </c>
      <c r="O394" s="225">
        <f t="shared" ref="O394:O457" si="6">H394-N394</f>
        <v>0</v>
      </c>
      <c r="P394" s="187"/>
      <c r="Q394" s="188"/>
      <c r="AB394" s="152"/>
    </row>
    <row r="395" spans="1:28" s="208" customFormat="1" ht="15" customHeight="1" x14ac:dyDescent="0.25">
      <c r="A395" s="189" t="s">
        <v>3532</v>
      </c>
      <c r="B395" s="200"/>
      <c r="C395" s="179" t="s">
        <v>21</v>
      </c>
      <c r="D395" s="179" t="s">
        <v>21</v>
      </c>
      <c r="E395" s="305" t="s">
        <v>4008</v>
      </c>
      <c r="F395" s="341" t="s">
        <v>4009</v>
      </c>
      <c r="G395" s="243">
        <f>+G396+G400</f>
        <v>0</v>
      </c>
      <c r="H395" s="244">
        <v>17755883.199999999</v>
      </c>
      <c r="I395" s="150"/>
      <c r="J395" s="184">
        <v>0</v>
      </c>
      <c r="K395" s="173"/>
      <c r="L395" s="184">
        <v>17755883.199999999</v>
      </c>
      <c r="M395" s="185"/>
      <c r="N395" s="245">
        <v>2212578.63</v>
      </c>
      <c r="O395" s="184">
        <f t="shared" si="6"/>
        <v>15543304.57</v>
      </c>
      <c r="P395" s="187"/>
      <c r="Q395" s="188"/>
      <c r="AB395" s="152"/>
    </row>
    <row r="396" spans="1:28" s="208" customFormat="1" ht="15" customHeight="1" x14ac:dyDescent="0.25">
      <c r="A396" s="189" t="s">
        <v>3532</v>
      </c>
      <c r="B396" s="200"/>
      <c r="C396" s="179" t="s">
        <v>21</v>
      </c>
      <c r="D396" s="179" t="s">
        <v>21</v>
      </c>
      <c r="E396" s="307" t="s">
        <v>4010</v>
      </c>
      <c r="F396" s="319" t="s">
        <v>4011</v>
      </c>
      <c r="G396" s="276">
        <f>SUM(G397:G399)</f>
        <v>0</v>
      </c>
      <c r="H396" s="237">
        <v>130753.16000000002</v>
      </c>
      <c r="I396" s="150"/>
      <c r="J396" s="238">
        <v>0</v>
      </c>
      <c r="K396" s="173"/>
      <c r="L396" s="238">
        <v>130753.16000000002</v>
      </c>
      <c r="M396" s="239"/>
      <c r="N396" s="240">
        <v>0</v>
      </c>
      <c r="O396" s="238">
        <f t="shared" si="6"/>
        <v>130753.16000000002</v>
      </c>
      <c r="P396" s="187"/>
      <c r="Q396" s="188"/>
      <c r="AB396" s="152"/>
    </row>
    <row r="397" spans="1:28" s="208" customFormat="1" ht="15" customHeight="1" x14ac:dyDescent="0.25">
      <c r="A397" s="189"/>
      <c r="B397" s="200"/>
      <c r="C397" s="179" t="s">
        <v>21</v>
      </c>
      <c r="D397" s="179" t="s">
        <v>3529</v>
      </c>
      <c r="E397" s="310" t="s">
        <v>1734</v>
      </c>
      <c r="F397" s="314" t="s">
        <v>4012</v>
      </c>
      <c r="G397" s="222"/>
      <c r="H397" s="224">
        <v>120528.58000000002</v>
      </c>
      <c r="I397" s="150"/>
      <c r="J397" s="225"/>
      <c r="K397" s="173"/>
      <c r="L397" s="225">
        <v>120528.58000000002</v>
      </c>
      <c r="M397" s="214"/>
      <c r="N397" s="226">
        <v>0</v>
      </c>
      <c r="O397" s="225">
        <f t="shared" si="6"/>
        <v>120528.58000000002</v>
      </c>
      <c r="P397" s="187"/>
      <c r="Q397" s="188"/>
      <c r="AB397" s="152"/>
    </row>
    <row r="398" spans="1:28" s="208" customFormat="1" ht="15" customHeight="1" x14ac:dyDescent="0.25">
      <c r="A398" s="189"/>
      <c r="B398" s="200"/>
      <c r="C398" s="179" t="s">
        <v>21</v>
      </c>
      <c r="D398" s="179" t="s">
        <v>3529</v>
      </c>
      <c r="E398" s="310" t="s">
        <v>1772</v>
      </c>
      <c r="F398" s="314" t="s">
        <v>4013</v>
      </c>
      <c r="G398" s="222"/>
      <c r="H398" s="224">
        <v>10224.58</v>
      </c>
      <c r="I398" s="150"/>
      <c r="J398" s="225"/>
      <c r="K398" s="173"/>
      <c r="L398" s="225">
        <v>10224.58</v>
      </c>
      <c r="M398" s="214"/>
      <c r="N398" s="226">
        <v>0</v>
      </c>
      <c r="O398" s="225">
        <f t="shared" si="6"/>
        <v>10224.58</v>
      </c>
      <c r="P398" s="187"/>
      <c r="Q398" s="188"/>
      <c r="AB398" s="152"/>
    </row>
    <row r="399" spans="1:28" s="208" customFormat="1" ht="15" customHeight="1" x14ac:dyDescent="0.25">
      <c r="A399" s="189"/>
      <c r="B399" s="200"/>
      <c r="C399" s="179" t="s">
        <v>21</v>
      </c>
      <c r="D399" s="179" t="s">
        <v>3529</v>
      </c>
      <c r="E399" s="310" t="s">
        <v>1809</v>
      </c>
      <c r="F399" s="314" t="s">
        <v>4014</v>
      </c>
      <c r="G399" s="222"/>
      <c r="H399" s="224">
        <v>0</v>
      </c>
      <c r="I399" s="150"/>
      <c r="J399" s="225"/>
      <c r="K399" s="173"/>
      <c r="L399" s="225">
        <v>0</v>
      </c>
      <c r="M399" s="214"/>
      <c r="N399" s="226">
        <v>0</v>
      </c>
      <c r="O399" s="225">
        <f t="shared" si="6"/>
        <v>0</v>
      </c>
      <c r="P399" s="187"/>
      <c r="Q399" s="188"/>
      <c r="AB399" s="152"/>
    </row>
    <row r="400" spans="1:28" s="208" customFormat="1" ht="15" customHeight="1" x14ac:dyDescent="0.25">
      <c r="A400" s="189" t="s">
        <v>3532</v>
      </c>
      <c r="B400" s="200"/>
      <c r="C400" s="179" t="s">
        <v>21</v>
      </c>
      <c r="D400" s="179" t="s">
        <v>21</v>
      </c>
      <c r="E400" s="307" t="s">
        <v>4015</v>
      </c>
      <c r="F400" s="319" t="s">
        <v>4016</v>
      </c>
      <c r="G400" s="276">
        <f>SUM(G401:G403)</f>
        <v>0</v>
      </c>
      <c r="H400" s="237">
        <v>17625130.039999999</v>
      </c>
      <c r="I400" s="150"/>
      <c r="J400" s="238">
        <v>0</v>
      </c>
      <c r="K400" s="173"/>
      <c r="L400" s="238">
        <v>17625130.039999999</v>
      </c>
      <c r="M400" s="239"/>
      <c r="N400" s="240">
        <v>2212578.63</v>
      </c>
      <c r="O400" s="238">
        <f t="shared" si="6"/>
        <v>15412551.41</v>
      </c>
      <c r="P400" s="187"/>
      <c r="Q400" s="188"/>
      <c r="AB400" s="152"/>
    </row>
    <row r="401" spans="1:28" s="208" customFormat="1" ht="15" customHeight="1" x14ac:dyDescent="0.25">
      <c r="A401" s="189"/>
      <c r="B401" s="200"/>
      <c r="C401" s="179" t="s">
        <v>21</v>
      </c>
      <c r="D401" s="179" t="s">
        <v>3529</v>
      </c>
      <c r="E401" s="310" t="s">
        <v>1561</v>
      </c>
      <c r="F401" s="314" t="s">
        <v>4017</v>
      </c>
      <c r="G401" s="222"/>
      <c r="H401" s="224">
        <v>17570787.34</v>
      </c>
      <c r="I401" s="150"/>
      <c r="J401" s="225"/>
      <c r="K401" s="173"/>
      <c r="L401" s="225">
        <v>17570787.34</v>
      </c>
      <c r="M401" s="214"/>
      <c r="N401" s="226">
        <v>161124.34</v>
      </c>
      <c r="O401" s="225">
        <f t="shared" si="6"/>
        <v>17409663</v>
      </c>
      <c r="P401" s="187"/>
      <c r="Q401" s="188"/>
      <c r="AB401" s="152"/>
    </row>
    <row r="402" spans="1:28" s="208" customFormat="1" ht="15" customHeight="1" x14ac:dyDescent="0.25">
      <c r="A402" s="189"/>
      <c r="B402" s="200"/>
      <c r="C402" s="179" t="s">
        <v>21</v>
      </c>
      <c r="D402" s="179" t="s">
        <v>3529</v>
      </c>
      <c r="E402" s="310" t="s">
        <v>1578</v>
      </c>
      <c r="F402" s="314" t="s">
        <v>4018</v>
      </c>
      <c r="G402" s="222"/>
      <c r="H402" s="224">
        <v>54342.7</v>
      </c>
      <c r="I402" s="150"/>
      <c r="J402" s="225"/>
      <c r="K402" s="173"/>
      <c r="L402" s="225">
        <v>54342.7</v>
      </c>
      <c r="M402" s="214"/>
      <c r="N402" s="226">
        <v>2051454.29</v>
      </c>
      <c r="O402" s="225">
        <f t="shared" si="6"/>
        <v>-1997111.59</v>
      </c>
      <c r="P402" s="187"/>
      <c r="Q402" s="188"/>
      <c r="AB402" s="152"/>
    </row>
    <row r="403" spans="1:28" s="208" customFormat="1" ht="15" customHeight="1" x14ac:dyDescent="0.25">
      <c r="A403" s="189"/>
      <c r="B403" s="200"/>
      <c r="C403" s="179" t="s">
        <v>21</v>
      </c>
      <c r="D403" s="179" t="s">
        <v>3529</v>
      </c>
      <c r="E403" s="310" t="s">
        <v>1595</v>
      </c>
      <c r="F403" s="314" t="s">
        <v>4019</v>
      </c>
      <c r="G403" s="222"/>
      <c r="H403" s="224">
        <v>0</v>
      </c>
      <c r="I403" s="150"/>
      <c r="J403" s="225"/>
      <c r="K403" s="173"/>
      <c r="L403" s="225">
        <v>0</v>
      </c>
      <c r="M403" s="214"/>
      <c r="N403" s="226">
        <v>0</v>
      </c>
      <c r="O403" s="225">
        <f t="shared" si="6"/>
        <v>0</v>
      </c>
      <c r="P403" s="187"/>
      <c r="Q403" s="188"/>
      <c r="AB403" s="152"/>
    </row>
    <row r="404" spans="1:28" s="208" customFormat="1" ht="15" customHeight="1" x14ac:dyDescent="0.25">
      <c r="A404" s="189" t="s">
        <v>3532</v>
      </c>
      <c r="B404" s="200"/>
      <c r="C404" s="179" t="s">
        <v>21</v>
      </c>
      <c r="D404" s="179" t="s">
        <v>21</v>
      </c>
      <c r="E404" s="305" t="s">
        <v>4020</v>
      </c>
      <c r="F404" s="341" t="s">
        <v>4021</v>
      </c>
      <c r="G404" s="243">
        <f>+G405+G409</f>
        <v>0</v>
      </c>
      <c r="H404" s="244">
        <v>9912371.9800000004</v>
      </c>
      <c r="I404" s="150"/>
      <c r="J404" s="184">
        <v>0</v>
      </c>
      <c r="K404" s="173"/>
      <c r="L404" s="184">
        <v>9912371.9800000004</v>
      </c>
      <c r="M404" s="185"/>
      <c r="N404" s="245">
        <v>163514.67000000001</v>
      </c>
      <c r="O404" s="184">
        <f t="shared" si="6"/>
        <v>9748857.3100000005</v>
      </c>
      <c r="P404" s="187"/>
      <c r="Q404" s="188"/>
      <c r="AB404" s="152"/>
    </row>
    <row r="405" spans="1:28" s="208" customFormat="1" ht="15" customHeight="1" x14ac:dyDescent="0.25">
      <c r="A405" s="189" t="s">
        <v>3532</v>
      </c>
      <c r="B405" s="200"/>
      <c r="C405" s="179" t="s">
        <v>21</v>
      </c>
      <c r="D405" s="179" t="s">
        <v>21</v>
      </c>
      <c r="E405" s="307" t="s">
        <v>4022</v>
      </c>
      <c r="F405" s="319" t="s">
        <v>4023</v>
      </c>
      <c r="G405" s="276">
        <f>SUM(G406:G408)</f>
        <v>0</v>
      </c>
      <c r="H405" s="237">
        <v>1789540.0799999998</v>
      </c>
      <c r="I405" s="150"/>
      <c r="J405" s="238">
        <v>0</v>
      </c>
      <c r="K405" s="173"/>
      <c r="L405" s="238">
        <v>1789540.0799999998</v>
      </c>
      <c r="M405" s="239"/>
      <c r="N405" s="240">
        <v>0</v>
      </c>
      <c r="O405" s="238">
        <f t="shared" si="6"/>
        <v>1789540.0799999998</v>
      </c>
      <c r="P405" s="187"/>
      <c r="Q405" s="188"/>
      <c r="AB405" s="152"/>
    </row>
    <row r="406" spans="1:28" s="208" customFormat="1" ht="15" customHeight="1" x14ac:dyDescent="0.25">
      <c r="A406" s="189"/>
      <c r="B406" s="200"/>
      <c r="C406" s="179" t="s">
        <v>21</v>
      </c>
      <c r="D406" s="179" t="s">
        <v>3529</v>
      </c>
      <c r="E406" s="310" t="s">
        <v>1862</v>
      </c>
      <c r="F406" s="314" t="s">
        <v>4024</v>
      </c>
      <c r="G406" s="222"/>
      <c r="H406" s="224">
        <v>1789540.0799999998</v>
      </c>
      <c r="I406" s="150"/>
      <c r="J406" s="225"/>
      <c r="K406" s="173"/>
      <c r="L406" s="225">
        <v>1789540.0799999998</v>
      </c>
      <c r="M406" s="214"/>
      <c r="N406" s="226">
        <v>0</v>
      </c>
      <c r="O406" s="225">
        <f t="shared" si="6"/>
        <v>1789540.0799999998</v>
      </c>
      <c r="P406" s="187"/>
      <c r="Q406" s="188"/>
      <c r="AB406" s="152"/>
    </row>
    <row r="407" spans="1:28" s="208" customFormat="1" ht="15" customHeight="1" x14ac:dyDescent="0.25">
      <c r="A407" s="189"/>
      <c r="B407" s="200"/>
      <c r="C407" s="179" t="s">
        <v>21</v>
      </c>
      <c r="D407" s="179" t="s">
        <v>3529</v>
      </c>
      <c r="E407" s="310" t="s">
        <v>1901</v>
      </c>
      <c r="F407" s="314" t="s">
        <v>4025</v>
      </c>
      <c r="G407" s="222"/>
      <c r="H407" s="224">
        <v>0</v>
      </c>
      <c r="I407" s="150"/>
      <c r="J407" s="225"/>
      <c r="K407" s="173"/>
      <c r="L407" s="225">
        <v>0</v>
      </c>
      <c r="M407" s="214"/>
      <c r="N407" s="226">
        <v>0</v>
      </c>
      <c r="O407" s="225">
        <f t="shared" si="6"/>
        <v>0</v>
      </c>
      <c r="P407" s="187"/>
      <c r="Q407" s="188"/>
      <c r="AB407" s="152"/>
    </row>
    <row r="408" spans="1:28" s="208" customFormat="1" ht="15" customHeight="1" x14ac:dyDescent="0.25">
      <c r="A408" s="189"/>
      <c r="B408" s="200"/>
      <c r="C408" s="179" t="s">
        <v>21</v>
      </c>
      <c r="D408" s="179" t="s">
        <v>3529</v>
      </c>
      <c r="E408" s="310" t="s">
        <v>1941</v>
      </c>
      <c r="F408" s="314" t="s">
        <v>4026</v>
      </c>
      <c r="G408" s="222"/>
      <c r="H408" s="224">
        <v>0</v>
      </c>
      <c r="I408" s="150"/>
      <c r="J408" s="225"/>
      <c r="K408" s="173"/>
      <c r="L408" s="225">
        <v>0</v>
      </c>
      <c r="M408" s="214"/>
      <c r="N408" s="226">
        <v>0</v>
      </c>
      <c r="O408" s="225">
        <f t="shared" si="6"/>
        <v>0</v>
      </c>
      <c r="P408" s="187"/>
      <c r="Q408" s="188"/>
      <c r="AB408" s="152"/>
    </row>
    <row r="409" spans="1:28" s="208" customFormat="1" ht="15" customHeight="1" x14ac:dyDescent="0.25">
      <c r="A409" s="189" t="s">
        <v>3532</v>
      </c>
      <c r="B409" s="200"/>
      <c r="C409" s="179" t="s">
        <v>21</v>
      </c>
      <c r="D409" s="179" t="s">
        <v>21</v>
      </c>
      <c r="E409" s="307" t="s">
        <v>4027</v>
      </c>
      <c r="F409" s="319" t="s">
        <v>4028</v>
      </c>
      <c r="G409" s="276">
        <f>SUM(G410:G412)</f>
        <v>0</v>
      </c>
      <c r="H409" s="237">
        <v>8122831.9000000004</v>
      </c>
      <c r="I409" s="150"/>
      <c r="J409" s="238">
        <v>0</v>
      </c>
      <c r="K409" s="173"/>
      <c r="L409" s="238">
        <v>8122831.9000000004</v>
      </c>
      <c r="M409" s="239"/>
      <c r="N409" s="240">
        <v>163514.67000000001</v>
      </c>
      <c r="O409" s="238">
        <f t="shared" si="6"/>
        <v>7959317.2300000004</v>
      </c>
      <c r="P409" s="187"/>
      <c r="Q409" s="188"/>
      <c r="AB409" s="152"/>
    </row>
    <row r="410" spans="1:28" s="208" customFormat="1" ht="15" customHeight="1" x14ac:dyDescent="0.25">
      <c r="A410" s="189"/>
      <c r="B410" s="200"/>
      <c r="C410" s="179" t="s">
        <v>21</v>
      </c>
      <c r="D410" s="179" t="s">
        <v>3529</v>
      </c>
      <c r="E410" s="310" t="s">
        <v>1879</v>
      </c>
      <c r="F410" s="314" t="s">
        <v>4029</v>
      </c>
      <c r="G410" s="222"/>
      <c r="H410" s="224">
        <v>8091534.2800000003</v>
      </c>
      <c r="I410" s="150"/>
      <c r="J410" s="225"/>
      <c r="K410" s="173"/>
      <c r="L410" s="225">
        <v>8091534.2800000003</v>
      </c>
      <c r="M410" s="214"/>
      <c r="N410" s="226">
        <v>22413.73</v>
      </c>
      <c r="O410" s="225">
        <f t="shared" si="6"/>
        <v>8069120.5499999998</v>
      </c>
      <c r="P410" s="187"/>
      <c r="Q410" s="188"/>
      <c r="AB410" s="152"/>
    </row>
    <row r="411" spans="1:28" s="208" customFormat="1" ht="15" customHeight="1" x14ac:dyDescent="0.25">
      <c r="A411" s="189"/>
      <c r="B411" s="200"/>
      <c r="C411" s="179" t="s">
        <v>21</v>
      </c>
      <c r="D411" s="179" t="s">
        <v>3529</v>
      </c>
      <c r="E411" s="310" t="s">
        <v>1918</v>
      </c>
      <c r="F411" s="314" t="s">
        <v>4030</v>
      </c>
      <c r="G411" s="222"/>
      <c r="H411" s="224">
        <v>31297.62</v>
      </c>
      <c r="I411" s="150"/>
      <c r="J411" s="225"/>
      <c r="K411" s="173"/>
      <c r="L411" s="225">
        <v>31297.62</v>
      </c>
      <c r="M411" s="214"/>
      <c r="N411" s="226">
        <v>141100.94</v>
      </c>
      <c r="O411" s="225">
        <f t="shared" si="6"/>
        <v>-109803.32</v>
      </c>
      <c r="P411" s="187"/>
      <c r="Q411" s="188"/>
      <c r="AB411" s="152"/>
    </row>
    <row r="412" spans="1:28" s="208" customFormat="1" ht="15" customHeight="1" x14ac:dyDescent="0.25">
      <c r="A412" s="189"/>
      <c r="B412" s="200"/>
      <c r="C412" s="179" t="s">
        <v>21</v>
      </c>
      <c r="D412" s="179" t="s">
        <v>3529</v>
      </c>
      <c r="E412" s="310" t="s">
        <v>1958</v>
      </c>
      <c r="F412" s="314" t="s">
        <v>4031</v>
      </c>
      <c r="G412" s="222"/>
      <c r="H412" s="224">
        <v>0</v>
      </c>
      <c r="I412" s="150"/>
      <c r="J412" s="225"/>
      <c r="K412" s="173"/>
      <c r="L412" s="225">
        <v>0</v>
      </c>
      <c r="M412" s="214"/>
      <c r="N412" s="226">
        <v>0</v>
      </c>
      <c r="O412" s="225">
        <f t="shared" si="6"/>
        <v>0</v>
      </c>
      <c r="P412" s="187"/>
      <c r="Q412" s="188"/>
      <c r="AB412" s="152"/>
    </row>
    <row r="413" spans="1:28" s="208" customFormat="1" ht="15" customHeight="1" x14ac:dyDescent="0.25">
      <c r="A413" s="189" t="s">
        <v>3532</v>
      </c>
      <c r="B413" s="200"/>
      <c r="C413" s="179" t="s">
        <v>21</v>
      </c>
      <c r="D413" s="179" t="s">
        <v>21</v>
      </c>
      <c r="E413" s="305" t="s">
        <v>4032</v>
      </c>
      <c r="F413" s="341" t="s">
        <v>4033</v>
      </c>
      <c r="G413" s="243">
        <f>+G414+G415+G416</f>
        <v>0</v>
      </c>
      <c r="H413" s="244">
        <v>3236289.83</v>
      </c>
      <c r="I413" s="150"/>
      <c r="J413" s="184">
        <v>0</v>
      </c>
      <c r="K413" s="173"/>
      <c r="L413" s="184">
        <v>3236289.83</v>
      </c>
      <c r="M413" s="185"/>
      <c r="N413" s="245">
        <v>0</v>
      </c>
      <c r="O413" s="184">
        <f t="shared" si="6"/>
        <v>3236289.83</v>
      </c>
      <c r="P413" s="187"/>
      <c r="Q413" s="188"/>
      <c r="AB413" s="152"/>
    </row>
    <row r="414" spans="1:28" s="208" customFormat="1" ht="15" customHeight="1" x14ac:dyDescent="0.25">
      <c r="A414" s="189"/>
      <c r="B414" s="200"/>
      <c r="C414" s="179" t="s">
        <v>21</v>
      </c>
      <c r="D414" s="179" t="s">
        <v>3529</v>
      </c>
      <c r="E414" s="307" t="s">
        <v>2212</v>
      </c>
      <c r="F414" s="319" t="s">
        <v>4034</v>
      </c>
      <c r="G414" s="236"/>
      <c r="H414" s="237">
        <v>401639.4</v>
      </c>
      <c r="I414" s="150"/>
      <c r="J414" s="238"/>
      <c r="K414" s="173"/>
      <c r="L414" s="238">
        <v>401639.4</v>
      </c>
      <c r="M414" s="239"/>
      <c r="N414" s="240">
        <v>0</v>
      </c>
      <c r="O414" s="238">
        <f t="shared" si="6"/>
        <v>401639.4</v>
      </c>
      <c r="P414" s="187"/>
      <c r="Q414" s="188"/>
      <c r="AB414" s="152"/>
    </row>
    <row r="415" spans="1:28" s="208" customFormat="1" ht="15" customHeight="1" x14ac:dyDescent="0.25">
      <c r="A415" s="189"/>
      <c r="B415" s="200"/>
      <c r="C415" s="179" t="s">
        <v>21</v>
      </c>
      <c r="D415" s="179" t="s">
        <v>3529</v>
      </c>
      <c r="E415" s="307" t="s">
        <v>2215</v>
      </c>
      <c r="F415" s="319" t="s">
        <v>4035</v>
      </c>
      <c r="G415" s="236"/>
      <c r="H415" s="237">
        <v>0</v>
      </c>
      <c r="I415" s="150"/>
      <c r="J415" s="238"/>
      <c r="K415" s="173"/>
      <c r="L415" s="238">
        <v>0</v>
      </c>
      <c r="M415" s="239"/>
      <c r="N415" s="240">
        <v>0</v>
      </c>
      <c r="O415" s="238">
        <f t="shared" si="6"/>
        <v>0</v>
      </c>
      <c r="P415" s="187"/>
      <c r="Q415" s="188"/>
      <c r="AB415" s="152"/>
    </row>
    <row r="416" spans="1:28" s="208" customFormat="1" ht="15" customHeight="1" x14ac:dyDescent="0.25">
      <c r="A416" s="189" t="s">
        <v>3532</v>
      </c>
      <c r="B416" s="200"/>
      <c r="C416" s="179" t="s">
        <v>21</v>
      </c>
      <c r="D416" s="179" t="s">
        <v>21</v>
      </c>
      <c r="E416" s="307" t="s">
        <v>4036</v>
      </c>
      <c r="F416" s="319" t="s">
        <v>4037</v>
      </c>
      <c r="G416" s="276">
        <f>SUM(G417:G420)</f>
        <v>0</v>
      </c>
      <c r="H416" s="237">
        <v>2834650.43</v>
      </c>
      <c r="I416" s="150"/>
      <c r="J416" s="238">
        <v>0</v>
      </c>
      <c r="K416" s="173"/>
      <c r="L416" s="238">
        <v>2834650.43</v>
      </c>
      <c r="M416" s="239"/>
      <c r="N416" s="240">
        <v>0</v>
      </c>
      <c r="O416" s="238">
        <f t="shared" si="6"/>
        <v>2834650.43</v>
      </c>
      <c r="P416" s="187"/>
      <c r="Q416" s="188"/>
      <c r="AB416" s="152"/>
    </row>
    <row r="417" spans="1:28" s="208" customFormat="1" ht="15" customHeight="1" x14ac:dyDescent="0.25">
      <c r="A417" s="189"/>
      <c r="B417" s="200"/>
      <c r="C417" s="179" t="s">
        <v>21</v>
      </c>
      <c r="D417" s="179" t="s">
        <v>3529</v>
      </c>
      <c r="E417" s="310" t="s">
        <v>2152</v>
      </c>
      <c r="F417" s="314" t="s">
        <v>4038</v>
      </c>
      <c r="G417" s="222"/>
      <c r="H417" s="224">
        <v>1249471.51</v>
      </c>
      <c r="I417" s="150"/>
      <c r="J417" s="225"/>
      <c r="K417" s="173"/>
      <c r="L417" s="225">
        <v>1249471.51</v>
      </c>
      <c r="M417" s="214"/>
      <c r="N417" s="226">
        <v>0</v>
      </c>
      <c r="O417" s="225">
        <f t="shared" si="6"/>
        <v>1249471.51</v>
      </c>
      <c r="P417" s="187"/>
      <c r="Q417" s="188"/>
      <c r="AB417" s="152"/>
    </row>
    <row r="418" spans="1:28" s="208" customFormat="1" ht="15" customHeight="1" x14ac:dyDescent="0.25">
      <c r="A418" s="189"/>
      <c r="B418" s="200"/>
      <c r="C418" s="179" t="s">
        <v>21</v>
      </c>
      <c r="D418" s="179" t="s">
        <v>3529</v>
      </c>
      <c r="E418" s="310" t="s">
        <v>2197</v>
      </c>
      <c r="F418" s="314" t="s">
        <v>4039</v>
      </c>
      <c r="G418" s="222"/>
      <c r="H418" s="224">
        <v>1429087.77</v>
      </c>
      <c r="I418" s="150"/>
      <c r="J418" s="225"/>
      <c r="K418" s="173"/>
      <c r="L418" s="225">
        <v>1429087.77</v>
      </c>
      <c r="M418" s="214"/>
      <c r="N418" s="226">
        <v>0</v>
      </c>
      <c r="O418" s="225">
        <f t="shared" si="6"/>
        <v>1429087.77</v>
      </c>
      <c r="P418" s="187"/>
      <c r="Q418" s="188"/>
      <c r="AB418" s="152"/>
    </row>
    <row r="419" spans="1:28" s="279" customFormat="1" ht="15" customHeight="1" x14ac:dyDescent="0.25">
      <c r="A419" s="189"/>
      <c r="B419" s="200" t="s">
        <v>3528</v>
      </c>
      <c r="C419" s="179" t="s">
        <v>3528</v>
      </c>
      <c r="D419" s="179" t="s">
        <v>3529</v>
      </c>
      <c r="E419" s="310" t="s">
        <v>2159</v>
      </c>
      <c r="F419" s="314" t="s">
        <v>4040</v>
      </c>
      <c r="G419" s="222"/>
      <c r="H419" s="224">
        <v>69149.61</v>
      </c>
      <c r="I419" s="150"/>
      <c r="J419" s="225"/>
      <c r="K419" s="173"/>
      <c r="L419" s="225">
        <v>69149.61</v>
      </c>
      <c r="M419" s="214"/>
      <c r="N419" s="226">
        <v>0</v>
      </c>
      <c r="O419" s="225">
        <f t="shared" si="6"/>
        <v>69149.61</v>
      </c>
      <c r="P419" s="187"/>
      <c r="Q419" s="188"/>
      <c r="AB419" s="253"/>
    </row>
    <row r="420" spans="1:28" s="279" customFormat="1" ht="15" customHeight="1" x14ac:dyDescent="0.25">
      <c r="A420" s="189"/>
      <c r="B420" s="200"/>
      <c r="C420" s="179" t="s">
        <v>21</v>
      </c>
      <c r="D420" s="179" t="s">
        <v>3529</v>
      </c>
      <c r="E420" s="310" t="s">
        <v>2218</v>
      </c>
      <c r="F420" s="314" t="s">
        <v>4041</v>
      </c>
      <c r="G420" s="222"/>
      <c r="H420" s="224">
        <v>86941.54</v>
      </c>
      <c r="I420" s="150"/>
      <c r="J420" s="225"/>
      <c r="K420" s="173"/>
      <c r="L420" s="225">
        <v>86941.54</v>
      </c>
      <c r="M420" s="214"/>
      <c r="N420" s="226">
        <v>0</v>
      </c>
      <c r="O420" s="225">
        <f t="shared" si="6"/>
        <v>86941.54</v>
      </c>
      <c r="P420" s="187"/>
      <c r="Q420" s="188"/>
      <c r="AB420" s="253"/>
    </row>
    <row r="421" spans="1:28" s="208" customFormat="1" ht="15" customHeight="1" x14ac:dyDescent="0.25">
      <c r="A421" s="189" t="s">
        <v>3532</v>
      </c>
      <c r="B421" s="200"/>
      <c r="C421" s="179" t="s">
        <v>21</v>
      </c>
      <c r="D421" s="179" t="s">
        <v>21</v>
      </c>
      <c r="E421" s="346" t="s">
        <v>4042</v>
      </c>
      <c r="F421" s="347" t="s">
        <v>4043</v>
      </c>
      <c r="G421" s="348"/>
      <c r="H421" s="212">
        <v>10011904.540000001</v>
      </c>
      <c r="I421" s="150"/>
      <c r="J421" s="213"/>
      <c r="K421" s="173"/>
      <c r="L421" s="213">
        <v>10011904.540000001</v>
      </c>
      <c r="M421" s="214"/>
      <c r="N421" s="215">
        <v>27657.4</v>
      </c>
      <c r="O421" s="213">
        <f t="shared" si="6"/>
        <v>9984247.1400000006</v>
      </c>
      <c r="P421" s="187"/>
      <c r="Q421" s="188"/>
      <c r="AB421" s="152"/>
    </row>
    <row r="422" spans="1:28" s="208" customFormat="1" ht="15" customHeight="1" x14ac:dyDescent="0.25">
      <c r="A422" s="189"/>
      <c r="B422" s="200"/>
      <c r="C422" s="179" t="s">
        <v>21</v>
      </c>
      <c r="D422" s="179" t="s">
        <v>3529</v>
      </c>
      <c r="E422" s="305" t="s">
        <v>2225</v>
      </c>
      <c r="F422" s="341" t="s">
        <v>4044</v>
      </c>
      <c r="G422" s="285"/>
      <c r="H422" s="250">
        <v>318567.40999999997</v>
      </c>
      <c r="I422" s="150"/>
      <c r="J422" s="251"/>
      <c r="K422" s="173"/>
      <c r="L422" s="251">
        <v>318567.40999999997</v>
      </c>
      <c r="M422" s="214"/>
      <c r="N422" s="252">
        <v>0</v>
      </c>
      <c r="O422" s="251">
        <f t="shared" si="6"/>
        <v>318567.40999999997</v>
      </c>
      <c r="P422" s="187"/>
      <c r="Q422" s="188"/>
      <c r="AB422" s="152"/>
    </row>
    <row r="423" spans="1:28" s="208" customFormat="1" ht="15" customHeight="1" x14ac:dyDescent="0.25">
      <c r="A423" s="189" t="s">
        <v>3532</v>
      </c>
      <c r="B423" s="200"/>
      <c r="C423" s="179" t="s">
        <v>21</v>
      </c>
      <c r="D423" s="179" t="s">
        <v>21</v>
      </c>
      <c r="E423" s="305" t="s">
        <v>4045</v>
      </c>
      <c r="F423" s="341" t="s">
        <v>4046</v>
      </c>
      <c r="G423" s="243">
        <f>+G424</f>
        <v>0</v>
      </c>
      <c r="H423" s="244">
        <v>9693337.1300000008</v>
      </c>
      <c r="I423" s="150"/>
      <c r="J423" s="184">
        <v>0</v>
      </c>
      <c r="K423" s="173"/>
      <c r="L423" s="184">
        <v>9693337.1300000008</v>
      </c>
      <c r="M423" s="185"/>
      <c r="N423" s="245">
        <v>27657.4</v>
      </c>
      <c r="O423" s="184">
        <f t="shared" si="6"/>
        <v>9665679.7300000004</v>
      </c>
      <c r="P423" s="187"/>
      <c r="Q423" s="188"/>
      <c r="AB423" s="152"/>
    </row>
    <row r="424" spans="1:28" s="151" customFormat="1" ht="15" customHeight="1" x14ac:dyDescent="0.25">
      <c r="A424" s="229" t="s">
        <v>3532</v>
      </c>
      <c r="B424" s="230"/>
      <c r="C424" s="179" t="s">
        <v>21</v>
      </c>
      <c r="D424" s="179" t="s">
        <v>21</v>
      </c>
      <c r="E424" s="307" t="s">
        <v>4047</v>
      </c>
      <c r="F424" s="319" t="s">
        <v>4048</v>
      </c>
      <c r="G424" s="276">
        <f>+G425+G426</f>
        <v>0</v>
      </c>
      <c r="H424" s="237">
        <v>2702241.57</v>
      </c>
      <c r="I424" s="150"/>
      <c r="J424" s="238">
        <v>0</v>
      </c>
      <c r="K424" s="173"/>
      <c r="L424" s="238">
        <v>2702241.57</v>
      </c>
      <c r="M424" s="239"/>
      <c r="N424" s="240">
        <v>1045.1300000000001</v>
      </c>
      <c r="O424" s="238">
        <f t="shared" si="6"/>
        <v>2701196.44</v>
      </c>
      <c r="P424" s="187"/>
      <c r="Q424" s="188"/>
      <c r="AB424" s="152"/>
    </row>
    <row r="425" spans="1:28" s="151" customFormat="1" ht="15" customHeight="1" x14ac:dyDescent="0.25">
      <c r="A425" s="229"/>
      <c r="B425" s="230"/>
      <c r="C425" s="179" t="s">
        <v>21</v>
      </c>
      <c r="D425" s="179" t="s">
        <v>3529</v>
      </c>
      <c r="E425" s="310" t="s">
        <v>2249</v>
      </c>
      <c r="F425" s="314" t="s">
        <v>4049</v>
      </c>
      <c r="G425" s="222"/>
      <c r="H425" s="224">
        <v>0</v>
      </c>
      <c r="I425" s="150"/>
      <c r="J425" s="225"/>
      <c r="K425" s="173"/>
      <c r="L425" s="225">
        <v>0</v>
      </c>
      <c r="M425" s="214"/>
      <c r="N425" s="226">
        <v>0</v>
      </c>
      <c r="O425" s="225">
        <f t="shared" si="6"/>
        <v>0</v>
      </c>
      <c r="P425" s="187"/>
      <c r="Q425" s="188"/>
      <c r="AB425" s="152"/>
    </row>
    <row r="426" spans="1:28" s="151" customFormat="1" ht="15" customHeight="1" x14ac:dyDescent="0.25">
      <c r="A426" s="229"/>
      <c r="B426" s="230"/>
      <c r="C426" s="179" t="s">
        <v>21</v>
      </c>
      <c r="D426" s="179" t="s">
        <v>3529</v>
      </c>
      <c r="E426" s="310" t="s">
        <v>2246</v>
      </c>
      <c r="F426" s="314" t="s">
        <v>4050</v>
      </c>
      <c r="G426" s="222"/>
      <c r="H426" s="224">
        <v>2702241.57</v>
      </c>
      <c r="I426" s="150"/>
      <c r="J426" s="225"/>
      <c r="K426" s="173"/>
      <c r="L426" s="225">
        <v>2702241.57</v>
      </c>
      <c r="M426" s="214"/>
      <c r="N426" s="226">
        <v>1045.1300000000001</v>
      </c>
      <c r="O426" s="225">
        <f t="shared" si="6"/>
        <v>2701196.44</v>
      </c>
      <c r="P426" s="187"/>
      <c r="Q426" s="188"/>
      <c r="AB426" s="152"/>
    </row>
    <row r="427" spans="1:28" s="151" customFormat="1" ht="15" customHeight="1" x14ac:dyDescent="0.25">
      <c r="A427" s="229"/>
      <c r="B427" s="230"/>
      <c r="C427" s="179" t="s">
        <v>21</v>
      </c>
      <c r="D427" s="179" t="s">
        <v>3529</v>
      </c>
      <c r="E427" s="305" t="s">
        <v>2254</v>
      </c>
      <c r="F427" s="356" t="s">
        <v>4051</v>
      </c>
      <c r="G427" s="357"/>
      <c r="H427" s="246">
        <v>6991095.5600000005</v>
      </c>
      <c r="I427" s="150"/>
      <c r="J427" s="247"/>
      <c r="K427" s="173"/>
      <c r="L427" s="247">
        <v>6991095.5600000005</v>
      </c>
      <c r="M427" s="214"/>
      <c r="N427" s="248">
        <v>26612.27</v>
      </c>
      <c r="O427" s="247">
        <f t="shared" si="6"/>
        <v>6964483.290000001</v>
      </c>
      <c r="P427" s="187"/>
      <c r="Q427" s="188"/>
      <c r="AB427" s="152"/>
    </row>
    <row r="428" spans="1:28" s="151" customFormat="1" ht="15" customHeight="1" x14ac:dyDescent="0.25">
      <c r="A428" s="229" t="s">
        <v>3532</v>
      </c>
      <c r="B428" s="230"/>
      <c r="C428" s="179" t="s">
        <v>21</v>
      </c>
      <c r="D428" s="179" t="s">
        <v>21</v>
      </c>
      <c r="E428" s="305" t="s">
        <v>4052</v>
      </c>
      <c r="F428" s="341" t="s">
        <v>4053</v>
      </c>
      <c r="G428" s="243">
        <f>+G429+G430</f>
        <v>0</v>
      </c>
      <c r="H428" s="244">
        <v>130632.25</v>
      </c>
      <c r="I428" s="150"/>
      <c r="J428" s="184">
        <v>0</v>
      </c>
      <c r="K428" s="173"/>
      <c r="L428" s="184">
        <v>130632.25</v>
      </c>
      <c r="M428" s="185"/>
      <c r="N428" s="245">
        <v>0</v>
      </c>
      <c r="O428" s="184">
        <f t="shared" si="6"/>
        <v>130632.25</v>
      </c>
      <c r="P428" s="187"/>
      <c r="Q428" s="188"/>
      <c r="AB428" s="152"/>
    </row>
    <row r="429" spans="1:28" s="151" customFormat="1" ht="15" customHeight="1" x14ac:dyDescent="0.25">
      <c r="A429" s="229"/>
      <c r="B429" s="230"/>
      <c r="C429" s="179" t="s">
        <v>21</v>
      </c>
      <c r="D429" s="179" t="s">
        <v>3529</v>
      </c>
      <c r="E429" s="307" t="s">
        <v>2280</v>
      </c>
      <c r="F429" s="319" t="s">
        <v>4054</v>
      </c>
      <c r="G429" s="236"/>
      <c r="H429" s="246">
        <v>0</v>
      </c>
      <c r="I429" s="150"/>
      <c r="J429" s="247"/>
      <c r="K429" s="173"/>
      <c r="L429" s="247">
        <v>0</v>
      </c>
      <c r="M429" s="214"/>
      <c r="N429" s="248">
        <v>0</v>
      </c>
      <c r="O429" s="247">
        <f t="shared" si="6"/>
        <v>0</v>
      </c>
      <c r="P429" s="187"/>
      <c r="Q429" s="188"/>
      <c r="AB429" s="152"/>
    </row>
    <row r="430" spans="1:28" s="151" customFormat="1" ht="15" customHeight="1" x14ac:dyDescent="0.25">
      <c r="A430" s="229"/>
      <c r="B430" s="230"/>
      <c r="C430" s="179" t="s">
        <v>21</v>
      </c>
      <c r="D430" s="179" t="s">
        <v>3529</v>
      </c>
      <c r="E430" s="307" t="s">
        <v>2314</v>
      </c>
      <c r="F430" s="319" t="s">
        <v>4055</v>
      </c>
      <c r="G430" s="236"/>
      <c r="H430" s="246">
        <v>130632.25</v>
      </c>
      <c r="I430" s="150"/>
      <c r="J430" s="247"/>
      <c r="K430" s="173"/>
      <c r="L430" s="247">
        <v>130632.25</v>
      </c>
      <c r="M430" s="214"/>
      <c r="N430" s="248">
        <v>0</v>
      </c>
      <c r="O430" s="247">
        <f t="shared" si="6"/>
        <v>130632.25</v>
      </c>
      <c r="P430" s="187"/>
      <c r="Q430" s="188"/>
      <c r="AB430" s="152"/>
    </row>
    <row r="431" spans="1:28" s="151" customFormat="1" ht="15" customHeight="1" x14ac:dyDescent="0.25">
      <c r="A431" s="229" t="s">
        <v>3532</v>
      </c>
      <c r="B431" s="230"/>
      <c r="C431" s="179" t="s">
        <v>21</v>
      </c>
      <c r="D431" s="179" t="s">
        <v>21</v>
      </c>
      <c r="E431" s="305" t="s">
        <v>4056</v>
      </c>
      <c r="F431" s="341" t="s">
        <v>4057</v>
      </c>
      <c r="G431" s="243">
        <f>+G432+G441</f>
        <v>0</v>
      </c>
      <c r="H431" s="244">
        <v>0</v>
      </c>
      <c r="I431" s="150"/>
      <c r="J431" s="184">
        <v>0</v>
      </c>
      <c r="K431" s="173"/>
      <c r="L431" s="184">
        <v>0</v>
      </c>
      <c r="M431" s="185"/>
      <c r="N431" s="245">
        <v>0</v>
      </c>
      <c r="O431" s="184">
        <f t="shared" si="6"/>
        <v>0</v>
      </c>
      <c r="P431" s="187"/>
      <c r="Q431" s="188"/>
      <c r="AB431" s="152"/>
    </row>
    <row r="432" spans="1:28" s="151" customFormat="1" ht="15" customHeight="1" x14ac:dyDescent="0.25">
      <c r="A432" s="229" t="s">
        <v>3532</v>
      </c>
      <c r="B432" s="230"/>
      <c r="C432" s="179" t="s">
        <v>21</v>
      </c>
      <c r="D432" s="179" t="s">
        <v>21</v>
      </c>
      <c r="E432" s="307" t="s">
        <v>4058</v>
      </c>
      <c r="F432" s="319" t="s">
        <v>4059</v>
      </c>
      <c r="G432" s="276">
        <f>SUM(G433:G440)</f>
        <v>0</v>
      </c>
      <c r="H432" s="237">
        <v>0</v>
      </c>
      <c r="I432" s="150"/>
      <c r="J432" s="238">
        <v>0</v>
      </c>
      <c r="K432" s="173"/>
      <c r="L432" s="238">
        <v>0</v>
      </c>
      <c r="M432" s="239"/>
      <c r="N432" s="240">
        <v>0</v>
      </c>
      <c r="O432" s="238">
        <f t="shared" si="6"/>
        <v>0</v>
      </c>
      <c r="P432" s="187"/>
      <c r="Q432" s="188"/>
      <c r="AB432" s="152"/>
    </row>
    <row r="433" spans="1:28" s="151" customFormat="1" ht="15" customHeight="1" x14ac:dyDescent="0.25">
      <c r="A433" s="229"/>
      <c r="B433" s="230"/>
      <c r="C433" s="179" t="s">
        <v>21</v>
      </c>
      <c r="D433" s="179" t="s">
        <v>3529</v>
      </c>
      <c r="E433" s="310" t="s">
        <v>2391</v>
      </c>
      <c r="F433" s="314" t="s">
        <v>4060</v>
      </c>
      <c r="G433" s="222"/>
      <c r="H433" s="224">
        <v>0</v>
      </c>
      <c r="I433" s="150"/>
      <c r="J433" s="225"/>
      <c r="K433" s="173"/>
      <c r="L433" s="225">
        <v>0</v>
      </c>
      <c r="M433" s="214"/>
      <c r="N433" s="226">
        <v>0</v>
      </c>
      <c r="O433" s="225">
        <f t="shared" si="6"/>
        <v>0</v>
      </c>
      <c r="P433" s="187"/>
      <c r="Q433" s="188"/>
      <c r="AB433" s="152"/>
    </row>
    <row r="434" spans="1:28" s="151" customFormat="1" ht="15" customHeight="1" x14ac:dyDescent="0.25">
      <c r="A434" s="229"/>
      <c r="B434" s="230"/>
      <c r="C434" s="179" t="s">
        <v>21</v>
      </c>
      <c r="D434" s="179" t="s">
        <v>3529</v>
      </c>
      <c r="E434" s="310" t="s">
        <v>2441</v>
      </c>
      <c r="F434" s="314" t="s">
        <v>4061</v>
      </c>
      <c r="G434" s="222"/>
      <c r="H434" s="224">
        <v>0</v>
      </c>
      <c r="I434" s="150"/>
      <c r="J434" s="225"/>
      <c r="K434" s="173"/>
      <c r="L434" s="225">
        <v>0</v>
      </c>
      <c r="M434" s="214"/>
      <c r="N434" s="226">
        <v>0</v>
      </c>
      <c r="O434" s="225">
        <f t="shared" si="6"/>
        <v>0</v>
      </c>
      <c r="P434" s="187"/>
      <c r="Q434" s="188"/>
      <c r="AB434" s="152"/>
    </row>
    <row r="435" spans="1:28" s="151" customFormat="1" ht="15" customHeight="1" x14ac:dyDescent="0.25">
      <c r="A435" s="229"/>
      <c r="B435" s="230"/>
      <c r="C435" s="179" t="s">
        <v>21</v>
      </c>
      <c r="D435" s="179" t="s">
        <v>3529</v>
      </c>
      <c r="E435" s="310" t="s">
        <v>2416</v>
      </c>
      <c r="F435" s="314" t="s">
        <v>4062</v>
      </c>
      <c r="G435" s="222"/>
      <c r="H435" s="224">
        <v>0</v>
      </c>
      <c r="I435" s="150"/>
      <c r="J435" s="225"/>
      <c r="K435" s="173"/>
      <c r="L435" s="225">
        <v>0</v>
      </c>
      <c r="M435" s="214"/>
      <c r="N435" s="226">
        <v>0</v>
      </c>
      <c r="O435" s="225">
        <f t="shared" si="6"/>
        <v>0</v>
      </c>
      <c r="P435" s="187"/>
      <c r="Q435" s="188"/>
      <c r="AB435" s="152"/>
    </row>
    <row r="436" spans="1:28" s="151" customFormat="1" ht="15" customHeight="1" x14ac:dyDescent="0.25">
      <c r="A436" s="229"/>
      <c r="B436" s="230"/>
      <c r="C436" s="179" t="s">
        <v>21</v>
      </c>
      <c r="D436" s="179" t="s">
        <v>3529</v>
      </c>
      <c r="E436" s="310" t="s">
        <v>2408</v>
      </c>
      <c r="F436" s="314" t="s">
        <v>4063</v>
      </c>
      <c r="G436" s="222"/>
      <c r="H436" s="224">
        <v>0</v>
      </c>
      <c r="I436" s="150"/>
      <c r="J436" s="225"/>
      <c r="K436" s="173"/>
      <c r="L436" s="225">
        <v>0</v>
      </c>
      <c r="M436" s="214"/>
      <c r="N436" s="226">
        <v>0</v>
      </c>
      <c r="O436" s="225">
        <f t="shared" si="6"/>
        <v>0</v>
      </c>
      <c r="P436" s="187"/>
      <c r="Q436" s="188"/>
      <c r="AB436" s="152"/>
    </row>
    <row r="437" spans="1:28" s="151" customFormat="1" ht="15" customHeight="1" x14ac:dyDescent="0.25">
      <c r="A437" s="229"/>
      <c r="B437" s="230"/>
      <c r="C437" s="179" t="s">
        <v>21</v>
      </c>
      <c r="D437" s="179" t="s">
        <v>3529</v>
      </c>
      <c r="E437" s="310" t="s">
        <v>2411</v>
      </c>
      <c r="F437" s="314" t="s">
        <v>4064</v>
      </c>
      <c r="G437" s="222"/>
      <c r="H437" s="224">
        <v>0</v>
      </c>
      <c r="I437" s="150"/>
      <c r="J437" s="225"/>
      <c r="K437" s="173"/>
      <c r="L437" s="225">
        <v>0</v>
      </c>
      <c r="M437" s="214"/>
      <c r="N437" s="226">
        <v>0</v>
      </c>
      <c r="O437" s="225">
        <f t="shared" si="6"/>
        <v>0</v>
      </c>
      <c r="P437" s="187"/>
      <c r="Q437" s="188"/>
      <c r="AB437" s="152"/>
    </row>
    <row r="438" spans="1:28" s="151" customFormat="1" ht="15" customHeight="1" x14ac:dyDescent="0.25">
      <c r="A438" s="229"/>
      <c r="B438" s="230"/>
      <c r="C438" s="179" t="s">
        <v>21</v>
      </c>
      <c r="D438" s="179" t="s">
        <v>3529</v>
      </c>
      <c r="E438" s="310" t="s">
        <v>2419</v>
      </c>
      <c r="F438" s="314" t="s">
        <v>4065</v>
      </c>
      <c r="G438" s="222"/>
      <c r="H438" s="224">
        <v>0</v>
      </c>
      <c r="I438" s="150"/>
      <c r="J438" s="225"/>
      <c r="K438" s="173"/>
      <c r="L438" s="225">
        <v>0</v>
      </c>
      <c r="M438" s="214"/>
      <c r="N438" s="226">
        <v>0</v>
      </c>
      <c r="O438" s="225">
        <f t="shared" si="6"/>
        <v>0</v>
      </c>
      <c r="P438" s="187"/>
      <c r="Q438" s="188"/>
      <c r="AB438" s="152"/>
    </row>
    <row r="439" spans="1:28" s="151" customFormat="1" ht="15" customHeight="1" x14ac:dyDescent="0.25">
      <c r="A439" s="229"/>
      <c r="B439" s="230"/>
      <c r="C439" s="179" t="s">
        <v>21</v>
      </c>
      <c r="D439" s="179" t="s">
        <v>3529</v>
      </c>
      <c r="E439" s="310" t="s">
        <v>2436</v>
      </c>
      <c r="F439" s="314" t="s">
        <v>4066</v>
      </c>
      <c r="G439" s="222"/>
      <c r="H439" s="224">
        <v>0</v>
      </c>
      <c r="I439" s="150"/>
      <c r="J439" s="225"/>
      <c r="K439" s="173"/>
      <c r="L439" s="225">
        <v>0</v>
      </c>
      <c r="M439" s="214"/>
      <c r="N439" s="226">
        <v>0</v>
      </c>
      <c r="O439" s="225">
        <f t="shared" si="6"/>
        <v>0</v>
      </c>
      <c r="P439" s="187"/>
      <c r="Q439" s="188"/>
      <c r="AB439" s="152"/>
    </row>
    <row r="440" spans="1:28" s="151" customFormat="1" ht="15" customHeight="1" x14ac:dyDescent="0.25">
      <c r="A440" s="229"/>
      <c r="B440" s="230"/>
      <c r="C440" s="179" t="s">
        <v>21</v>
      </c>
      <c r="D440" s="179" t="s">
        <v>3529</v>
      </c>
      <c r="E440" s="310" t="s">
        <v>2446</v>
      </c>
      <c r="F440" s="314" t="s">
        <v>4067</v>
      </c>
      <c r="G440" s="222"/>
      <c r="H440" s="224">
        <v>0</v>
      </c>
      <c r="I440" s="150"/>
      <c r="J440" s="225"/>
      <c r="K440" s="173"/>
      <c r="L440" s="225">
        <v>0</v>
      </c>
      <c r="M440" s="214"/>
      <c r="N440" s="226">
        <v>0</v>
      </c>
      <c r="O440" s="225">
        <f t="shared" si="6"/>
        <v>0</v>
      </c>
      <c r="P440" s="187"/>
      <c r="Q440" s="188"/>
      <c r="AB440" s="152"/>
    </row>
    <row r="441" spans="1:28" s="151" customFormat="1" ht="15" customHeight="1" x14ac:dyDescent="0.25">
      <c r="A441" s="229" t="s">
        <v>3532</v>
      </c>
      <c r="B441" s="230"/>
      <c r="C441" s="179" t="s">
        <v>21</v>
      </c>
      <c r="D441" s="179" t="s">
        <v>21</v>
      </c>
      <c r="E441" s="307" t="s">
        <v>4068</v>
      </c>
      <c r="F441" s="319" t="s">
        <v>4069</v>
      </c>
      <c r="G441" s="276">
        <f>+SUM(G442:G447)</f>
        <v>0</v>
      </c>
      <c r="H441" s="237">
        <v>0</v>
      </c>
      <c r="I441" s="150"/>
      <c r="J441" s="238">
        <v>0</v>
      </c>
      <c r="K441" s="173"/>
      <c r="L441" s="238">
        <v>0</v>
      </c>
      <c r="M441" s="239"/>
      <c r="N441" s="240">
        <v>0</v>
      </c>
      <c r="O441" s="238">
        <f t="shared" si="6"/>
        <v>0</v>
      </c>
      <c r="P441" s="187"/>
      <c r="Q441" s="188"/>
      <c r="AB441" s="152"/>
    </row>
    <row r="442" spans="1:28" s="151" customFormat="1" ht="15" customHeight="1" x14ac:dyDescent="0.25">
      <c r="A442" s="229"/>
      <c r="B442" s="230"/>
      <c r="C442" s="179" t="s">
        <v>21</v>
      </c>
      <c r="D442" s="179" t="s">
        <v>3529</v>
      </c>
      <c r="E442" s="310" t="s">
        <v>2458</v>
      </c>
      <c r="F442" s="314" t="s">
        <v>4070</v>
      </c>
      <c r="G442" s="222"/>
      <c r="H442" s="224">
        <v>0</v>
      </c>
      <c r="I442" s="150"/>
      <c r="J442" s="225"/>
      <c r="K442" s="173"/>
      <c r="L442" s="225">
        <v>0</v>
      </c>
      <c r="M442" s="214"/>
      <c r="N442" s="226">
        <v>0</v>
      </c>
      <c r="O442" s="225">
        <f t="shared" si="6"/>
        <v>0</v>
      </c>
      <c r="P442" s="187"/>
      <c r="Q442" s="188"/>
      <c r="AB442" s="152"/>
    </row>
    <row r="443" spans="1:28" s="151" customFormat="1" ht="15" customHeight="1" x14ac:dyDescent="0.25">
      <c r="A443" s="229"/>
      <c r="B443" s="230"/>
      <c r="C443" s="179" t="s">
        <v>21</v>
      </c>
      <c r="D443" s="179" t="s">
        <v>3529</v>
      </c>
      <c r="E443" s="310" t="s">
        <v>2461</v>
      </c>
      <c r="F443" s="314" t="s">
        <v>4071</v>
      </c>
      <c r="G443" s="222"/>
      <c r="H443" s="224">
        <v>0</v>
      </c>
      <c r="I443" s="150"/>
      <c r="J443" s="225"/>
      <c r="K443" s="173"/>
      <c r="L443" s="225">
        <v>0</v>
      </c>
      <c r="M443" s="214"/>
      <c r="N443" s="226">
        <v>0</v>
      </c>
      <c r="O443" s="225">
        <f t="shared" si="6"/>
        <v>0</v>
      </c>
      <c r="P443" s="187"/>
      <c r="Q443" s="188"/>
      <c r="AB443" s="152"/>
    </row>
    <row r="444" spans="1:28" s="151" customFormat="1" ht="15" customHeight="1" x14ac:dyDescent="0.25">
      <c r="A444" s="229"/>
      <c r="B444" s="230"/>
      <c r="C444" s="179" t="s">
        <v>21</v>
      </c>
      <c r="D444" s="179" t="s">
        <v>3529</v>
      </c>
      <c r="E444" s="310" t="s">
        <v>2464</v>
      </c>
      <c r="F444" s="314" t="s">
        <v>4072</v>
      </c>
      <c r="G444" s="222"/>
      <c r="H444" s="224">
        <v>0</v>
      </c>
      <c r="I444" s="150"/>
      <c r="J444" s="225"/>
      <c r="K444" s="173"/>
      <c r="L444" s="225">
        <v>0</v>
      </c>
      <c r="M444" s="214"/>
      <c r="N444" s="226">
        <v>0</v>
      </c>
      <c r="O444" s="225">
        <f t="shared" si="6"/>
        <v>0</v>
      </c>
      <c r="P444" s="187"/>
      <c r="Q444" s="188"/>
      <c r="AB444" s="152"/>
    </row>
    <row r="445" spans="1:28" s="151" customFormat="1" ht="15" customHeight="1" x14ac:dyDescent="0.25">
      <c r="A445" s="229"/>
      <c r="B445" s="230"/>
      <c r="C445" s="179" t="s">
        <v>21</v>
      </c>
      <c r="D445" s="179" t="s">
        <v>3529</v>
      </c>
      <c r="E445" s="310" t="s">
        <v>2469</v>
      </c>
      <c r="F445" s="314" t="s">
        <v>4073</v>
      </c>
      <c r="G445" s="222"/>
      <c r="H445" s="224">
        <v>0</v>
      </c>
      <c r="I445" s="150"/>
      <c r="J445" s="225"/>
      <c r="K445" s="173"/>
      <c r="L445" s="225">
        <v>0</v>
      </c>
      <c r="M445" s="214"/>
      <c r="N445" s="226">
        <v>0</v>
      </c>
      <c r="O445" s="225">
        <f t="shared" si="6"/>
        <v>0</v>
      </c>
      <c r="P445" s="187"/>
      <c r="Q445" s="188"/>
      <c r="AB445" s="152"/>
    </row>
    <row r="446" spans="1:28" s="151" customFormat="1" ht="15" customHeight="1" x14ac:dyDescent="0.25">
      <c r="A446" s="229"/>
      <c r="B446" s="230"/>
      <c r="C446" s="179" t="s">
        <v>21</v>
      </c>
      <c r="D446" s="179" t="s">
        <v>3529</v>
      </c>
      <c r="E446" s="310" t="s">
        <v>2472</v>
      </c>
      <c r="F446" s="314" t="s">
        <v>4074</v>
      </c>
      <c r="G446" s="222"/>
      <c r="H446" s="224">
        <v>0</v>
      </c>
      <c r="I446" s="150"/>
      <c r="J446" s="225"/>
      <c r="K446" s="173"/>
      <c r="L446" s="225">
        <v>0</v>
      </c>
      <c r="M446" s="214"/>
      <c r="N446" s="226">
        <v>0</v>
      </c>
      <c r="O446" s="225">
        <f t="shared" si="6"/>
        <v>0</v>
      </c>
      <c r="P446" s="187"/>
      <c r="Q446" s="188"/>
      <c r="AB446" s="152"/>
    </row>
    <row r="447" spans="1:28" s="151" customFormat="1" ht="15" customHeight="1" x14ac:dyDescent="0.25">
      <c r="A447" s="229"/>
      <c r="B447" s="230"/>
      <c r="C447" s="179" t="s">
        <v>21</v>
      </c>
      <c r="D447" s="179" t="s">
        <v>3529</v>
      </c>
      <c r="E447" s="310" t="s">
        <v>2486</v>
      </c>
      <c r="F447" s="314" t="s">
        <v>4075</v>
      </c>
      <c r="G447" s="222"/>
      <c r="H447" s="224">
        <v>0</v>
      </c>
      <c r="I447" s="150"/>
      <c r="J447" s="225"/>
      <c r="K447" s="173"/>
      <c r="L447" s="225">
        <v>0</v>
      </c>
      <c r="M447" s="214"/>
      <c r="N447" s="226">
        <v>0</v>
      </c>
      <c r="O447" s="225">
        <f t="shared" si="6"/>
        <v>0</v>
      </c>
      <c r="P447" s="187"/>
      <c r="Q447" s="188"/>
      <c r="AB447" s="152"/>
    </row>
    <row r="448" spans="1:28" s="151" customFormat="1" ht="15" customHeight="1" x14ac:dyDescent="0.25">
      <c r="A448" s="229" t="s">
        <v>3532</v>
      </c>
      <c r="B448" s="230"/>
      <c r="C448" s="179" t="s">
        <v>21</v>
      </c>
      <c r="D448" s="179" t="s">
        <v>21</v>
      </c>
      <c r="E448" s="305" t="s">
        <v>4076</v>
      </c>
      <c r="F448" s="341" t="s">
        <v>4077</v>
      </c>
      <c r="G448" s="243">
        <f>+G449+G457+G458+G465</f>
        <v>0</v>
      </c>
      <c r="H448" s="244">
        <v>11385743.539999999</v>
      </c>
      <c r="I448" s="150"/>
      <c r="J448" s="244">
        <v>92042.36</v>
      </c>
      <c r="K448" s="173"/>
      <c r="L448" s="184">
        <v>11293701.18</v>
      </c>
      <c r="M448" s="185"/>
      <c r="N448" s="245">
        <v>0</v>
      </c>
      <c r="O448" s="184">
        <f t="shared" si="6"/>
        <v>11385743.539999999</v>
      </c>
      <c r="P448" s="187"/>
      <c r="Q448" s="188"/>
      <c r="AB448" s="152"/>
    </row>
    <row r="449" spans="1:28" s="151" customFormat="1" ht="15" customHeight="1" x14ac:dyDescent="0.25">
      <c r="A449" s="229" t="s">
        <v>3532</v>
      </c>
      <c r="B449" s="230"/>
      <c r="C449" s="179" t="s">
        <v>21</v>
      </c>
      <c r="D449" s="179" t="s">
        <v>21</v>
      </c>
      <c r="E449" s="307" t="s">
        <v>4078</v>
      </c>
      <c r="F449" s="319" t="s">
        <v>4079</v>
      </c>
      <c r="G449" s="276">
        <f>SUM(G450:G456)</f>
        <v>0</v>
      </c>
      <c r="H449" s="237">
        <v>6364417.1399999997</v>
      </c>
      <c r="I449" s="150"/>
      <c r="J449" s="237">
        <v>0</v>
      </c>
      <c r="K449" s="173"/>
      <c r="L449" s="238">
        <v>6364417.1399999997</v>
      </c>
      <c r="M449" s="239"/>
      <c r="N449" s="240">
        <v>0</v>
      </c>
      <c r="O449" s="238">
        <f t="shared" si="6"/>
        <v>6364417.1399999997</v>
      </c>
      <c r="P449" s="187"/>
      <c r="Q449" s="188"/>
      <c r="AB449" s="152"/>
    </row>
    <row r="450" spans="1:28" s="151" customFormat="1" ht="15" customHeight="1" x14ac:dyDescent="0.25">
      <c r="A450" s="229"/>
      <c r="B450" s="230"/>
      <c r="C450" s="179" t="s">
        <v>21</v>
      </c>
      <c r="D450" s="179" t="s">
        <v>3529</v>
      </c>
      <c r="E450" s="310" t="s">
        <v>2556</v>
      </c>
      <c r="F450" s="314" t="s">
        <v>4080</v>
      </c>
      <c r="G450" s="222"/>
      <c r="H450" s="224">
        <v>534949.03</v>
      </c>
      <c r="I450" s="150"/>
      <c r="J450" s="225"/>
      <c r="K450" s="173"/>
      <c r="L450" s="225">
        <v>534949.03</v>
      </c>
      <c r="M450" s="214"/>
      <c r="N450" s="226">
        <v>0</v>
      </c>
      <c r="O450" s="225">
        <f t="shared" si="6"/>
        <v>534949.03</v>
      </c>
      <c r="P450" s="187"/>
      <c r="Q450" s="188"/>
      <c r="AB450" s="152"/>
    </row>
    <row r="451" spans="1:28" s="151" customFormat="1" ht="15" customHeight="1" x14ac:dyDescent="0.25">
      <c r="A451" s="229"/>
      <c r="B451" s="230"/>
      <c r="C451" s="179" t="s">
        <v>21</v>
      </c>
      <c r="D451" s="179" t="s">
        <v>3529</v>
      </c>
      <c r="E451" s="310" t="s">
        <v>2559</v>
      </c>
      <c r="F451" s="314" t="s">
        <v>4081</v>
      </c>
      <c r="G451" s="222"/>
      <c r="H451" s="224">
        <v>3528843.11</v>
      </c>
      <c r="I451" s="150"/>
      <c r="J451" s="225"/>
      <c r="K451" s="173"/>
      <c r="L451" s="225">
        <v>3528843.11</v>
      </c>
      <c r="M451" s="214"/>
      <c r="N451" s="226">
        <v>0</v>
      </c>
      <c r="O451" s="225">
        <f t="shared" si="6"/>
        <v>3528843.11</v>
      </c>
      <c r="P451" s="187"/>
      <c r="Q451" s="188"/>
      <c r="AB451" s="152"/>
    </row>
    <row r="452" spans="1:28" s="151" customFormat="1" ht="15" customHeight="1" x14ac:dyDescent="0.25">
      <c r="A452" s="229"/>
      <c r="B452" s="230"/>
      <c r="C452" s="179" t="s">
        <v>21</v>
      </c>
      <c r="D452" s="179" t="s">
        <v>3529</v>
      </c>
      <c r="E452" s="310" t="s">
        <v>2563</v>
      </c>
      <c r="F452" s="314" t="s">
        <v>4082</v>
      </c>
      <c r="G452" s="222"/>
      <c r="H452" s="224">
        <v>1113250</v>
      </c>
      <c r="I452" s="150"/>
      <c r="J452" s="225"/>
      <c r="K452" s="173"/>
      <c r="L452" s="225">
        <v>1113250</v>
      </c>
      <c r="M452" s="214"/>
      <c r="N452" s="226">
        <v>0</v>
      </c>
      <c r="O452" s="225">
        <f t="shared" si="6"/>
        <v>1113250</v>
      </c>
      <c r="P452" s="187"/>
      <c r="Q452" s="188"/>
      <c r="AB452" s="152"/>
    </row>
    <row r="453" spans="1:28" s="151" customFormat="1" ht="15" customHeight="1" x14ac:dyDescent="0.25">
      <c r="A453" s="229"/>
      <c r="B453" s="230"/>
      <c r="C453" s="179" t="s">
        <v>21</v>
      </c>
      <c r="D453" s="179" t="s">
        <v>3529</v>
      </c>
      <c r="E453" s="310" t="s">
        <v>2566</v>
      </c>
      <c r="F453" s="314" t="s">
        <v>4083</v>
      </c>
      <c r="G453" s="222"/>
      <c r="H453" s="224">
        <v>717375</v>
      </c>
      <c r="I453" s="150"/>
      <c r="J453" s="225"/>
      <c r="K453" s="173"/>
      <c r="L453" s="225">
        <v>717375</v>
      </c>
      <c r="M453" s="214"/>
      <c r="N453" s="226">
        <v>0</v>
      </c>
      <c r="O453" s="225">
        <f t="shared" si="6"/>
        <v>717375</v>
      </c>
      <c r="P453" s="187"/>
      <c r="Q453" s="188"/>
      <c r="AB453" s="152"/>
    </row>
    <row r="454" spans="1:28" s="151" customFormat="1" ht="15" customHeight="1" x14ac:dyDescent="0.25">
      <c r="A454" s="229"/>
      <c r="B454" s="230"/>
      <c r="C454" s="179" t="s">
        <v>21</v>
      </c>
      <c r="D454" s="179" t="s">
        <v>3529</v>
      </c>
      <c r="E454" s="310" t="s">
        <v>2572</v>
      </c>
      <c r="F454" s="314" t="s">
        <v>4084</v>
      </c>
      <c r="G454" s="222"/>
      <c r="H454" s="224">
        <v>0</v>
      </c>
      <c r="I454" s="150"/>
      <c r="J454" s="225"/>
      <c r="K454" s="173"/>
      <c r="L454" s="225">
        <v>0</v>
      </c>
      <c r="M454" s="214"/>
      <c r="N454" s="226">
        <v>0</v>
      </c>
      <c r="O454" s="225">
        <f t="shared" si="6"/>
        <v>0</v>
      </c>
      <c r="P454" s="187"/>
      <c r="Q454" s="188"/>
      <c r="AB454" s="152"/>
    </row>
    <row r="455" spans="1:28" s="151" customFormat="1" ht="15" customHeight="1" x14ac:dyDescent="0.25">
      <c r="A455" s="229"/>
      <c r="B455" s="230"/>
      <c r="C455" s="179" t="s">
        <v>21</v>
      </c>
      <c r="D455" s="179" t="s">
        <v>3529</v>
      </c>
      <c r="E455" s="310" t="s">
        <v>2575</v>
      </c>
      <c r="F455" s="314" t="s">
        <v>4085</v>
      </c>
      <c r="G455" s="222"/>
      <c r="H455" s="224">
        <v>120000</v>
      </c>
      <c r="I455" s="150"/>
      <c r="J455" s="225"/>
      <c r="K455" s="173"/>
      <c r="L455" s="225">
        <v>120000</v>
      </c>
      <c r="M455" s="214"/>
      <c r="N455" s="226">
        <v>0</v>
      </c>
      <c r="O455" s="225">
        <f t="shared" si="6"/>
        <v>120000</v>
      </c>
      <c r="P455" s="187"/>
      <c r="Q455" s="188"/>
      <c r="AB455" s="152"/>
    </row>
    <row r="456" spans="1:28" s="150" customFormat="1" ht="15" customHeight="1" x14ac:dyDescent="0.25">
      <c r="A456" s="229"/>
      <c r="B456" s="230"/>
      <c r="C456" s="179" t="s">
        <v>21</v>
      </c>
      <c r="D456" s="179" t="s">
        <v>3529</v>
      </c>
      <c r="E456" s="310" t="s">
        <v>2569</v>
      </c>
      <c r="F456" s="314" t="s">
        <v>4086</v>
      </c>
      <c r="G456" s="222"/>
      <c r="H456" s="224">
        <v>350000</v>
      </c>
      <c r="J456" s="225"/>
      <c r="K456" s="173"/>
      <c r="L456" s="225">
        <v>350000</v>
      </c>
      <c r="M456" s="214"/>
      <c r="N456" s="226">
        <v>0</v>
      </c>
      <c r="O456" s="225">
        <f t="shared" si="6"/>
        <v>350000</v>
      </c>
      <c r="P456" s="187"/>
      <c r="Q456" s="188"/>
      <c r="AB456" s="253"/>
    </row>
    <row r="457" spans="1:28" s="151" customFormat="1" ht="15" customHeight="1" x14ac:dyDescent="0.25">
      <c r="A457" s="229"/>
      <c r="B457" s="230"/>
      <c r="C457" s="179" t="s">
        <v>21</v>
      </c>
      <c r="D457" s="179" t="s">
        <v>3529</v>
      </c>
      <c r="E457" s="307" t="s">
        <v>2499</v>
      </c>
      <c r="F457" s="319" t="s">
        <v>4087</v>
      </c>
      <c r="G457" s="236"/>
      <c r="H457" s="246">
        <v>0</v>
      </c>
      <c r="I457" s="150"/>
      <c r="J457" s="247"/>
      <c r="K457" s="173"/>
      <c r="L457" s="247">
        <v>0</v>
      </c>
      <c r="M457" s="214"/>
      <c r="N457" s="248">
        <v>0</v>
      </c>
      <c r="O457" s="247">
        <f t="shared" si="6"/>
        <v>0</v>
      </c>
      <c r="P457" s="187"/>
      <c r="Q457" s="188"/>
      <c r="AB457" s="152"/>
    </row>
    <row r="458" spans="1:28" s="151" customFormat="1" ht="15" customHeight="1" x14ac:dyDescent="0.25">
      <c r="A458" s="229" t="s">
        <v>3532</v>
      </c>
      <c r="B458" s="230"/>
      <c r="C458" s="179" t="s">
        <v>21</v>
      </c>
      <c r="D458" s="179" t="s">
        <v>21</v>
      </c>
      <c r="E458" s="307" t="s">
        <v>4088</v>
      </c>
      <c r="F458" s="319" t="s">
        <v>4089</v>
      </c>
      <c r="G458" s="276">
        <f>SUM(G459:G464)</f>
        <v>0</v>
      </c>
      <c r="H458" s="237">
        <v>0</v>
      </c>
      <c r="I458" s="150"/>
      <c r="J458" s="238">
        <v>0</v>
      </c>
      <c r="K458" s="173"/>
      <c r="L458" s="238">
        <v>0</v>
      </c>
      <c r="M458" s="239"/>
      <c r="N458" s="240">
        <v>0</v>
      </c>
      <c r="O458" s="238">
        <f t="shared" ref="O458:O521" si="7">H458-N458</f>
        <v>0</v>
      </c>
      <c r="P458" s="187"/>
      <c r="Q458" s="188"/>
      <c r="AB458" s="152"/>
    </row>
    <row r="459" spans="1:28" s="151" customFormat="1" ht="15" customHeight="1" x14ac:dyDescent="0.25">
      <c r="A459" s="229"/>
      <c r="B459" s="230"/>
      <c r="C459" s="179" t="s">
        <v>21</v>
      </c>
      <c r="D459" s="179" t="s">
        <v>3529</v>
      </c>
      <c r="E459" s="310" t="s">
        <v>2599</v>
      </c>
      <c r="F459" s="314" t="s">
        <v>4090</v>
      </c>
      <c r="G459" s="222"/>
      <c r="H459" s="224">
        <v>0</v>
      </c>
      <c r="I459" s="150"/>
      <c r="J459" s="225"/>
      <c r="K459" s="173"/>
      <c r="L459" s="225">
        <v>0</v>
      </c>
      <c r="M459" s="214"/>
      <c r="N459" s="226">
        <v>0</v>
      </c>
      <c r="O459" s="225">
        <f t="shared" si="7"/>
        <v>0</v>
      </c>
      <c r="P459" s="187"/>
      <c r="Q459" s="188"/>
      <c r="AB459" s="152"/>
    </row>
    <row r="460" spans="1:28" s="151" customFormat="1" ht="15" customHeight="1" x14ac:dyDescent="0.25">
      <c r="A460" s="229"/>
      <c r="B460" s="230"/>
      <c r="C460" s="179" t="s">
        <v>21</v>
      </c>
      <c r="D460" s="179" t="s">
        <v>3529</v>
      </c>
      <c r="E460" s="310" t="s">
        <v>2583</v>
      </c>
      <c r="F460" s="314" t="s">
        <v>4091</v>
      </c>
      <c r="G460" s="222"/>
      <c r="H460" s="224">
        <v>0</v>
      </c>
      <c r="I460" s="150"/>
      <c r="J460" s="225"/>
      <c r="K460" s="173"/>
      <c r="L460" s="225">
        <v>0</v>
      </c>
      <c r="M460" s="214"/>
      <c r="N460" s="226">
        <v>0</v>
      </c>
      <c r="O460" s="225">
        <f t="shared" si="7"/>
        <v>0</v>
      </c>
      <c r="P460" s="187"/>
      <c r="Q460" s="188"/>
      <c r="AB460" s="152"/>
    </row>
    <row r="461" spans="1:28" s="151" customFormat="1" ht="15" customHeight="1" x14ac:dyDescent="0.25">
      <c r="A461" s="229"/>
      <c r="B461" s="230"/>
      <c r="C461" s="179" t="s">
        <v>21</v>
      </c>
      <c r="D461" s="179" t="s">
        <v>3529</v>
      </c>
      <c r="E461" s="310" t="s">
        <v>2586</v>
      </c>
      <c r="F461" s="314" t="s">
        <v>4092</v>
      </c>
      <c r="G461" s="222"/>
      <c r="H461" s="224">
        <v>0</v>
      </c>
      <c r="I461" s="150"/>
      <c r="J461" s="225"/>
      <c r="K461" s="173"/>
      <c r="L461" s="225">
        <v>0</v>
      </c>
      <c r="M461" s="214"/>
      <c r="N461" s="226">
        <v>0</v>
      </c>
      <c r="O461" s="225">
        <f t="shared" si="7"/>
        <v>0</v>
      </c>
      <c r="P461" s="187"/>
      <c r="Q461" s="188"/>
      <c r="AB461" s="152"/>
    </row>
    <row r="462" spans="1:28" s="151" customFormat="1" ht="15" customHeight="1" x14ac:dyDescent="0.25">
      <c r="A462" s="229"/>
      <c r="B462" s="230"/>
      <c r="C462" s="179" t="s">
        <v>21</v>
      </c>
      <c r="D462" s="179" t="s">
        <v>3529</v>
      </c>
      <c r="E462" s="310" t="s">
        <v>2589</v>
      </c>
      <c r="F462" s="314" t="s">
        <v>4093</v>
      </c>
      <c r="G462" s="222"/>
      <c r="H462" s="224">
        <v>0</v>
      </c>
      <c r="I462" s="150"/>
      <c r="J462" s="225"/>
      <c r="K462" s="173"/>
      <c r="L462" s="225">
        <v>0</v>
      </c>
      <c r="M462" s="214"/>
      <c r="N462" s="226">
        <v>0</v>
      </c>
      <c r="O462" s="225">
        <f t="shared" si="7"/>
        <v>0</v>
      </c>
      <c r="P462" s="187"/>
      <c r="Q462" s="188"/>
      <c r="AB462" s="152"/>
    </row>
    <row r="463" spans="1:28" s="151" customFormat="1" ht="15" customHeight="1" x14ac:dyDescent="0.25">
      <c r="A463" s="229"/>
      <c r="B463" s="230"/>
      <c r="C463" s="179" t="s">
        <v>21</v>
      </c>
      <c r="D463" s="179" t="s">
        <v>3529</v>
      </c>
      <c r="E463" s="310" t="s">
        <v>2592</v>
      </c>
      <c r="F463" s="314" t="s">
        <v>4094</v>
      </c>
      <c r="G463" s="222"/>
      <c r="H463" s="224">
        <v>0</v>
      </c>
      <c r="I463" s="150"/>
      <c r="J463" s="225"/>
      <c r="K463" s="173"/>
      <c r="L463" s="225">
        <v>0</v>
      </c>
      <c r="M463" s="214"/>
      <c r="N463" s="226">
        <v>0</v>
      </c>
      <c r="O463" s="225">
        <f t="shared" si="7"/>
        <v>0</v>
      </c>
      <c r="P463" s="187"/>
      <c r="Q463" s="188"/>
      <c r="AB463" s="152"/>
    </row>
    <row r="464" spans="1:28" s="150" customFormat="1" ht="15" customHeight="1" x14ac:dyDescent="0.25">
      <c r="A464" s="229"/>
      <c r="B464" s="230"/>
      <c r="C464" s="179" t="s">
        <v>21</v>
      </c>
      <c r="D464" s="179" t="s">
        <v>3529</v>
      </c>
      <c r="E464" s="310" t="s">
        <v>2595</v>
      </c>
      <c r="F464" s="314" t="s">
        <v>4095</v>
      </c>
      <c r="G464" s="222"/>
      <c r="H464" s="224">
        <v>0</v>
      </c>
      <c r="J464" s="225"/>
      <c r="K464" s="173"/>
      <c r="L464" s="225">
        <v>0</v>
      </c>
      <c r="M464" s="214"/>
      <c r="N464" s="226">
        <v>0</v>
      </c>
      <c r="O464" s="225">
        <f t="shared" si="7"/>
        <v>0</v>
      </c>
      <c r="P464" s="187"/>
      <c r="Q464" s="188"/>
      <c r="AB464" s="253"/>
    </row>
    <row r="465" spans="1:28" s="151" customFormat="1" ht="15" customHeight="1" x14ac:dyDescent="0.25">
      <c r="A465" s="229" t="s">
        <v>3532</v>
      </c>
      <c r="B465" s="230"/>
      <c r="C465" s="179" t="s">
        <v>21</v>
      </c>
      <c r="D465" s="179" t="s">
        <v>21</v>
      </c>
      <c r="E465" s="307" t="s">
        <v>4096</v>
      </c>
      <c r="F465" s="319" t="s">
        <v>4097</v>
      </c>
      <c r="G465" s="276">
        <f>SUM(G466:G475)</f>
        <v>0</v>
      </c>
      <c r="H465" s="237">
        <v>5021326.4000000004</v>
      </c>
      <c r="I465" s="150"/>
      <c r="J465" s="237">
        <v>92042.36</v>
      </c>
      <c r="K465" s="173"/>
      <c r="L465" s="238">
        <v>4929284.04</v>
      </c>
      <c r="M465" s="239"/>
      <c r="N465" s="240">
        <v>0</v>
      </c>
      <c r="O465" s="238">
        <f t="shared" si="7"/>
        <v>5021326.4000000004</v>
      </c>
      <c r="P465" s="187"/>
      <c r="Q465" s="188"/>
      <c r="AB465" s="152"/>
    </row>
    <row r="466" spans="1:28" s="151" customFormat="1" ht="15" customHeight="1" x14ac:dyDescent="0.25">
      <c r="A466" s="229"/>
      <c r="B466" s="230"/>
      <c r="C466" s="179" t="s">
        <v>21</v>
      </c>
      <c r="D466" s="179" t="s">
        <v>3529</v>
      </c>
      <c r="E466" s="310" t="s">
        <v>2502</v>
      </c>
      <c r="F466" s="314" t="s">
        <v>4098</v>
      </c>
      <c r="G466" s="222"/>
      <c r="H466" s="224">
        <v>1725623</v>
      </c>
      <c r="I466" s="150"/>
      <c r="J466" s="225"/>
      <c r="K466" s="173"/>
      <c r="L466" s="225">
        <v>1725623</v>
      </c>
      <c r="M466" s="214"/>
      <c r="N466" s="226">
        <v>0</v>
      </c>
      <c r="O466" s="225">
        <f t="shared" si="7"/>
        <v>1725623</v>
      </c>
      <c r="P466" s="187"/>
      <c r="Q466" s="188"/>
      <c r="AB466" s="152"/>
    </row>
    <row r="467" spans="1:28" s="151" customFormat="1" ht="15" customHeight="1" x14ac:dyDescent="0.25">
      <c r="A467" s="229"/>
      <c r="B467" s="230"/>
      <c r="C467" s="179" t="s">
        <v>21</v>
      </c>
      <c r="D467" s="179" t="s">
        <v>3529</v>
      </c>
      <c r="E467" s="310" t="s">
        <v>2527</v>
      </c>
      <c r="F467" s="314" t="s">
        <v>4099</v>
      </c>
      <c r="G467" s="222"/>
      <c r="H467" s="224">
        <v>203153</v>
      </c>
      <c r="I467" s="150"/>
      <c r="J467" s="225"/>
      <c r="K467" s="173"/>
      <c r="L467" s="225">
        <v>203153</v>
      </c>
      <c r="M467" s="214"/>
      <c r="N467" s="226">
        <v>0</v>
      </c>
      <c r="O467" s="225">
        <f t="shared" si="7"/>
        <v>203153</v>
      </c>
      <c r="P467" s="187"/>
      <c r="Q467" s="188"/>
      <c r="AB467" s="152"/>
    </row>
    <row r="468" spans="1:28" s="151" customFormat="1" ht="15" customHeight="1" x14ac:dyDescent="0.25">
      <c r="A468" s="229"/>
      <c r="B468" s="230"/>
      <c r="C468" s="179" t="s">
        <v>21</v>
      </c>
      <c r="D468" s="179" t="s">
        <v>3529</v>
      </c>
      <c r="E468" s="310" t="s">
        <v>2512</v>
      </c>
      <c r="F468" s="314" t="s">
        <v>4100</v>
      </c>
      <c r="G468" s="222"/>
      <c r="H468" s="224">
        <v>1044072</v>
      </c>
      <c r="I468" s="150"/>
      <c r="J468" s="225"/>
      <c r="K468" s="173"/>
      <c r="L468" s="225">
        <v>1044072</v>
      </c>
      <c r="M468" s="214"/>
      <c r="N468" s="226">
        <v>0</v>
      </c>
      <c r="O468" s="225">
        <f t="shared" si="7"/>
        <v>1044072</v>
      </c>
      <c r="P468" s="187"/>
      <c r="Q468" s="188"/>
      <c r="AB468" s="152"/>
    </row>
    <row r="469" spans="1:28" s="151" customFormat="1" ht="15" customHeight="1" x14ac:dyDescent="0.25">
      <c r="A469" s="229"/>
      <c r="B469" s="230"/>
      <c r="C469" s="179" t="s">
        <v>21</v>
      </c>
      <c r="D469" s="179" t="s">
        <v>3529</v>
      </c>
      <c r="E469" s="310" t="s">
        <v>2515</v>
      </c>
      <c r="F469" s="314" t="s">
        <v>4101</v>
      </c>
      <c r="G469" s="222"/>
      <c r="H469" s="224">
        <v>172327</v>
      </c>
      <c r="I469" s="150"/>
      <c r="J469" s="225"/>
      <c r="K469" s="173"/>
      <c r="L469" s="225">
        <v>172327</v>
      </c>
      <c r="M469" s="214"/>
      <c r="N469" s="226">
        <v>0</v>
      </c>
      <c r="O469" s="225">
        <f t="shared" si="7"/>
        <v>172327</v>
      </c>
      <c r="P469" s="187"/>
      <c r="Q469" s="188"/>
      <c r="AB469" s="152"/>
    </row>
    <row r="470" spans="1:28" s="151" customFormat="1" ht="15" customHeight="1" x14ac:dyDescent="0.25">
      <c r="A470" s="229"/>
      <c r="B470" s="230"/>
      <c r="C470" s="179" t="s">
        <v>21</v>
      </c>
      <c r="D470" s="179" t="s">
        <v>3529</v>
      </c>
      <c r="E470" s="310" t="s">
        <v>2524</v>
      </c>
      <c r="F470" s="314" t="s">
        <v>4102</v>
      </c>
      <c r="G470" s="222"/>
      <c r="H470" s="224">
        <v>1707917</v>
      </c>
      <c r="I470" s="150"/>
      <c r="J470" s="225"/>
      <c r="K470" s="173"/>
      <c r="L470" s="225">
        <v>1707917</v>
      </c>
      <c r="M470" s="214"/>
      <c r="N470" s="226">
        <v>0</v>
      </c>
      <c r="O470" s="225">
        <f t="shared" si="7"/>
        <v>1707917</v>
      </c>
      <c r="P470" s="187"/>
      <c r="Q470" s="188"/>
      <c r="AB470" s="152"/>
    </row>
    <row r="471" spans="1:28" s="151" customFormat="1" ht="15" customHeight="1" x14ac:dyDescent="0.25">
      <c r="A471" s="229"/>
      <c r="B471" s="230"/>
      <c r="C471" s="179" t="s">
        <v>21</v>
      </c>
      <c r="D471" s="179" t="s">
        <v>3529</v>
      </c>
      <c r="E471" s="310" t="s">
        <v>2530</v>
      </c>
      <c r="F471" s="314" t="s">
        <v>4103</v>
      </c>
      <c r="G471" s="222"/>
      <c r="H471" s="224">
        <v>0</v>
      </c>
      <c r="I471" s="150"/>
      <c r="J471" s="225"/>
      <c r="K471" s="173"/>
      <c r="L471" s="225">
        <v>0</v>
      </c>
      <c r="M471" s="214"/>
      <c r="N471" s="226">
        <v>0</v>
      </c>
      <c r="O471" s="225">
        <f t="shared" si="7"/>
        <v>0</v>
      </c>
      <c r="P471" s="187"/>
      <c r="Q471" s="188"/>
      <c r="AB471" s="152"/>
    </row>
    <row r="472" spans="1:28" s="151" customFormat="1" ht="15" customHeight="1" x14ac:dyDescent="0.25">
      <c r="A472" s="229"/>
      <c r="B472" s="230"/>
      <c r="C472" s="179" t="s">
        <v>21</v>
      </c>
      <c r="D472" s="179" t="s">
        <v>3529</v>
      </c>
      <c r="E472" s="310" t="s">
        <v>2533</v>
      </c>
      <c r="F472" s="314" t="s">
        <v>4104</v>
      </c>
      <c r="G472" s="222"/>
      <c r="H472" s="224">
        <v>0</v>
      </c>
      <c r="I472" s="150"/>
      <c r="J472" s="225"/>
      <c r="K472" s="173"/>
      <c r="L472" s="225">
        <v>0</v>
      </c>
      <c r="M472" s="214"/>
      <c r="N472" s="226">
        <v>0</v>
      </c>
      <c r="O472" s="225">
        <f t="shared" si="7"/>
        <v>0</v>
      </c>
      <c r="P472" s="187"/>
      <c r="Q472" s="188"/>
      <c r="AB472" s="152"/>
    </row>
    <row r="473" spans="1:28" s="151" customFormat="1" ht="15" customHeight="1" x14ac:dyDescent="0.25">
      <c r="A473" s="229"/>
      <c r="B473" s="230"/>
      <c r="C473" s="179" t="s">
        <v>21</v>
      </c>
      <c r="D473" s="179" t="s">
        <v>3529</v>
      </c>
      <c r="E473" s="310" t="s">
        <v>2536</v>
      </c>
      <c r="F473" s="314" t="s">
        <v>4105</v>
      </c>
      <c r="G473" s="222"/>
      <c r="H473" s="224">
        <v>0</v>
      </c>
      <c r="I473" s="150"/>
      <c r="J473" s="225"/>
      <c r="K473" s="173"/>
      <c r="L473" s="225">
        <v>0</v>
      </c>
      <c r="M473" s="214"/>
      <c r="N473" s="226">
        <v>0</v>
      </c>
      <c r="O473" s="225">
        <f t="shared" si="7"/>
        <v>0</v>
      </c>
      <c r="P473" s="187"/>
      <c r="Q473" s="188"/>
      <c r="AB473" s="152"/>
    </row>
    <row r="474" spans="1:28" s="151" customFormat="1" ht="15" customHeight="1" x14ac:dyDescent="0.25">
      <c r="A474" s="229"/>
      <c r="B474" s="230"/>
      <c r="C474" s="179" t="s">
        <v>21</v>
      </c>
      <c r="D474" s="179" t="s">
        <v>3529</v>
      </c>
      <c r="E474" s="310" t="s">
        <v>2539</v>
      </c>
      <c r="F474" s="314" t="s">
        <v>4106</v>
      </c>
      <c r="G474" s="222"/>
      <c r="H474" s="224">
        <v>0</v>
      </c>
      <c r="I474" s="150"/>
      <c r="J474" s="225"/>
      <c r="K474" s="173"/>
      <c r="L474" s="225">
        <v>0</v>
      </c>
      <c r="M474" s="214"/>
      <c r="N474" s="226">
        <v>0</v>
      </c>
      <c r="O474" s="225">
        <f t="shared" si="7"/>
        <v>0</v>
      </c>
      <c r="P474" s="187"/>
      <c r="Q474" s="188"/>
      <c r="AB474" s="152"/>
    </row>
    <row r="475" spans="1:28" s="151" customFormat="1" ht="15" customHeight="1" x14ac:dyDescent="0.25">
      <c r="A475" s="229"/>
      <c r="B475" s="230"/>
      <c r="C475" s="179" t="s">
        <v>21</v>
      </c>
      <c r="D475" s="179" t="s">
        <v>3529</v>
      </c>
      <c r="E475" s="310" t="s">
        <v>2496</v>
      </c>
      <c r="F475" s="314" t="s">
        <v>4107</v>
      </c>
      <c r="G475" s="222"/>
      <c r="H475" s="224">
        <v>168234.4</v>
      </c>
      <c r="I475" s="150"/>
      <c r="J475" s="225">
        <v>92042.36</v>
      </c>
      <c r="K475" s="173"/>
      <c r="L475" s="225">
        <v>76192.039999999994</v>
      </c>
      <c r="M475" s="214"/>
      <c r="N475" s="226">
        <v>0</v>
      </c>
      <c r="O475" s="225">
        <f t="shared" si="7"/>
        <v>168234.4</v>
      </c>
      <c r="P475" s="187"/>
      <c r="Q475" s="188"/>
      <c r="AB475" s="152"/>
    </row>
    <row r="476" spans="1:28" s="208" customFormat="1" ht="20.100000000000001" customHeight="1" thickBot="1" x14ac:dyDescent="0.3">
      <c r="A476" s="189" t="s">
        <v>3532</v>
      </c>
      <c r="B476" s="200"/>
      <c r="C476" s="179" t="s">
        <v>21</v>
      </c>
      <c r="D476" s="179" t="s">
        <v>21</v>
      </c>
      <c r="E476" s="286" t="s">
        <v>4108</v>
      </c>
      <c r="F476" s="358" t="s">
        <v>4109</v>
      </c>
      <c r="G476" s="288">
        <v>0</v>
      </c>
      <c r="H476" s="289">
        <v>625657703.94000006</v>
      </c>
      <c r="I476" s="150"/>
      <c r="J476" s="290">
        <v>466133.29</v>
      </c>
      <c r="K476" s="173"/>
      <c r="L476" s="290">
        <v>625191570.6500001</v>
      </c>
      <c r="M476" s="291"/>
      <c r="N476" s="292">
        <v>33245503.849999998</v>
      </c>
      <c r="O476" s="290">
        <f t="shared" si="7"/>
        <v>592412200.09000003</v>
      </c>
      <c r="P476" s="187"/>
      <c r="Q476" s="188"/>
      <c r="AB476" s="152"/>
    </row>
    <row r="477" spans="1:28" s="208" customFormat="1" ht="20.100000000000001" customHeight="1" thickBot="1" x14ac:dyDescent="0.3">
      <c r="A477" s="189"/>
      <c r="B477" s="200"/>
      <c r="C477" s="179" t="s">
        <v>21</v>
      </c>
      <c r="D477" s="179" t="s">
        <v>21</v>
      </c>
      <c r="E477" s="359"/>
      <c r="F477" s="360"/>
      <c r="G477" s="361"/>
      <c r="H477" s="362"/>
      <c r="I477" s="279"/>
      <c r="J477" s="298"/>
      <c r="K477" s="299"/>
      <c r="L477" s="298">
        <v>0</v>
      </c>
      <c r="M477" s="297"/>
      <c r="N477" s="362"/>
      <c r="O477" s="298">
        <f t="shared" si="7"/>
        <v>0</v>
      </c>
      <c r="P477" s="187"/>
      <c r="Q477" s="188"/>
      <c r="AB477" s="152"/>
    </row>
    <row r="478" spans="1:28" s="208" customFormat="1" ht="15" customHeight="1" x14ac:dyDescent="0.25">
      <c r="A478" s="189"/>
      <c r="B478" s="200"/>
      <c r="C478" s="179" t="s">
        <v>21</v>
      </c>
      <c r="D478" s="179" t="s">
        <v>21</v>
      </c>
      <c r="E478" s="300"/>
      <c r="F478" s="363" t="s">
        <v>4110</v>
      </c>
      <c r="G478" s="302"/>
      <c r="H478" s="303"/>
      <c r="I478" s="150"/>
      <c r="J478" s="213"/>
      <c r="K478" s="173"/>
      <c r="L478" s="213">
        <v>0</v>
      </c>
      <c r="M478" s="214"/>
      <c r="N478" s="304"/>
      <c r="O478" s="213">
        <f t="shared" si="7"/>
        <v>0</v>
      </c>
      <c r="P478" s="187"/>
      <c r="Q478" s="188"/>
      <c r="AB478" s="152"/>
    </row>
    <row r="479" spans="1:28" s="208" customFormat="1" ht="15" customHeight="1" x14ac:dyDescent="0.25">
      <c r="A479" s="189" t="s">
        <v>3532</v>
      </c>
      <c r="B479" s="200"/>
      <c r="C479" s="179" t="s">
        <v>21</v>
      </c>
      <c r="D479" s="179" t="s">
        <v>21</v>
      </c>
      <c r="E479" s="305" t="s">
        <v>4111</v>
      </c>
      <c r="F479" s="341" t="s">
        <v>4112</v>
      </c>
      <c r="G479" s="364">
        <f>SUM(G480:G482)</f>
        <v>0</v>
      </c>
      <c r="H479" s="365">
        <v>0.1</v>
      </c>
      <c r="I479" s="150"/>
      <c r="J479" s="366">
        <v>0</v>
      </c>
      <c r="K479" s="173"/>
      <c r="L479" s="366">
        <v>0.1</v>
      </c>
      <c r="M479" s="239"/>
      <c r="N479" s="367">
        <v>0</v>
      </c>
      <c r="O479" s="366">
        <f t="shared" si="7"/>
        <v>0.1</v>
      </c>
      <c r="P479" s="187"/>
      <c r="Q479" s="188"/>
      <c r="AB479" s="152"/>
    </row>
    <row r="480" spans="1:28" s="208" customFormat="1" ht="15" customHeight="1" x14ac:dyDescent="0.25">
      <c r="A480" s="189"/>
      <c r="B480" s="200"/>
      <c r="C480" s="179" t="s">
        <v>21</v>
      </c>
      <c r="D480" s="179" t="s">
        <v>3529</v>
      </c>
      <c r="E480" s="307" t="s">
        <v>3411</v>
      </c>
      <c r="F480" s="368" t="s">
        <v>4113</v>
      </c>
      <c r="G480" s="281"/>
      <c r="H480" s="369">
        <v>0.1</v>
      </c>
      <c r="I480" s="150"/>
      <c r="J480" s="370"/>
      <c r="K480" s="173"/>
      <c r="L480" s="370">
        <v>0.1</v>
      </c>
      <c r="M480" s="185"/>
      <c r="N480" s="371">
        <v>0</v>
      </c>
      <c r="O480" s="370">
        <f t="shared" si="7"/>
        <v>0.1</v>
      </c>
      <c r="P480" s="187"/>
      <c r="Q480" s="188"/>
      <c r="AB480" s="152"/>
    </row>
    <row r="481" spans="1:28" s="208" customFormat="1" ht="15" customHeight="1" x14ac:dyDescent="0.25">
      <c r="A481" s="189"/>
      <c r="B481" s="200"/>
      <c r="C481" s="179" t="s">
        <v>21</v>
      </c>
      <c r="D481" s="179" t="s">
        <v>3529</v>
      </c>
      <c r="E481" s="307" t="s">
        <v>3408</v>
      </c>
      <c r="F481" s="368" t="s">
        <v>4114</v>
      </c>
      <c r="G481" s="281"/>
      <c r="H481" s="369">
        <v>0</v>
      </c>
      <c r="I481" s="150"/>
      <c r="J481" s="370"/>
      <c r="K481" s="173"/>
      <c r="L481" s="370">
        <v>0</v>
      </c>
      <c r="M481" s="185"/>
      <c r="N481" s="371">
        <v>0</v>
      </c>
      <c r="O481" s="370">
        <f t="shared" si="7"/>
        <v>0</v>
      </c>
      <c r="P481" s="187"/>
      <c r="Q481" s="188"/>
      <c r="AB481" s="152"/>
    </row>
    <row r="482" spans="1:28" s="208" customFormat="1" ht="15" customHeight="1" x14ac:dyDescent="0.25">
      <c r="A482" s="189"/>
      <c r="B482" s="200"/>
      <c r="C482" s="179" t="s">
        <v>21</v>
      </c>
      <c r="D482" s="179" t="s">
        <v>3529</v>
      </c>
      <c r="E482" s="307" t="s">
        <v>3405</v>
      </c>
      <c r="F482" s="368" t="s">
        <v>4115</v>
      </c>
      <c r="G482" s="281"/>
      <c r="H482" s="369">
        <v>0</v>
      </c>
      <c r="I482" s="150"/>
      <c r="J482" s="370"/>
      <c r="K482" s="173"/>
      <c r="L482" s="370">
        <v>0</v>
      </c>
      <c r="M482" s="185"/>
      <c r="N482" s="371">
        <v>0</v>
      </c>
      <c r="O482" s="370">
        <f t="shared" si="7"/>
        <v>0</v>
      </c>
      <c r="P482" s="187"/>
      <c r="Q482" s="188"/>
      <c r="AB482" s="152"/>
    </row>
    <row r="483" spans="1:28" s="208" customFormat="1" ht="15" customHeight="1" x14ac:dyDescent="0.25">
      <c r="A483" s="189" t="s">
        <v>3532</v>
      </c>
      <c r="B483" s="200"/>
      <c r="C483" s="179" t="s">
        <v>21</v>
      </c>
      <c r="D483" s="179" t="s">
        <v>21</v>
      </c>
      <c r="E483" s="305" t="s">
        <v>4116</v>
      </c>
      <c r="F483" s="341" t="s">
        <v>4117</v>
      </c>
      <c r="G483" s="243">
        <f>SUM(G484:G488)</f>
        <v>0</v>
      </c>
      <c r="H483" s="244">
        <v>0</v>
      </c>
      <c r="I483" s="150"/>
      <c r="J483" s="184">
        <v>0</v>
      </c>
      <c r="K483" s="173"/>
      <c r="L483" s="184">
        <v>0</v>
      </c>
      <c r="M483" s="185"/>
      <c r="N483" s="245">
        <v>0</v>
      </c>
      <c r="O483" s="184">
        <f t="shared" si="7"/>
        <v>0</v>
      </c>
      <c r="P483" s="187"/>
      <c r="Q483" s="188"/>
      <c r="AB483" s="152"/>
    </row>
    <row r="484" spans="1:28" s="208" customFormat="1" ht="15" customHeight="1" x14ac:dyDescent="0.25">
      <c r="A484" s="189"/>
      <c r="B484" s="200"/>
      <c r="C484" s="179" t="s">
        <v>21</v>
      </c>
      <c r="D484" s="179" t="s">
        <v>3529</v>
      </c>
      <c r="E484" s="307" t="s">
        <v>3428</v>
      </c>
      <c r="F484" s="368" t="s">
        <v>4118</v>
      </c>
      <c r="G484" s="281"/>
      <c r="H484" s="282">
        <v>0</v>
      </c>
      <c r="I484" s="150"/>
      <c r="J484" s="283"/>
      <c r="K484" s="173"/>
      <c r="L484" s="283">
        <v>0</v>
      </c>
      <c r="M484" s="214"/>
      <c r="N484" s="284">
        <v>0</v>
      </c>
      <c r="O484" s="283">
        <f t="shared" si="7"/>
        <v>0</v>
      </c>
      <c r="P484" s="187"/>
      <c r="Q484" s="188"/>
      <c r="AB484" s="152"/>
    </row>
    <row r="485" spans="1:28" s="208" customFormat="1" ht="15" customHeight="1" x14ac:dyDescent="0.25">
      <c r="A485" s="189"/>
      <c r="B485" s="200"/>
      <c r="C485" s="179" t="s">
        <v>21</v>
      </c>
      <c r="D485" s="179" t="s">
        <v>3529</v>
      </c>
      <c r="E485" s="307" t="s">
        <v>3416</v>
      </c>
      <c r="F485" s="368" t="s">
        <v>4119</v>
      </c>
      <c r="G485" s="281"/>
      <c r="H485" s="282">
        <v>0</v>
      </c>
      <c r="I485" s="150"/>
      <c r="J485" s="283"/>
      <c r="K485" s="173"/>
      <c r="L485" s="283">
        <v>0</v>
      </c>
      <c r="M485" s="214"/>
      <c r="N485" s="284">
        <v>0</v>
      </c>
      <c r="O485" s="283">
        <f t="shared" si="7"/>
        <v>0</v>
      </c>
      <c r="P485" s="187"/>
      <c r="Q485" s="188"/>
      <c r="AB485" s="152"/>
    </row>
    <row r="486" spans="1:28" s="208" customFormat="1" ht="15" customHeight="1" x14ac:dyDescent="0.25">
      <c r="A486" s="189"/>
      <c r="B486" s="200"/>
      <c r="C486" s="179" t="s">
        <v>21</v>
      </c>
      <c r="D486" s="179" t="s">
        <v>3529</v>
      </c>
      <c r="E486" s="307" t="s">
        <v>3419</v>
      </c>
      <c r="F486" s="368" t="s">
        <v>4120</v>
      </c>
      <c r="G486" s="281"/>
      <c r="H486" s="282">
        <v>0</v>
      </c>
      <c r="I486" s="150"/>
      <c r="J486" s="283"/>
      <c r="K486" s="173"/>
      <c r="L486" s="283">
        <v>0</v>
      </c>
      <c r="M486" s="214"/>
      <c r="N486" s="284">
        <v>0</v>
      </c>
      <c r="O486" s="283">
        <f t="shared" si="7"/>
        <v>0</v>
      </c>
      <c r="P486" s="187"/>
      <c r="Q486" s="188"/>
      <c r="AB486" s="152"/>
    </row>
    <row r="487" spans="1:28" s="208" customFormat="1" ht="15" customHeight="1" x14ac:dyDescent="0.25">
      <c r="A487" s="189"/>
      <c r="B487" s="200"/>
      <c r="C487" s="179" t="s">
        <v>21</v>
      </c>
      <c r="D487" s="179" t="s">
        <v>3529</v>
      </c>
      <c r="E487" s="307" t="s">
        <v>3422</v>
      </c>
      <c r="F487" s="368" t="s">
        <v>4121</v>
      </c>
      <c r="G487" s="281"/>
      <c r="H487" s="282">
        <v>0</v>
      </c>
      <c r="I487" s="150"/>
      <c r="J487" s="283"/>
      <c r="K487" s="173"/>
      <c r="L487" s="283">
        <v>0</v>
      </c>
      <c r="M487" s="214"/>
      <c r="N487" s="284">
        <v>0</v>
      </c>
      <c r="O487" s="283">
        <f t="shared" si="7"/>
        <v>0</v>
      </c>
      <c r="P487" s="187"/>
      <c r="Q487" s="188"/>
      <c r="AB487" s="152"/>
    </row>
    <row r="488" spans="1:28" s="208" customFormat="1" ht="15" customHeight="1" x14ac:dyDescent="0.25">
      <c r="A488" s="189"/>
      <c r="B488" s="200"/>
      <c r="C488" s="179" t="s">
        <v>21</v>
      </c>
      <c r="D488" s="179" t="s">
        <v>3529</v>
      </c>
      <c r="E488" s="307" t="s">
        <v>3425</v>
      </c>
      <c r="F488" s="368" t="s">
        <v>4122</v>
      </c>
      <c r="G488" s="281"/>
      <c r="H488" s="282">
        <v>0</v>
      </c>
      <c r="I488" s="150"/>
      <c r="J488" s="283"/>
      <c r="K488" s="173"/>
      <c r="L488" s="283">
        <v>0</v>
      </c>
      <c r="M488" s="214"/>
      <c r="N488" s="284">
        <v>0</v>
      </c>
      <c r="O488" s="283">
        <f t="shared" si="7"/>
        <v>0</v>
      </c>
      <c r="P488" s="187"/>
      <c r="Q488" s="188"/>
      <c r="AB488" s="152"/>
    </row>
    <row r="489" spans="1:28" s="208" customFormat="1" ht="15" customHeight="1" x14ac:dyDescent="0.25">
      <c r="A489" s="189" t="s">
        <v>3532</v>
      </c>
      <c r="B489" s="200"/>
      <c r="C489" s="179" t="s">
        <v>21</v>
      </c>
      <c r="D489" s="179" t="s">
        <v>21</v>
      </c>
      <c r="E489" s="305" t="s">
        <v>4123</v>
      </c>
      <c r="F489" s="341" t="s">
        <v>4124</v>
      </c>
      <c r="G489" s="243">
        <f>SUM(G490:G492)</f>
        <v>0</v>
      </c>
      <c r="H489" s="244">
        <v>162788.60999999999</v>
      </c>
      <c r="I489" s="150"/>
      <c r="J489" s="184">
        <v>0</v>
      </c>
      <c r="K489" s="173"/>
      <c r="L489" s="184">
        <v>162788.60999999999</v>
      </c>
      <c r="M489" s="185"/>
      <c r="N489" s="245">
        <v>0</v>
      </c>
      <c r="O489" s="184">
        <f t="shared" si="7"/>
        <v>162788.60999999999</v>
      </c>
      <c r="P489" s="187"/>
      <c r="Q489" s="188"/>
      <c r="AB489" s="152"/>
    </row>
    <row r="490" spans="1:28" s="208" customFormat="1" ht="15" customHeight="1" x14ac:dyDescent="0.25">
      <c r="A490" s="189"/>
      <c r="B490" s="200"/>
      <c r="C490" s="179" t="s">
        <v>21</v>
      </c>
      <c r="D490" s="179" t="s">
        <v>3529</v>
      </c>
      <c r="E490" s="307" t="s">
        <v>2607</v>
      </c>
      <c r="F490" s="368" t="s">
        <v>4125</v>
      </c>
      <c r="G490" s="281"/>
      <c r="H490" s="282">
        <v>0</v>
      </c>
      <c r="I490" s="150"/>
      <c r="J490" s="283"/>
      <c r="K490" s="173"/>
      <c r="L490" s="283">
        <v>0</v>
      </c>
      <c r="M490" s="214"/>
      <c r="N490" s="284">
        <v>0</v>
      </c>
      <c r="O490" s="283">
        <f t="shared" si="7"/>
        <v>0</v>
      </c>
      <c r="P490" s="187"/>
      <c r="Q490" s="188"/>
      <c r="AB490" s="152"/>
    </row>
    <row r="491" spans="1:28" s="208" customFormat="1" ht="15" customHeight="1" x14ac:dyDescent="0.25">
      <c r="A491" s="189"/>
      <c r="B491" s="200"/>
      <c r="C491" s="179" t="s">
        <v>21</v>
      </c>
      <c r="D491" s="179" t="s">
        <v>3529</v>
      </c>
      <c r="E491" s="307" t="s">
        <v>2610</v>
      </c>
      <c r="F491" s="368" t="s">
        <v>4126</v>
      </c>
      <c r="G491" s="281"/>
      <c r="H491" s="282">
        <v>0</v>
      </c>
      <c r="I491" s="150"/>
      <c r="J491" s="283"/>
      <c r="K491" s="173"/>
      <c r="L491" s="283">
        <v>0</v>
      </c>
      <c r="M491" s="214"/>
      <c r="N491" s="284">
        <v>0</v>
      </c>
      <c r="O491" s="283">
        <f t="shared" si="7"/>
        <v>0</v>
      </c>
      <c r="P491" s="187"/>
      <c r="Q491" s="188"/>
      <c r="AB491" s="152"/>
    </row>
    <row r="492" spans="1:28" s="208" customFormat="1" ht="15" customHeight="1" x14ac:dyDescent="0.25">
      <c r="A492" s="189"/>
      <c r="B492" s="200"/>
      <c r="C492" s="179" t="s">
        <v>21</v>
      </c>
      <c r="D492" s="179" t="s">
        <v>3529</v>
      </c>
      <c r="E492" s="307" t="s">
        <v>2613</v>
      </c>
      <c r="F492" s="368" t="s">
        <v>4127</v>
      </c>
      <c r="G492" s="281"/>
      <c r="H492" s="282">
        <v>162788.60999999999</v>
      </c>
      <c r="I492" s="150"/>
      <c r="J492" s="283"/>
      <c r="K492" s="173"/>
      <c r="L492" s="283">
        <v>162788.60999999999</v>
      </c>
      <c r="M492" s="214"/>
      <c r="N492" s="284">
        <v>0</v>
      </c>
      <c r="O492" s="283">
        <f t="shared" si="7"/>
        <v>162788.60999999999</v>
      </c>
      <c r="P492" s="187"/>
      <c r="Q492" s="188"/>
      <c r="AB492" s="152"/>
    </row>
    <row r="493" spans="1:28" s="208" customFormat="1" ht="15" customHeight="1" x14ac:dyDescent="0.25">
      <c r="A493" s="189" t="s">
        <v>3532</v>
      </c>
      <c r="B493" s="200"/>
      <c r="C493" s="179" t="s">
        <v>21</v>
      </c>
      <c r="D493" s="179" t="s">
        <v>21</v>
      </c>
      <c r="E493" s="305" t="s">
        <v>4128</v>
      </c>
      <c r="F493" s="341" t="s">
        <v>4129</v>
      </c>
      <c r="G493" s="243">
        <f>SUM(G494:G495)</f>
        <v>0</v>
      </c>
      <c r="H493" s="244">
        <v>0</v>
      </c>
      <c r="I493" s="150"/>
      <c r="J493" s="184">
        <v>0</v>
      </c>
      <c r="K493" s="173"/>
      <c r="L493" s="184">
        <v>0</v>
      </c>
      <c r="M493" s="185"/>
      <c r="N493" s="245">
        <v>0</v>
      </c>
      <c r="O493" s="184">
        <f t="shared" si="7"/>
        <v>0</v>
      </c>
      <c r="P493" s="187"/>
      <c r="Q493" s="188"/>
      <c r="AB493" s="152"/>
    </row>
    <row r="494" spans="1:28" s="208" customFormat="1" ht="15" customHeight="1" x14ac:dyDescent="0.25">
      <c r="A494" s="189"/>
      <c r="B494" s="200"/>
      <c r="C494" s="179" t="s">
        <v>21</v>
      </c>
      <c r="D494" s="179" t="s">
        <v>3529</v>
      </c>
      <c r="E494" s="307" t="s">
        <v>2618</v>
      </c>
      <c r="F494" s="368" t="s">
        <v>4130</v>
      </c>
      <c r="G494" s="281"/>
      <c r="H494" s="282">
        <v>0</v>
      </c>
      <c r="I494" s="150"/>
      <c r="J494" s="283"/>
      <c r="K494" s="173"/>
      <c r="L494" s="283">
        <v>0</v>
      </c>
      <c r="M494" s="214"/>
      <c r="N494" s="284">
        <v>0</v>
      </c>
      <c r="O494" s="283">
        <f t="shared" si="7"/>
        <v>0</v>
      </c>
      <c r="P494" s="187"/>
      <c r="Q494" s="188"/>
      <c r="AB494" s="152"/>
    </row>
    <row r="495" spans="1:28" s="208" customFormat="1" ht="15" customHeight="1" x14ac:dyDescent="0.25">
      <c r="A495" s="189"/>
      <c r="B495" s="200"/>
      <c r="C495" s="179" t="s">
        <v>21</v>
      </c>
      <c r="D495" s="179" t="s">
        <v>3529</v>
      </c>
      <c r="E495" s="307" t="s">
        <v>2621</v>
      </c>
      <c r="F495" s="368" t="s">
        <v>4131</v>
      </c>
      <c r="G495" s="281"/>
      <c r="H495" s="282">
        <v>0</v>
      </c>
      <c r="I495" s="150"/>
      <c r="J495" s="283"/>
      <c r="K495" s="173"/>
      <c r="L495" s="283">
        <v>0</v>
      </c>
      <c r="M495" s="214"/>
      <c r="N495" s="284">
        <v>0</v>
      </c>
      <c r="O495" s="283">
        <f t="shared" si="7"/>
        <v>0</v>
      </c>
      <c r="P495" s="187"/>
      <c r="Q495" s="188"/>
      <c r="AB495" s="152"/>
    </row>
    <row r="496" spans="1:28" s="208" customFormat="1" ht="20.100000000000001" customHeight="1" thickBot="1" x14ac:dyDescent="0.3">
      <c r="A496" s="189" t="s">
        <v>3532</v>
      </c>
      <c r="B496" s="200"/>
      <c r="C496" s="179" t="s">
        <v>21</v>
      </c>
      <c r="D496" s="179" t="s">
        <v>21</v>
      </c>
      <c r="E496" s="286" t="s">
        <v>4132</v>
      </c>
      <c r="F496" s="358" t="s">
        <v>4133</v>
      </c>
      <c r="G496" s="372">
        <f>+G479+G483-G489-G493</f>
        <v>0</v>
      </c>
      <c r="H496" s="289">
        <v>-162788.50999999998</v>
      </c>
      <c r="I496" s="150"/>
      <c r="J496" s="290">
        <v>0</v>
      </c>
      <c r="K496" s="173"/>
      <c r="L496" s="290">
        <v>-162788.50999999998</v>
      </c>
      <c r="M496" s="291"/>
      <c r="N496" s="292">
        <v>0</v>
      </c>
      <c r="O496" s="290">
        <f t="shared" si="7"/>
        <v>-162788.50999999998</v>
      </c>
      <c r="P496" s="187"/>
      <c r="Q496" s="188"/>
      <c r="AB496" s="152"/>
    </row>
    <row r="497" spans="1:28" s="208" customFormat="1" ht="20.100000000000001" customHeight="1" thickBot="1" x14ac:dyDescent="0.3">
      <c r="A497" s="189"/>
      <c r="B497" s="200"/>
      <c r="C497" s="179" t="s">
        <v>21</v>
      </c>
      <c r="D497" s="179" t="s">
        <v>21</v>
      </c>
      <c r="E497" s="359"/>
      <c r="F497" s="360"/>
      <c r="G497" s="361"/>
      <c r="H497" s="362"/>
      <c r="I497" s="150"/>
      <c r="J497" s="298"/>
      <c r="K497" s="173"/>
      <c r="L497" s="298">
        <v>0</v>
      </c>
      <c r="M497" s="297"/>
      <c r="N497" s="362"/>
      <c r="O497" s="298">
        <f t="shared" si="7"/>
        <v>0</v>
      </c>
      <c r="P497" s="187"/>
      <c r="Q497" s="188"/>
      <c r="AB497" s="152"/>
    </row>
    <row r="498" spans="1:28" s="208" customFormat="1" ht="15" customHeight="1" x14ac:dyDescent="0.25">
      <c r="A498" s="189"/>
      <c r="B498" s="200"/>
      <c r="C498" s="179" t="s">
        <v>21</v>
      </c>
      <c r="D498" s="179" t="s">
        <v>21</v>
      </c>
      <c r="E498" s="300"/>
      <c r="F498" s="363" t="s">
        <v>4134</v>
      </c>
      <c r="G498" s="302"/>
      <c r="H498" s="303">
        <v>0</v>
      </c>
      <c r="I498" s="150"/>
      <c r="J498" s="213"/>
      <c r="K498" s="173"/>
      <c r="L498" s="213">
        <v>0</v>
      </c>
      <c r="M498" s="214"/>
      <c r="N498" s="304">
        <v>0</v>
      </c>
      <c r="O498" s="213">
        <f t="shared" si="7"/>
        <v>0</v>
      </c>
      <c r="P498" s="187"/>
      <c r="Q498" s="188"/>
      <c r="AB498" s="152"/>
    </row>
    <row r="499" spans="1:28" s="208" customFormat="1" ht="15" customHeight="1" x14ac:dyDescent="0.25">
      <c r="A499" s="189"/>
      <c r="B499" s="200"/>
      <c r="C499" s="179" t="s">
        <v>21</v>
      </c>
      <c r="D499" s="179" t="s">
        <v>3529</v>
      </c>
      <c r="E499" s="305" t="s">
        <v>3434</v>
      </c>
      <c r="F499" s="373" t="s">
        <v>4135</v>
      </c>
      <c r="G499" s="374"/>
      <c r="H499" s="282">
        <v>0</v>
      </c>
      <c r="I499" s="150"/>
      <c r="J499" s="283"/>
      <c r="K499" s="173"/>
      <c r="L499" s="283">
        <v>0</v>
      </c>
      <c r="M499" s="214"/>
      <c r="N499" s="284">
        <v>0</v>
      </c>
      <c r="O499" s="283">
        <f t="shared" si="7"/>
        <v>0</v>
      </c>
      <c r="P499" s="187"/>
      <c r="Q499" s="188"/>
      <c r="AB499" s="152"/>
    </row>
    <row r="500" spans="1:28" s="208" customFormat="1" ht="15" customHeight="1" x14ac:dyDescent="0.25">
      <c r="A500" s="189"/>
      <c r="B500" s="200"/>
      <c r="C500" s="179" t="s">
        <v>21</v>
      </c>
      <c r="D500" s="179" t="s">
        <v>3529</v>
      </c>
      <c r="E500" s="305" t="s">
        <v>2627</v>
      </c>
      <c r="F500" s="373" t="s">
        <v>4136</v>
      </c>
      <c r="G500" s="374"/>
      <c r="H500" s="282">
        <v>0</v>
      </c>
      <c r="I500" s="150"/>
      <c r="J500" s="283"/>
      <c r="K500" s="173"/>
      <c r="L500" s="283">
        <v>0</v>
      </c>
      <c r="M500" s="214"/>
      <c r="N500" s="284">
        <v>0</v>
      </c>
      <c r="O500" s="283">
        <f t="shared" si="7"/>
        <v>0</v>
      </c>
      <c r="P500" s="187"/>
      <c r="Q500" s="188"/>
      <c r="AB500" s="152"/>
    </row>
    <row r="501" spans="1:28" s="208" customFormat="1" ht="20.100000000000001" customHeight="1" thickBot="1" x14ac:dyDescent="0.3">
      <c r="A501" s="189" t="s">
        <v>3532</v>
      </c>
      <c r="B501" s="200"/>
      <c r="C501" s="179" t="s">
        <v>21</v>
      </c>
      <c r="D501" s="179" t="s">
        <v>21</v>
      </c>
      <c r="E501" s="286" t="s">
        <v>4137</v>
      </c>
      <c r="F501" s="358" t="s">
        <v>4138</v>
      </c>
      <c r="G501" s="288">
        <v>0</v>
      </c>
      <c r="H501" s="289">
        <v>0</v>
      </c>
      <c r="I501" s="150"/>
      <c r="J501" s="290">
        <v>0</v>
      </c>
      <c r="K501" s="173"/>
      <c r="L501" s="290">
        <v>0</v>
      </c>
      <c r="M501" s="291"/>
      <c r="N501" s="292">
        <v>0</v>
      </c>
      <c r="O501" s="290">
        <f t="shared" si="7"/>
        <v>0</v>
      </c>
      <c r="P501" s="187"/>
      <c r="Q501" s="188"/>
      <c r="AB501" s="152"/>
    </row>
    <row r="502" spans="1:28" s="208" customFormat="1" ht="20.100000000000001" customHeight="1" thickBot="1" x14ac:dyDescent="0.3">
      <c r="A502" s="189"/>
      <c r="B502" s="293"/>
      <c r="C502" s="179" t="s">
        <v>21</v>
      </c>
      <c r="D502" s="179" t="s">
        <v>21</v>
      </c>
      <c r="E502" s="294"/>
      <c r="F502" s="295"/>
      <c r="G502" s="296"/>
      <c r="H502" s="297"/>
      <c r="I502" s="150"/>
      <c r="J502" s="298"/>
      <c r="K502" s="173"/>
      <c r="L502" s="298">
        <v>0</v>
      </c>
      <c r="M502" s="297"/>
      <c r="N502" s="297"/>
      <c r="O502" s="298">
        <f t="shared" si="7"/>
        <v>0</v>
      </c>
      <c r="P502" s="187"/>
      <c r="Q502" s="188"/>
      <c r="AB502" s="152"/>
    </row>
    <row r="503" spans="1:28" s="208" customFormat="1" ht="15" customHeight="1" x14ac:dyDescent="0.25">
      <c r="A503" s="189"/>
      <c r="B503" s="200"/>
      <c r="C503" s="179" t="s">
        <v>21</v>
      </c>
      <c r="D503" s="179" t="s">
        <v>21</v>
      </c>
      <c r="E503" s="300"/>
      <c r="F503" s="363" t="s">
        <v>4139</v>
      </c>
      <c r="G503" s="375"/>
      <c r="H503" s="303">
        <v>0</v>
      </c>
      <c r="I503" s="150"/>
      <c r="J503" s="213"/>
      <c r="K503" s="173"/>
      <c r="L503" s="213">
        <v>0</v>
      </c>
      <c r="M503" s="214"/>
      <c r="N503" s="304">
        <v>0</v>
      </c>
      <c r="O503" s="213">
        <f t="shared" si="7"/>
        <v>0</v>
      </c>
      <c r="P503" s="187"/>
      <c r="Q503" s="188"/>
      <c r="AB503" s="152"/>
    </row>
    <row r="504" spans="1:28" s="208" customFormat="1" ht="15" customHeight="1" x14ac:dyDescent="0.25">
      <c r="A504" s="189" t="s">
        <v>3532</v>
      </c>
      <c r="B504" s="200"/>
      <c r="C504" s="179" t="s">
        <v>21</v>
      </c>
      <c r="D504" s="179" t="s">
        <v>21</v>
      </c>
      <c r="E504" s="305" t="s">
        <v>4140</v>
      </c>
      <c r="F504" s="341" t="s">
        <v>4141</v>
      </c>
      <c r="G504" s="243">
        <f>+G505+G506</f>
        <v>0</v>
      </c>
      <c r="H504" s="244">
        <v>1582677.5099999998</v>
      </c>
      <c r="I504" s="150"/>
      <c r="J504" s="244">
        <v>0</v>
      </c>
      <c r="K504" s="173"/>
      <c r="L504" s="184">
        <v>1582677.5099999998</v>
      </c>
      <c r="M504" s="185"/>
      <c r="N504" s="245">
        <v>0</v>
      </c>
      <c r="O504" s="184">
        <f t="shared" si="7"/>
        <v>1582677.5099999998</v>
      </c>
      <c r="P504" s="187"/>
      <c r="Q504" s="188"/>
      <c r="AB504" s="152"/>
    </row>
    <row r="505" spans="1:28" s="208" customFormat="1" ht="15" customHeight="1" x14ac:dyDescent="0.25">
      <c r="A505" s="189"/>
      <c r="B505" s="200"/>
      <c r="C505" s="179" t="s">
        <v>21</v>
      </c>
      <c r="D505" s="179" t="s">
        <v>3529</v>
      </c>
      <c r="E505" s="307" t="s">
        <v>3440</v>
      </c>
      <c r="F505" s="319" t="s">
        <v>4142</v>
      </c>
      <c r="G505" s="236"/>
      <c r="H505" s="246">
        <v>0</v>
      </c>
      <c r="I505" s="150"/>
      <c r="J505" s="247"/>
      <c r="K505" s="173"/>
      <c r="L505" s="247">
        <v>0</v>
      </c>
      <c r="M505" s="214"/>
      <c r="N505" s="248">
        <v>0</v>
      </c>
      <c r="O505" s="247">
        <f t="shared" si="7"/>
        <v>0</v>
      </c>
      <c r="P505" s="187"/>
      <c r="Q505" s="188"/>
      <c r="AB505" s="152"/>
    </row>
    <row r="506" spans="1:28" s="208" customFormat="1" ht="15" customHeight="1" x14ac:dyDescent="0.25">
      <c r="A506" s="189" t="s">
        <v>3532</v>
      </c>
      <c r="B506" s="200"/>
      <c r="C506" s="179" t="s">
        <v>21</v>
      </c>
      <c r="D506" s="179" t="s">
        <v>21</v>
      </c>
      <c r="E506" s="307" t="s">
        <v>4143</v>
      </c>
      <c r="F506" s="319" t="s">
        <v>4144</v>
      </c>
      <c r="G506" s="276">
        <f>+G507+G508+G519+G529</f>
        <v>0</v>
      </c>
      <c r="H506" s="237">
        <v>1582677.5099999998</v>
      </c>
      <c r="I506" s="150"/>
      <c r="J506" s="237">
        <v>0</v>
      </c>
      <c r="K506" s="173"/>
      <c r="L506" s="238">
        <v>1582677.5099999998</v>
      </c>
      <c r="M506" s="239"/>
      <c r="N506" s="240">
        <v>0</v>
      </c>
      <c r="O506" s="238">
        <f t="shared" si="7"/>
        <v>1582677.5099999998</v>
      </c>
      <c r="P506" s="187"/>
      <c r="Q506" s="188"/>
      <c r="AB506" s="152"/>
    </row>
    <row r="507" spans="1:28" s="208" customFormat="1" ht="15" customHeight="1" x14ac:dyDescent="0.25">
      <c r="A507" s="189"/>
      <c r="B507" s="200"/>
      <c r="C507" s="179" t="s">
        <v>21</v>
      </c>
      <c r="D507" s="179" t="s">
        <v>3529</v>
      </c>
      <c r="E507" s="310" t="s">
        <v>3448</v>
      </c>
      <c r="F507" s="314" t="s">
        <v>4145</v>
      </c>
      <c r="G507" s="203"/>
      <c r="H507" s="204">
        <v>0</v>
      </c>
      <c r="I507" s="150"/>
      <c r="J507" s="205"/>
      <c r="K507" s="173"/>
      <c r="L507" s="205">
        <v>0</v>
      </c>
      <c r="M507" s="206"/>
      <c r="N507" s="207">
        <v>0</v>
      </c>
      <c r="O507" s="205">
        <f t="shared" si="7"/>
        <v>0</v>
      </c>
      <c r="P507" s="187"/>
      <c r="Q507" s="188"/>
      <c r="AB507" s="152"/>
    </row>
    <row r="508" spans="1:28" s="208" customFormat="1" ht="15" customHeight="1" x14ac:dyDescent="0.25">
      <c r="A508" s="189" t="s">
        <v>3532</v>
      </c>
      <c r="B508" s="200"/>
      <c r="C508" s="179" t="s">
        <v>21</v>
      </c>
      <c r="D508" s="179" t="s">
        <v>21</v>
      </c>
      <c r="E508" s="310" t="s">
        <v>4146</v>
      </c>
      <c r="F508" s="314" t="s">
        <v>4147</v>
      </c>
      <c r="G508" s="203">
        <f>G509+G510+G511</f>
        <v>0</v>
      </c>
      <c r="H508" s="204">
        <v>682593.59</v>
      </c>
      <c r="I508" s="150"/>
      <c r="J508" s="204">
        <v>0</v>
      </c>
      <c r="K508" s="173"/>
      <c r="L508" s="205">
        <v>682593.59</v>
      </c>
      <c r="M508" s="206"/>
      <c r="N508" s="207">
        <v>0</v>
      </c>
      <c r="O508" s="205">
        <f t="shared" si="7"/>
        <v>682593.59</v>
      </c>
      <c r="P508" s="187"/>
      <c r="Q508" s="188"/>
      <c r="AB508" s="152"/>
    </row>
    <row r="509" spans="1:28" s="151" customFormat="1" ht="15" customHeight="1" x14ac:dyDescent="0.25">
      <c r="A509" s="229"/>
      <c r="B509" s="230"/>
      <c r="C509" s="179" t="s">
        <v>21</v>
      </c>
      <c r="D509" s="179" t="s">
        <v>3529</v>
      </c>
      <c r="E509" s="310" t="s">
        <v>3457</v>
      </c>
      <c r="F509" s="318" t="s">
        <v>4148</v>
      </c>
      <c r="G509" s="271"/>
      <c r="H509" s="212">
        <v>0</v>
      </c>
      <c r="I509" s="150"/>
      <c r="J509" s="213"/>
      <c r="K509" s="173"/>
      <c r="L509" s="213">
        <v>0</v>
      </c>
      <c r="M509" s="214"/>
      <c r="N509" s="215">
        <v>0</v>
      </c>
      <c r="O509" s="213">
        <f t="shared" si="7"/>
        <v>0</v>
      </c>
      <c r="P509" s="187"/>
      <c r="Q509" s="188"/>
      <c r="AB509" s="152"/>
    </row>
    <row r="510" spans="1:28" s="151" customFormat="1" ht="15" customHeight="1" x14ac:dyDescent="0.25">
      <c r="A510" s="229"/>
      <c r="B510" s="230" t="s">
        <v>3528</v>
      </c>
      <c r="C510" s="179" t="s">
        <v>3528</v>
      </c>
      <c r="D510" s="179" t="s">
        <v>3529</v>
      </c>
      <c r="E510" s="310" t="s">
        <v>3460</v>
      </c>
      <c r="F510" s="318" t="s">
        <v>4149</v>
      </c>
      <c r="G510" s="271"/>
      <c r="H510" s="212">
        <v>80.069999999999993</v>
      </c>
      <c r="I510" s="150"/>
      <c r="J510" s="212"/>
      <c r="K510" s="173"/>
      <c r="L510" s="213">
        <v>80.069999999999993</v>
      </c>
      <c r="M510" s="214"/>
      <c r="N510" s="215">
        <v>0</v>
      </c>
      <c r="O510" s="213">
        <f t="shared" si="7"/>
        <v>80.069999999999993</v>
      </c>
      <c r="P510" s="187"/>
      <c r="Q510" s="188"/>
      <c r="AB510" s="152"/>
    </row>
    <row r="511" spans="1:28" s="151" customFormat="1" ht="15" customHeight="1" x14ac:dyDescent="0.25">
      <c r="A511" s="229" t="s">
        <v>3532</v>
      </c>
      <c r="B511" s="230"/>
      <c r="C511" s="179" t="s">
        <v>21</v>
      </c>
      <c r="D511" s="179" t="s">
        <v>21</v>
      </c>
      <c r="E511" s="310" t="s">
        <v>4150</v>
      </c>
      <c r="F511" s="318" t="s">
        <v>4151</v>
      </c>
      <c r="G511" s="340">
        <f>SUM(G512:G518)</f>
        <v>0</v>
      </c>
      <c r="H511" s="338">
        <v>682513.52</v>
      </c>
      <c r="I511" s="150"/>
      <c r="J511" s="338"/>
      <c r="K511" s="173"/>
      <c r="L511" s="221">
        <v>682513.52</v>
      </c>
      <c r="M511" s="206"/>
      <c r="N511" s="339">
        <v>0</v>
      </c>
      <c r="O511" s="221">
        <f t="shared" si="7"/>
        <v>682513.52</v>
      </c>
      <c r="P511" s="187"/>
      <c r="Q511" s="188"/>
      <c r="AB511" s="152"/>
    </row>
    <row r="512" spans="1:28" s="151" customFormat="1" ht="15" customHeight="1" x14ac:dyDescent="0.25">
      <c r="A512" s="229"/>
      <c r="B512" s="230" t="s">
        <v>18</v>
      </c>
      <c r="C512" s="179" t="s">
        <v>18</v>
      </c>
      <c r="D512" s="179" t="s">
        <v>3529</v>
      </c>
      <c r="E512" s="311" t="s">
        <v>3454</v>
      </c>
      <c r="F512" s="327" t="s">
        <v>4152</v>
      </c>
      <c r="G512" s="211"/>
      <c r="H512" s="212">
        <v>0</v>
      </c>
      <c r="I512" s="150"/>
      <c r="J512" s="213"/>
      <c r="K512" s="173"/>
      <c r="L512" s="213">
        <v>0</v>
      </c>
      <c r="M512" s="214"/>
      <c r="N512" s="215">
        <v>0</v>
      </c>
      <c r="O512" s="213">
        <f t="shared" si="7"/>
        <v>0</v>
      </c>
      <c r="P512" s="187"/>
      <c r="Q512" s="188"/>
      <c r="AB512" s="152"/>
    </row>
    <row r="513" spans="1:28" s="151" customFormat="1" ht="15" customHeight="1" x14ac:dyDescent="0.25">
      <c r="A513" s="229"/>
      <c r="B513" s="230"/>
      <c r="C513" s="179" t="s">
        <v>21</v>
      </c>
      <c r="D513" s="179" t="s">
        <v>3529</v>
      </c>
      <c r="E513" s="311" t="s">
        <v>3463</v>
      </c>
      <c r="F513" s="327" t="s">
        <v>4153</v>
      </c>
      <c r="G513" s="211"/>
      <c r="H513" s="212">
        <v>9750.18</v>
      </c>
      <c r="I513" s="150"/>
      <c r="J513" s="213"/>
      <c r="K513" s="173"/>
      <c r="L513" s="213">
        <v>9750.18</v>
      </c>
      <c r="M513" s="214"/>
      <c r="N513" s="215">
        <v>0</v>
      </c>
      <c r="O513" s="213">
        <f t="shared" si="7"/>
        <v>9750.18</v>
      </c>
      <c r="P513" s="187"/>
      <c r="Q513" s="188"/>
      <c r="AB513" s="152"/>
    </row>
    <row r="514" spans="1:28" s="151" customFormat="1" ht="15" customHeight="1" x14ac:dyDescent="0.25">
      <c r="A514" s="229"/>
      <c r="B514" s="230"/>
      <c r="C514" s="179" t="s">
        <v>21</v>
      </c>
      <c r="D514" s="179" t="s">
        <v>3529</v>
      </c>
      <c r="E514" s="311" t="s">
        <v>3466</v>
      </c>
      <c r="F514" s="327" t="s">
        <v>4154</v>
      </c>
      <c r="G514" s="211"/>
      <c r="H514" s="212">
        <v>0</v>
      </c>
      <c r="I514" s="150"/>
      <c r="J514" s="213"/>
      <c r="K514" s="173"/>
      <c r="L514" s="213">
        <v>0</v>
      </c>
      <c r="M514" s="214"/>
      <c r="N514" s="215">
        <v>0</v>
      </c>
      <c r="O514" s="213">
        <f t="shared" si="7"/>
        <v>0</v>
      </c>
      <c r="P514" s="187"/>
      <c r="Q514" s="188"/>
      <c r="AB514" s="152"/>
    </row>
    <row r="515" spans="1:28" s="151" customFormat="1" ht="15" customHeight="1" x14ac:dyDescent="0.25">
      <c r="A515" s="229"/>
      <c r="B515" s="230"/>
      <c r="C515" s="179" t="s">
        <v>21</v>
      </c>
      <c r="D515" s="179" t="s">
        <v>3529</v>
      </c>
      <c r="E515" s="311" t="s">
        <v>3469</v>
      </c>
      <c r="F515" s="327" t="s">
        <v>4155</v>
      </c>
      <c r="G515" s="211"/>
      <c r="H515" s="212">
        <v>0</v>
      </c>
      <c r="I515" s="150"/>
      <c r="J515" s="213"/>
      <c r="K515" s="173"/>
      <c r="L515" s="213">
        <v>0</v>
      </c>
      <c r="M515" s="214"/>
      <c r="N515" s="215">
        <v>0</v>
      </c>
      <c r="O515" s="213">
        <f t="shared" si="7"/>
        <v>0</v>
      </c>
      <c r="P515" s="187"/>
      <c r="Q515" s="188"/>
      <c r="AB515" s="152"/>
    </row>
    <row r="516" spans="1:28" s="151" customFormat="1" ht="15" customHeight="1" x14ac:dyDescent="0.25">
      <c r="A516" s="229"/>
      <c r="B516" s="230"/>
      <c r="C516" s="179" t="s">
        <v>21</v>
      </c>
      <c r="D516" s="179" t="s">
        <v>3529</v>
      </c>
      <c r="E516" s="311" t="s">
        <v>3472</v>
      </c>
      <c r="F516" s="327" t="s">
        <v>4156</v>
      </c>
      <c r="G516" s="211"/>
      <c r="H516" s="212">
        <v>0</v>
      </c>
      <c r="I516" s="150"/>
      <c r="J516" s="213"/>
      <c r="K516" s="173"/>
      <c r="L516" s="213">
        <v>0</v>
      </c>
      <c r="M516" s="214"/>
      <c r="N516" s="215">
        <v>0</v>
      </c>
      <c r="O516" s="213">
        <f t="shared" si="7"/>
        <v>0</v>
      </c>
      <c r="P516" s="187"/>
      <c r="Q516" s="188"/>
      <c r="AB516" s="152"/>
    </row>
    <row r="517" spans="1:28" s="151" customFormat="1" ht="15" customHeight="1" x14ac:dyDescent="0.25">
      <c r="A517" s="229"/>
      <c r="B517" s="230"/>
      <c r="C517" s="179" t="s">
        <v>21</v>
      </c>
      <c r="D517" s="179" t="s">
        <v>3529</v>
      </c>
      <c r="E517" s="311" t="s">
        <v>3475</v>
      </c>
      <c r="F517" s="327" t="s">
        <v>4157</v>
      </c>
      <c r="G517" s="211"/>
      <c r="H517" s="212">
        <v>672763.34</v>
      </c>
      <c r="I517" s="150"/>
      <c r="J517" s="213"/>
      <c r="K517" s="173"/>
      <c r="L517" s="213">
        <v>672763.34</v>
      </c>
      <c r="M517" s="214"/>
      <c r="N517" s="215">
        <v>0</v>
      </c>
      <c r="O517" s="213">
        <f t="shared" si="7"/>
        <v>672763.34</v>
      </c>
      <c r="P517" s="187"/>
      <c r="Q517" s="188"/>
      <c r="AB517" s="152"/>
    </row>
    <row r="518" spans="1:28" s="151" customFormat="1" ht="15" customHeight="1" x14ac:dyDescent="0.25">
      <c r="A518" s="229"/>
      <c r="B518" s="230"/>
      <c r="C518" s="179" t="s">
        <v>21</v>
      </c>
      <c r="D518" s="179" t="s">
        <v>3529</v>
      </c>
      <c r="E518" s="311" t="s">
        <v>3451</v>
      </c>
      <c r="F518" s="327" t="s">
        <v>4158</v>
      </c>
      <c r="G518" s="211"/>
      <c r="H518" s="212">
        <v>0</v>
      </c>
      <c r="I518" s="150"/>
      <c r="J518" s="213"/>
      <c r="K518" s="173"/>
      <c r="L518" s="213">
        <v>0</v>
      </c>
      <c r="M518" s="214"/>
      <c r="N518" s="215">
        <v>0</v>
      </c>
      <c r="O518" s="213">
        <f t="shared" si="7"/>
        <v>0</v>
      </c>
      <c r="P518" s="187"/>
      <c r="Q518" s="188"/>
      <c r="AB518" s="152"/>
    </row>
    <row r="519" spans="1:28" s="151" customFormat="1" ht="15" customHeight="1" x14ac:dyDescent="0.25">
      <c r="A519" s="229" t="s">
        <v>3532</v>
      </c>
      <c r="B519" s="230"/>
      <c r="C519" s="179" t="s">
        <v>21</v>
      </c>
      <c r="D519" s="179" t="s">
        <v>21</v>
      </c>
      <c r="E519" s="310" t="s">
        <v>4159</v>
      </c>
      <c r="F519" s="314" t="s">
        <v>4160</v>
      </c>
      <c r="G519" s="203">
        <f>+G520+G521</f>
        <v>0</v>
      </c>
      <c r="H519" s="224">
        <v>899978.79</v>
      </c>
      <c r="I519" s="150"/>
      <c r="J519" s="225">
        <v>0</v>
      </c>
      <c r="K519" s="173"/>
      <c r="L519" s="225">
        <v>899978.79</v>
      </c>
      <c r="M519" s="214"/>
      <c r="N519" s="226">
        <v>0</v>
      </c>
      <c r="O519" s="225">
        <f t="shared" si="7"/>
        <v>899978.79</v>
      </c>
      <c r="P519" s="187"/>
      <c r="Q519" s="188"/>
      <c r="AB519" s="152"/>
    </row>
    <row r="520" spans="1:28" s="208" customFormat="1" ht="15" customHeight="1" x14ac:dyDescent="0.25">
      <c r="A520" s="189"/>
      <c r="B520" s="200" t="s">
        <v>3528</v>
      </c>
      <c r="C520" s="179" t="s">
        <v>3528</v>
      </c>
      <c r="D520" s="179" t="s">
        <v>3529</v>
      </c>
      <c r="E520" s="310" t="s">
        <v>3480</v>
      </c>
      <c r="F520" s="318" t="s">
        <v>4161</v>
      </c>
      <c r="G520" s="271"/>
      <c r="H520" s="212">
        <v>339162.82</v>
      </c>
      <c r="I520" s="150"/>
      <c r="J520" s="213"/>
      <c r="K520" s="173"/>
      <c r="L520" s="213">
        <v>339162.82</v>
      </c>
      <c r="M520" s="214"/>
      <c r="N520" s="215">
        <v>0</v>
      </c>
      <c r="O520" s="213">
        <f t="shared" si="7"/>
        <v>339162.82</v>
      </c>
      <c r="P520" s="187"/>
      <c r="Q520" s="188"/>
      <c r="AB520" s="152"/>
    </row>
    <row r="521" spans="1:28" s="208" customFormat="1" ht="15" customHeight="1" x14ac:dyDescent="0.25">
      <c r="A521" s="189" t="s">
        <v>3532</v>
      </c>
      <c r="B521" s="200"/>
      <c r="C521" s="179" t="s">
        <v>21</v>
      </c>
      <c r="D521" s="179" t="s">
        <v>21</v>
      </c>
      <c r="E521" s="310" t="s">
        <v>4162</v>
      </c>
      <c r="F521" s="318" t="s">
        <v>4163</v>
      </c>
      <c r="G521" s="340">
        <f>SUM(G522:G528)</f>
        <v>0</v>
      </c>
      <c r="H521" s="338">
        <v>560815.97</v>
      </c>
      <c r="I521" s="150"/>
      <c r="J521" s="221">
        <v>0</v>
      </c>
      <c r="K521" s="173"/>
      <c r="L521" s="221">
        <v>560815.97</v>
      </c>
      <c r="M521" s="206"/>
      <c r="N521" s="339">
        <v>0</v>
      </c>
      <c r="O521" s="221">
        <f t="shared" si="7"/>
        <v>560815.97</v>
      </c>
      <c r="P521" s="187"/>
      <c r="Q521" s="188"/>
      <c r="AB521" s="152"/>
    </row>
    <row r="522" spans="1:28" s="208" customFormat="1" ht="15" customHeight="1" x14ac:dyDescent="0.25">
      <c r="A522" s="189"/>
      <c r="B522" s="200" t="s">
        <v>18</v>
      </c>
      <c r="C522" s="179" t="s">
        <v>18</v>
      </c>
      <c r="D522" s="179" t="s">
        <v>3529</v>
      </c>
      <c r="E522" s="311" t="s">
        <v>3483</v>
      </c>
      <c r="F522" s="327" t="s">
        <v>4164</v>
      </c>
      <c r="G522" s="211"/>
      <c r="H522" s="212">
        <v>0</v>
      </c>
      <c r="I522" s="150"/>
      <c r="J522" s="213"/>
      <c r="K522" s="173"/>
      <c r="L522" s="213">
        <v>0</v>
      </c>
      <c r="M522" s="214"/>
      <c r="N522" s="215">
        <v>0</v>
      </c>
      <c r="O522" s="213">
        <f t="shared" ref="O522:O578" si="8">H522-N522</f>
        <v>0</v>
      </c>
      <c r="P522" s="187"/>
      <c r="Q522" s="188"/>
      <c r="AB522" s="152"/>
    </row>
    <row r="523" spans="1:28" s="208" customFormat="1" ht="15" customHeight="1" x14ac:dyDescent="0.25">
      <c r="A523" s="189"/>
      <c r="B523" s="200"/>
      <c r="C523" s="179" t="s">
        <v>21</v>
      </c>
      <c r="D523" s="179" t="s">
        <v>3529</v>
      </c>
      <c r="E523" s="311" t="s">
        <v>3486</v>
      </c>
      <c r="F523" s="327" t="s">
        <v>4165</v>
      </c>
      <c r="G523" s="211"/>
      <c r="H523" s="212">
        <v>225.97</v>
      </c>
      <c r="I523" s="150"/>
      <c r="J523" s="213"/>
      <c r="K523" s="173"/>
      <c r="L523" s="213">
        <v>225.97</v>
      </c>
      <c r="M523" s="214"/>
      <c r="N523" s="215">
        <v>0</v>
      </c>
      <c r="O523" s="213">
        <f t="shared" si="8"/>
        <v>225.97</v>
      </c>
      <c r="P523" s="187"/>
      <c r="Q523" s="188"/>
      <c r="AB523" s="152"/>
    </row>
    <row r="524" spans="1:28" s="208" customFormat="1" ht="15" customHeight="1" x14ac:dyDescent="0.25">
      <c r="A524" s="189"/>
      <c r="B524" s="200"/>
      <c r="C524" s="179" t="s">
        <v>21</v>
      </c>
      <c r="D524" s="179" t="s">
        <v>3529</v>
      </c>
      <c r="E524" s="311" t="s">
        <v>3489</v>
      </c>
      <c r="F524" s="327" t="s">
        <v>4166</v>
      </c>
      <c r="G524" s="211"/>
      <c r="H524" s="212">
        <v>1841.7</v>
      </c>
      <c r="I524" s="150"/>
      <c r="J524" s="213"/>
      <c r="K524" s="173"/>
      <c r="L524" s="213">
        <v>1841.7</v>
      </c>
      <c r="M524" s="214"/>
      <c r="N524" s="215">
        <v>0</v>
      </c>
      <c r="O524" s="213">
        <f t="shared" si="8"/>
        <v>1841.7</v>
      </c>
      <c r="P524" s="187"/>
      <c r="Q524" s="188"/>
      <c r="AB524" s="152"/>
    </row>
    <row r="525" spans="1:28" s="208" customFormat="1" ht="15" customHeight="1" x14ac:dyDescent="0.25">
      <c r="A525" s="189"/>
      <c r="B525" s="200"/>
      <c r="C525" s="179" t="s">
        <v>21</v>
      </c>
      <c r="D525" s="179" t="s">
        <v>3529</v>
      </c>
      <c r="E525" s="311" t="s">
        <v>3492</v>
      </c>
      <c r="F525" s="327" t="s">
        <v>4167</v>
      </c>
      <c r="G525" s="211"/>
      <c r="H525" s="212">
        <v>310.79000000000002</v>
      </c>
      <c r="I525" s="150"/>
      <c r="J525" s="213"/>
      <c r="K525" s="173"/>
      <c r="L525" s="213">
        <v>310.79000000000002</v>
      </c>
      <c r="M525" s="214"/>
      <c r="N525" s="215">
        <v>0</v>
      </c>
      <c r="O525" s="213">
        <f t="shared" si="8"/>
        <v>310.79000000000002</v>
      </c>
      <c r="P525" s="187"/>
      <c r="Q525" s="188"/>
      <c r="AB525" s="152"/>
    </row>
    <row r="526" spans="1:28" s="208" customFormat="1" ht="15" customHeight="1" x14ac:dyDescent="0.25">
      <c r="A526" s="189"/>
      <c r="B526" s="200"/>
      <c r="C526" s="179" t="s">
        <v>21</v>
      </c>
      <c r="D526" s="179" t="s">
        <v>3529</v>
      </c>
      <c r="E526" s="311" t="s">
        <v>3495</v>
      </c>
      <c r="F526" s="327" t="s">
        <v>4168</v>
      </c>
      <c r="G526" s="211"/>
      <c r="H526" s="212">
        <v>242</v>
      </c>
      <c r="I526" s="150"/>
      <c r="J526" s="213"/>
      <c r="K526" s="173"/>
      <c r="L526" s="213">
        <v>242</v>
      </c>
      <c r="M526" s="214"/>
      <c r="N526" s="215">
        <v>0</v>
      </c>
      <c r="O526" s="213">
        <f t="shared" si="8"/>
        <v>242</v>
      </c>
      <c r="P526" s="187"/>
      <c r="Q526" s="188"/>
      <c r="AB526" s="152"/>
    </row>
    <row r="527" spans="1:28" s="208" customFormat="1" ht="15" customHeight="1" x14ac:dyDescent="0.25">
      <c r="A527" s="189"/>
      <c r="B527" s="200"/>
      <c r="C527" s="179" t="s">
        <v>21</v>
      </c>
      <c r="D527" s="179" t="s">
        <v>3529</v>
      </c>
      <c r="E527" s="311" t="s">
        <v>3498</v>
      </c>
      <c r="F527" s="327" t="s">
        <v>4169</v>
      </c>
      <c r="G527" s="211"/>
      <c r="H527" s="212">
        <v>558195.51</v>
      </c>
      <c r="I527" s="150"/>
      <c r="J527" s="213"/>
      <c r="K527" s="173"/>
      <c r="L527" s="213">
        <v>558195.51</v>
      </c>
      <c r="M527" s="214"/>
      <c r="N527" s="215">
        <v>0</v>
      </c>
      <c r="O527" s="213">
        <f t="shared" si="8"/>
        <v>558195.51</v>
      </c>
      <c r="P527" s="187"/>
      <c r="Q527" s="188"/>
      <c r="AB527" s="152"/>
    </row>
    <row r="528" spans="1:28" s="208" customFormat="1" ht="15" customHeight="1" x14ac:dyDescent="0.25">
      <c r="A528" s="189"/>
      <c r="B528" s="200"/>
      <c r="C528" s="179" t="s">
        <v>21</v>
      </c>
      <c r="D528" s="179" t="s">
        <v>3529</v>
      </c>
      <c r="E528" s="311" t="s">
        <v>3501</v>
      </c>
      <c r="F528" s="327" t="s">
        <v>4170</v>
      </c>
      <c r="G528" s="211"/>
      <c r="H528" s="212">
        <v>0</v>
      </c>
      <c r="I528" s="150"/>
      <c r="J528" s="213"/>
      <c r="K528" s="173"/>
      <c r="L528" s="213">
        <v>0</v>
      </c>
      <c r="M528" s="214"/>
      <c r="N528" s="215">
        <v>0</v>
      </c>
      <c r="O528" s="213">
        <f t="shared" si="8"/>
        <v>0</v>
      </c>
      <c r="P528" s="187"/>
      <c r="Q528" s="188"/>
      <c r="AB528" s="152"/>
    </row>
    <row r="529" spans="1:28" s="208" customFormat="1" ht="15" customHeight="1" x14ac:dyDescent="0.25">
      <c r="A529" s="189"/>
      <c r="B529" s="200"/>
      <c r="C529" s="179" t="s">
        <v>21</v>
      </c>
      <c r="D529" s="179" t="s">
        <v>3529</v>
      </c>
      <c r="E529" s="310" t="s">
        <v>3504</v>
      </c>
      <c r="F529" s="314" t="s">
        <v>4171</v>
      </c>
      <c r="G529" s="222"/>
      <c r="H529" s="224">
        <v>105.13</v>
      </c>
      <c r="I529" s="150"/>
      <c r="J529" s="225"/>
      <c r="K529" s="173"/>
      <c r="L529" s="225">
        <v>105.13</v>
      </c>
      <c r="M529" s="214"/>
      <c r="N529" s="226">
        <v>0</v>
      </c>
      <c r="O529" s="225">
        <f t="shared" si="8"/>
        <v>105.13</v>
      </c>
      <c r="P529" s="187"/>
      <c r="Q529" s="188"/>
      <c r="AB529" s="152"/>
    </row>
    <row r="530" spans="1:28" s="208" customFormat="1" ht="15" customHeight="1" x14ac:dyDescent="0.25">
      <c r="A530" s="189" t="s">
        <v>3532</v>
      </c>
      <c r="B530" s="200"/>
      <c r="C530" s="179" t="s">
        <v>21</v>
      </c>
      <c r="D530" s="179" t="s">
        <v>21</v>
      </c>
      <c r="E530" s="305" t="s">
        <v>4172</v>
      </c>
      <c r="F530" s="341" t="s">
        <v>4173</v>
      </c>
      <c r="G530" s="243">
        <v>0</v>
      </c>
      <c r="H530" s="244">
        <v>8534138.8499999996</v>
      </c>
      <c r="I530" s="244"/>
      <c r="J530" s="244">
        <v>0</v>
      </c>
      <c r="K530" s="173"/>
      <c r="L530" s="184">
        <v>8534138.8499999996</v>
      </c>
      <c r="M530" s="185"/>
      <c r="N530" s="245">
        <v>185817.1</v>
      </c>
      <c r="O530" s="184">
        <f t="shared" si="8"/>
        <v>8348321.75</v>
      </c>
      <c r="P530" s="187"/>
      <c r="Q530" s="188"/>
      <c r="AB530" s="152"/>
    </row>
    <row r="531" spans="1:28" s="208" customFormat="1" ht="15" customHeight="1" x14ac:dyDescent="0.25">
      <c r="A531" s="189"/>
      <c r="B531" s="200"/>
      <c r="C531" s="179" t="s">
        <v>21</v>
      </c>
      <c r="D531" s="179" t="s">
        <v>3529</v>
      </c>
      <c r="E531" s="307" t="s">
        <v>2633</v>
      </c>
      <c r="F531" s="319" t="s">
        <v>4174</v>
      </c>
      <c r="G531" s="236"/>
      <c r="H531" s="246">
        <v>0</v>
      </c>
      <c r="I531" s="150"/>
      <c r="J531" s="247"/>
      <c r="K531" s="173"/>
      <c r="L531" s="247">
        <v>0</v>
      </c>
      <c r="M531" s="214"/>
      <c r="N531" s="248">
        <v>0</v>
      </c>
      <c r="O531" s="247">
        <f t="shared" si="8"/>
        <v>0</v>
      </c>
      <c r="P531" s="187"/>
      <c r="Q531" s="188"/>
      <c r="AB531" s="152"/>
    </row>
    <row r="532" spans="1:28" s="208" customFormat="1" ht="15" customHeight="1" x14ac:dyDescent="0.25">
      <c r="A532" s="189" t="s">
        <v>3532</v>
      </c>
      <c r="B532" s="200"/>
      <c r="C532" s="179" t="s">
        <v>21</v>
      </c>
      <c r="D532" s="179" t="s">
        <v>21</v>
      </c>
      <c r="E532" s="307" t="s">
        <v>4175</v>
      </c>
      <c r="F532" s="319" t="s">
        <v>4176</v>
      </c>
      <c r="G532" s="276">
        <v>0</v>
      </c>
      <c r="H532" s="237">
        <v>8534138.8499999996</v>
      </c>
      <c r="I532" s="150"/>
      <c r="J532" s="238">
        <v>0</v>
      </c>
      <c r="K532" s="173"/>
      <c r="L532" s="238">
        <v>8534138.8499999996</v>
      </c>
      <c r="M532" s="239"/>
      <c r="N532" s="240">
        <v>185817.1</v>
      </c>
      <c r="O532" s="238">
        <f t="shared" si="8"/>
        <v>8348321.75</v>
      </c>
      <c r="P532" s="187"/>
      <c r="Q532" s="188"/>
      <c r="AB532" s="152"/>
    </row>
    <row r="533" spans="1:28" s="208" customFormat="1" ht="15" customHeight="1" x14ac:dyDescent="0.25">
      <c r="A533" s="189"/>
      <c r="B533" s="200"/>
      <c r="C533" s="179" t="s">
        <v>21</v>
      </c>
      <c r="D533" s="179" t="s">
        <v>3529</v>
      </c>
      <c r="E533" s="310" t="s">
        <v>2642</v>
      </c>
      <c r="F533" s="314" t="s">
        <v>4177</v>
      </c>
      <c r="G533" s="203"/>
      <c r="H533" s="204">
        <v>224544</v>
      </c>
      <c r="I533" s="150"/>
      <c r="J533" s="205"/>
      <c r="K533" s="173"/>
      <c r="L533" s="205">
        <v>224544</v>
      </c>
      <c r="M533" s="206"/>
      <c r="N533" s="207">
        <v>0</v>
      </c>
      <c r="O533" s="205">
        <f t="shared" si="8"/>
        <v>224544</v>
      </c>
      <c r="P533" s="187"/>
      <c r="Q533" s="188"/>
      <c r="AB533" s="152"/>
    </row>
    <row r="534" spans="1:28" s="208" customFormat="1" ht="15" customHeight="1" x14ac:dyDescent="0.25">
      <c r="A534" s="189"/>
      <c r="B534" s="200"/>
      <c r="C534" s="179" t="s">
        <v>21</v>
      </c>
      <c r="D534" s="179" t="s">
        <v>3529</v>
      </c>
      <c r="E534" s="310" t="s">
        <v>2712</v>
      </c>
      <c r="F534" s="314" t="s">
        <v>4178</v>
      </c>
      <c r="G534" s="203"/>
      <c r="H534" s="204">
        <v>90182.84</v>
      </c>
      <c r="I534" s="150"/>
      <c r="J534" s="205"/>
      <c r="K534" s="173"/>
      <c r="L534" s="205">
        <v>90182.84</v>
      </c>
      <c r="M534" s="206"/>
      <c r="N534" s="207">
        <v>0</v>
      </c>
      <c r="O534" s="205">
        <f t="shared" si="8"/>
        <v>90182.84</v>
      </c>
      <c r="P534" s="187"/>
      <c r="Q534" s="188"/>
      <c r="AB534" s="152"/>
    </row>
    <row r="535" spans="1:28" s="208" customFormat="1" ht="15" customHeight="1" x14ac:dyDescent="0.25">
      <c r="A535" s="189" t="s">
        <v>3532</v>
      </c>
      <c r="B535" s="200"/>
      <c r="C535" s="179" t="s">
        <v>21</v>
      </c>
      <c r="D535" s="179" t="s">
        <v>21</v>
      </c>
      <c r="E535" s="310" t="s">
        <v>4179</v>
      </c>
      <c r="F535" s="314" t="s">
        <v>4180</v>
      </c>
      <c r="G535" s="203">
        <f>SUMIF('Raccordo CE'!$C:$C,$E535,'Raccordo CE'!$K:$K)</f>
        <v>0</v>
      </c>
      <c r="H535" s="204">
        <v>6180673.9699999997</v>
      </c>
      <c r="I535" s="150"/>
      <c r="J535" s="205">
        <v>0</v>
      </c>
      <c r="K535" s="173"/>
      <c r="L535" s="205">
        <v>6180673.9699999997</v>
      </c>
      <c r="M535" s="206"/>
      <c r="N535" s="207">
        <v>185817.1</v>
      </c>
      <c r="O535" s="205">
        <f t="shared" si="8"/>
        <v>5994856.8700000001</v>
      </c>
      <c r="P535" s="187"/>
      <c r="Q535" s="188"/>
      <c r="AB535" s="152"/>
    </row>
    <row r="536" spans="1:28" s="208" customFormat="1" ht="15" customHeight="1" x14ac:dyDescent="0.25">
      <c r="A536" s="189" t="s">
        <v>3532</v>
      </c>
      <c r="B536" s="200" t="s">
        <v>3528</v>
      </c>
      <c r="C536" s="179" t="s">
        <v>3528</v>
      </c>
      <c r="D536" s="179" t="s">
        <v>21</v>
      </c>
      <c r="E536" s="310" t="s">
        <v>4181</v>
      </c>
      <c r="F536" s="318" t="s">
        <v>4182</v>
      </c>
      <c r="G536" s="271"/>
      <c r="H536" s="212">
        <v>0</v>
      </c>
      <c r="I536" s="150"/>
      <c r="J536" s="213">
        <v>0</v>
      </c>
      <c r="K536" s="173"/>
      <c r="L536" s="213">
        <v>0</v>
      </c>
      <c r="M536" s="214"/>
      <c r="N536" s="215">
        <v>0</v>
      </c>
      <c r="O536" s="213">
        <f t="shared" si="8"/>
        <v>0</v>
      </c>
      <c r="P536" s="187"/>
      <c r="Q536" s="188"/>
      <c r="AB536" s="152"/>
    </row>
    <row r="537" spans="1:28" s="208" customFormat="1" ht="15" customHeight="1" x14ac:dyDescent="0.25">
      <c r="A537" s="189"/>
      <c r="B537" s="200" t="s">
        <v>3528</v>
      </c>
      <c r="C537" s="179" t="s">
        <v>3528</v>
      </c>
      <c r="D537" s="179" t="s">
        <v>3529</v>
      </c>
      <c r="E537" s="311" t="s">
        <v>2647</v>
      </c>
      <c r="F537" s="327" t="s">
        <v>4183</v>
      </c>
      <c r="G537" s="211"/>
      <c r="H537" s="212">
        <v>0</v>
      </c>
      <c r="I537" s="150"/>
      <c r="J537" s="213"/>
      <c r="K537" s="173"/>
      <c r="L537" s="213">
        <v>0</v>
      </c>
      <c r="M537" s="214"/>
      <c r="N537" s="215">
        <v>0</v>
      </c>
      <c r="O537" s="213">
        <f t="shared" si="8"/>
        <v>0</v>
      </c>
      <c r="P537" s="187"/>
      <c r="Q537" s="188"/>
      <c r="AB537" s="152"/>
    </row>
    <row r="538" spans="1:28" s="208" customFormat="1" ht="15" customHeight="1" x14ac:dyDescent="0.25">
      <c r="A538" s="189"/>
      <c r="B538" s="200" t="s">
        <v>3528</v>
      </c>
      <c r="C538" s="179" t="s">
        <v>3528</v>
      </c>
      <c r="D538" s="179" t="s">
        <v>3529</v>
      </c>
      <c r="E538" s="311" t="s">
        <v>2650</v>
      </c>
      <c r="F538" s="327" t="s">
        <v>4184</v>
      </c>
      <c r="G538" s="211"/>
      <c r="H538" s="212">
        <v>0</v>
      </c>
      <c r="I538" s="150"/>
      <c r="J538" s="213"/>
      <c r="K538" s="173"/>
      <c r="L538" s="213">
        <v>0</v>
      </c>
      <c r="M538" s="214"/>
      <c r="N538" s="215">
        <v>0</v>
      </c>
      <c r="O538" s="213">
        <f t="shared" si="8"/>
        <v>0</v>
      </c>
      <c r="P538" s="187"/>
      <c r="Q538" s="188"/>
      <c r="AB538" s="152"/>
    </row>
    <row r="539" spans="1:28" s="208" customFormat="1" ht="15" customHeight="1" x14ac:dyDescent="0.25">
      <c r="A539" s="189" t="s">
        <v>3532</v>
      </c>
      <c r="B539" s="200"/>
      <c r="C539" s="179" t="s">
        <v>21</v>
      </c>
      <c r="D539" s="179" t="s">
        <v>21</v>
      </c>
      <c r="E539" s="310" t="s">
        <v>4185</v>
      </c>
      <c r="F539" s="318" t="s">
        <v>4186</v>
      </c>
      <c r="G539" s="271">
        <v>0</v>
      </c>
      <c r="H539" s="338">
        <v>6180673.9699999997</v>
      </c>
      <c r="I539" s="150"/>
      <c r="J539" s="221">
        <v>0</v>
      </c>
      <c r="K539" s="173"/>
      <c r="L539" s="221">
        <v>6180673.9699999997</v>
      </c>
      <c r="M539" s="206"/>
      <c r="N539" s="339">
        <v>185817.1</v>
      </c>
      <c r="O539" s="221">
        <f t="shared" si="8"/>
        <v>5994856.8700000001</v>
      </c>
      <c r="P539" s="187"/>
      <c r="Q539" s="188"/>
      <c r="AB539" s="152"/>
    </row>
    <row r="540" spans="1:28" s="208" customFormat="1" ht="15" customHeight="1" x14ac:dyDescent="0.25">
      <c r="A540" s="189"/>
      <c r="B540" s="200" t="s">
        <v>18</v>
      </c>
      <c r="C540" s="179" t="s">
        <v>18</v>
      </c>
      <c r="D540" s="179" t="s">
        <v>3529</v>
      </c>
      <c r="E540" s="311" t="s">
        <v>2656</v>
      </c>
      <c r="F540" s="327" t="s">
        <v>4187</v>
      </c>
      <c r="G540" s="211"/>
      <c r="H540" s="212">
        <v>0</v>
      </c>
      <c r="I540" s="150"/>
      <c r="J540" s="213"/>
      <c r="K540" s="173"/>
      <c r="L540" s="213">
        <v>0</v>
      </c>
      <c r="M540" s="214"/>
      <c r="N540" s="215">
        <v>0</v>
      </c>
      <c r="O540" s="213">
        <f t="shared" si="8"/>
        <v>0</v>
      </c>
      <c r="P540" s="187"/>
      <c r="Q540" s="188"/>
      <c r="AB540" s="152"/>
    </row>
    <row r="541" spans="1:28" s="208" customFormat="1" ht="15" customHeight="1" x14ac:dyDescent="0.25">
      <c r="A541" s="189" t="s">
        <v>3532</v>
      </c>
      <c r="B541" s="200"/>
      <c r="C541" s="179" t="s">
        <v>21</v>
      </c>
      <c r="D541" s="179" t="s">
        <v>21</v>
      </c>
      <c r="E541" s="311" t="s">
        <v>4188</v>
      </c>
      <c r="F541" s="327" t="s">
        <v>4189</v>
      </c>
      <c r="G541" s="211">
        <v>0</v>
      </c>
      <c r="H541" s="212">
        <v>3234826.61</v>
      </c>
      <c r="I541" s="150"/>
      <c r="J541" s="213">
        <v>0</v>
      </c>
      <c r="K541" s="173"/>
      <c r="L541" s="213">
        <v>3234826.61</v>
      </c>
      <c r="M541" s="214"/>
      <c r="N541" s="215">
        <v>0</v>
      </c>
      <c r="O541" s="213">
        <f t="shared" si="8"/>
        <v>3234826.61</v>
      </c>
      <c r="P541" s="187"/>
      <c r="Q541" s="188"/>
      <c r="AB541" s="152"/>
    </row>
    <row r="542" spans="1:28" s="208" customFormat="1" ht="15" customHeight="1" x14ac:dyDescent="0.25">
      <c r="A542" s="189"/>
      <c r="B542" s="200"/>
      <c r="C542" s="179" t="s">
        <v>21</v>
      </c>
      <c r="D542" s="179" t="s">
        <v>3529</v>
      </c>
      <c r="E542" s="310" t="s">
        <v>2659</v>
      </c>
      <c r="F542" s="318" t="s">
        <v>4190</v>
      </c>
      <c r="G542" s="271"/>
      <c r="H542" s="212">
        <v>3034285.15</v>
      </c>
      <c r="I542" s="150"/>
      <c r="J542" s="213"/>
      <c r="K542" s="173"/>
      <c r="L542" s="213">
        <v>3034285.15</v>
      </c>
      <c r="M542" s="214"/>
      <c r="N542" s="215">
        <v>0</v>
      </c>
      <c r="O542" s="213">
        <f t="shared" si="8"/>
        <v>3034285.15</v>
      </c>
      <c r="P542" s="187"/>
      <c r="Q542" s="188"/>
      <c r="AB542" s="152"/>
    </row>
    <row r="543" spans="1:28" s="208" customFormat="1" ht="15" customHeight="1" x14ac:dyDescent="0.25">
      <c r="A543" s="189"/>
      <c r="B543" s="200"/>
      <c r="C543" s="179" t="s">
        <v>21</v>
      </c>
      <c r="D543" s="179" t="s">
        <v>3529</v>
      </c>
      <c r="E543" s="310" t="s">
        <v>2662</v>
      </c>
      <c r="F543" s="318" t="s">
        <v>4191</v>
      </c>
      <c r="G543" s="271"/>
      <c r="H543" s="212">
        <v>50000</v>
      </c>
      <c r="I543" s="150"/>
      <c r="J543" s="213"/>
      <c r="K543" s="173"/>
      <c r="L543" s="213">
        <v>50000</v>
      </c>
      <c r="M543" s="214"/>
      <c r="N543" s="215">
        <v>0</v>
      </c>
      <c r="O543" s="213">
        <f t="shared" si="8"/>
        <v>50000</v>
      </c>
      <c r="P543" s="187"/>
      <c r="Q543" s="188"/>
      <c r="AB543" s="152"/>
    </row>
    <row r="544" spans="1:28" s="208" customFormat="1" ht="15" customHeight="1" x14ac:dyDescent="0.25">
      <c r="A544" s="189"/>
      <c r="B544" s="200"/>
      <c r="C544" s="179" t="s">
        <v>21</v>
      </c>
      <c r="D544" s="179" t="s">
        <v>3529</v>
      </c>
      <c r="E544" s="310" t="s">
        <v>2665</v>
      </c>
      <c r="F544" s="318" t="s">
        <v>4192</v>
      </c>
      <c r="G544" s="271"/>
      <c r="H544" s="212">
        <v>150541.46</v>
      </c>
      <c r="I544" s="150"/>
      <c r="J544" s="213"/>
      <c r="K544" s="173"/>
      <c r="L544" s="213">
        <v>150541.46</v>
      </c>
      <c r="M544" s="214"/>
      <c r="N544" s="215">
        <v>0</v>
      </c>
      <c r="O544" s="213">
        <f t="shared" si="8"/>
        <v>150541.46</v>
      </c>
      <c r="P544" s="187"/>
      <c r="Q544" s="188"/>
      <c r="AB544" s="152"/>
    </row>
    <row r="545" spans="1:28" s="208" customFormat="1" ht="15" customHeight="1" x14ac:dyDescent="0.25">
      <c r="A545" s="189"/>
      <c r="B545" s="200"/>
      <c r="C545" s="179" t="s">
        <v>21</v>
      </c>
      <c r="D545" s="179" t="s">
        <v>3529</v>
      </c>
      <c r="E545" s="311" t="s">
        <v>2668</v>
      </c>
      <c r="F545" s="327" t="s">
        <v>4193</v>
      </c>
      <c r="G545" s="211"/>
      <c r="H545" s="212">
        <v>6208.4</v>
      </c>
      <c r="I545" s="150"/>
      <c r="J545" s="213"/>
      <c r="K545" s="173"/>
      <c r="L545" s="213">
        <v>6208.4</v>
      </c>
      <c r="M545" s="214"/>
      <c r="N545" s="215">
        <v>0</v>
      </c>
      <c r="O545" s="213">
        <f t="shared" si="8"/>
        <v>6208.4</v>
      </c>
      <c r="P545" s="187"/>
      <c r="Q545" s="188"/>
      <c r="AB545" s="152"/>
    </row>
    <row r="546" spans="1:28" s="208" customFormat="1" ht="15" customHeight="1" x14ac:dyDescent="0.25">
      <c r="A546" s="189"/>
      <c r="B546" s="200"/>
      <c r="C546" s="179" t="s">
        <v>21</v>
      </c>
      <c r="D546" s="179" t="s">
        <v>3529</v>
      </c>
      <c r="E546" s="311" t="s">
        <v>2671</v>
      </c>
      <c r="F546" s="327" t="s">
        <v>4194</v>
      </c>
      <c r="G546" s="211"/>
      <c r="H546" s="212">
        <v>0</v>
      </c>
      <c r="I546" s="150"/>
      <c r="J546" s="213"/>
      <c r="K546" s="173"/>
      <c r="L546" s="213">
        <v>0</v>
      </c>
      <c r="M546" s="214"/>
      <c r="N546" s="215">
        <v>0</v>
      </c>
      <c r="O546" s="213">
        <f t="shared" si="8"/>
        <v>0</v>
      </c>
      <c r="P546" s="187"/>
      <c r="Q546" s="188"/>
      <c r="AB546" s="152"/>
    </row>
    <row r="547" spans="1:28" s="208" customFormat="1" ht="15" customHeight="1" x14ac:dyDescent="0.25">
      <c r="A547" s="189"/>
      <c r="B547" s="200"/>
      <c r="C547" s="179" t="s">
        <v>21</v>
      </c>
      <c r="D547" s="179" t="s">
        <v>3529</v>
      </c>
      <c r="E547" s="311" t="s">
        <v>2674</v>
      </c>
      <c r="F547" s="327" t="s">
        <v>4195</v>
      </c>
      <c r="G547" s="211"/>
      <c r="H547" s="212">
        <v>0</v>
      </c>
      <c r="I547" s="150"/>
      <c r="J547" s="213"/>
      <c r="K547" s="173"/>
      <c r="L547" s="213">
        <v>0</v>
      </c>
      <c r="M547" s="214"/>
      <c r="N547" s="215">
        <v>0</v>
      </c>
      <c r="O547" s="213">
        <f t="shared" si="8"/>
        <v>0</v>
      </c>
      <c r="P547" s="187"/>
      <c r="Q547" s="188"/>
      <c r="AB547" s="152"/>
    </row>
    <row r="548" spans="1:28" s="208" customFormat="1" ht="15" customHeight="1" x14ac:dyDescent="0.25">
      <c r="A548" s="189"/>
      <c r="B548" s="200"/>
      <c r="C548" s="179" t="s">
        <v>21</v>
      </c>
      <c r="D548" s="179" t="s">
        <v>3529</v>
      </c>
      <c r="E548" s="311" t="s">
        <v>2678</v>
      </c>
      <c r="F548" s="327" t="s">
        <v>4196</v>
      </c>
      <c r="G548" s="211"/>
      <c r="H548" s="212">
        <v>2939638.96</v>
      </c>
      <c r="I548" s="150"/>
      <c r="J548" s="213"/>
      <c r="K548" s="173"/>
      <c r="L548" s="213">
        <v>2939638.96</v>
      </c>
      <c r="M548" s="214"/>
      <c r="N548" s="215">
        <v>185817.1</v>
      </c>
      <c r="O548" s="213">
        <f t="shared" si="8"/>
        <v>2753821.86</v>
      </c>
      <c r="P548" s="187"/>
      <c r="Q548" s="188"/>
      <c r="AB548" s="152"/>
    </row>
    <row r="549" spans="1:28" s="208" customFormat="1" ht="15" customHeight="1" x14ac:dyDescent="0.25">
      <c r="A549" s="189"/>
      <c r="B549" s="200"/>
      <c r="C549" s="179" t="s">
        <v>21</v>
      </c>
      <c r="D549" s="179" t="s">
        <v>3529</v>
      </c>
      <c r="E549" s="311" t="s">
        <v>2653</v>
      </c>
      <c r="F549" s="327" t="s">
        <v>4197</v>
      </c>
      <c r="G549" s="211"/>
      <c r="H549" s="212">
        <v>0</v>
      </c>
      <c r="I549" s="150"/>
      <c r="J549" s="213"/>
      <c r="K549" s="173"/>
      <c r="L549" s="213">
        <v>0</v>
      </c>
      <c r="M549" s="214"/>
      <c r="N549" s="215">
        <v>0</v>
      </c>
      <c r="O549" s="213">
        <f t="shared" si="8"/>
        <v>0</v>
      </c>
      <c r="P549" s="187"/>
      <c r="Q549" s="188"/>
      <c r="AB549" s="152"/>
    </row>
    <row r="550" spans="1:28" s="208" customFormat="1" ht="15" customHeight="1" x14ac:dyDescent="0.25">
      <c r="A550" s="189" t="s">
        <v>3532</v>
      </c>
      <c r="B550" s="200"/>
      <c r="C550" s="179" t="s">
        <v>21</v>
      </c>
      <c r="D550" s="179" t="s">
        <v>21</v>
      </c>
      <c r="E550" s="310" t="s">
        <v>4198</v>
      </c>
      <c r="F550" s="314" t="s">
        <v>4199</v>
      </c>
      <c r="G550" s="203">
        <f>+G551+G552+G553</f>
        <v>0</v>
      </c>
      <c r="H550" s="204">
        <v>1868206.84</v>
      </c>
      <c r="I550" s="150"/>
      <c r="J550" s="205">
        <v>0</v>
      </c>
      <c r="K550" s="173"/>
      <c r="L550" s="205">
        <v>1868206.84</v>
      </c>
      <c r="M550" s="206"/>
      <c r="N550" s="207">
        <v>0</v>
      </c>
      <c r="O550" s="205">
        <f t="shared" si="8"/>
        <v>1868206.84</v>
      </c>
      <c r="P550" s="187"/>
      <c r="Q550" s="188"/>
      <c r="AB550" s="152"/>
    </row>
    <row r="551" spans="1:28" s="151" customFormat="1" ht="15" customHeight="1" x14ac:dyDescent="0.25">
      <c r="A551" s="229"/>
      <c r="B551" s="230"/>
      <c r="C551" s="179" t="s">
        <v>21</v>
      </c>
      <c r="D551" s="179" t="s">
        <v>3529</v>
      </c>
      <c r="E551" s="310" t="s">
        <v>2683</v>
      </c>
      <c r="F551" s="318" t="s">
        <v>4200</v>
      </c>
      <c r="G551" s="271"/>
      <c r="H551" s="212">
        <v>0</v>
      </c>
      <c r="I551" s="150"/>
      <c r="J551" s="213"/>
      <c r="K551" s="173"/>
      <c r="L551" s="213">
        <v>0</v>
      </c>
      <c r="M551" s="214"/>
      <c r="N551" s="215">
        <v>0</v>
      </c>
      <c r="O551" s="213">
        <f t="shared" si="8"/>
        <v>0</v>
      </c>
      <c r="P551" s="187"/>
      <c r="Q551" s="188"/>
      <c r="AB551" s="152"/>
    </row>
    <row r="552" spans="1:28" s="151" customFormat="1" ht="15" customHeight="1" x14ac:dyDescent="0.25">
      <c r="A552" s="229"/>
      <c r="B552" s="230" t="s">
        <v>3528</v>
      </c>
      <c r="C552" s="179" t="s">
        <v>3528</v>
      </c>
      <c r="D552" s="179" t="s">
        <v>3529</v>
      </c>
      <c r="E552" s="310" t="s">
        <v>2686</v>
      </c>
      <c r="F552" s="318" t="s">
        <v>4201</v>
      </c>
      <c r="G552" s="271"/>
      <c r="H552" s="212">
        <v>1668009.76</v>
      </c>
      <c r="I552" s="150"/>
      <c r="J552" s="213"/>
      <c r="K552" s="173"/>
      <c r="L552" s="213">
        <v>1668009.76</v>
      </c>
      <c r="M552" s="214"/>
      <c r="N552" s="215">
        <v>0</v>
      </c>
      <c r="O552" s="213">
        <f t="shared" si="8"/>
        <v>1668009.76</v>
      </c>
      <c r="P552" s="187"/>
      <c r="Q552" s="188"/>
      <c r="AB552" s="152"/>
    </row>
    <row r="553" spans="1:28" s="151" customFormat="1" ht="15" customHeight="1" x14ac:dyDescent="0.25">
      <c r="A553" s="229" t="s">
        <v>3532</v>
      </c>
      <c r="B553" s="230"/>
      <c r="C553" s="179" t="s">
        <v>21</v>
      </c>
      <c r="D553" s="179" t="s">
        <v>21</v>
      </c>
      <c r="E553" s="310" t="s">
        <v>4202</v>
      </c>
      <c r="F553" s="318" t="s">
        <v>4203</v>
      </c>
      <c r="G553" s="340">
        <f>SUM(G554:G560)</f>
        <v>0</v>
      </c>
      <c r="H553" s="338">
        <v>200197.08</v>
      </c>
      <c r="I553" s="150"/>
      <c r="J553" s="221">
        <v>0</v>
      </c>
      <c r="K553" s="173"/>
      <c r="L553" s="221">
        <v>200197.08</v>
      </c>
      <c r="M553" s="206"/>
      <c r="N553" s="339">
        <v>0</v>
      </c>
      <c r="O553" s="221">
        <f t="shared" si="8"/>
        <v>200197.08</v>
      </c>
      <c r="P553" s="187"/>
      <c r="Q553" s="188"/>
      <c r="AB553" s="152"/>
    </row>
    <row r="554" spans="1:28" s="151" customFormat="1" ht="15" customHeight="1" x14ac:dyDescent="0.25">
      <c r="A554" s="229"/>
      <c r="B554" s="230" t="s">
        <v>18</v>
      </c>
      <c r="C554" s="179" t="s">
        <v>18</v>
      </c>
      <c r="D554" s="179" t="s">
        <v>3529</v>
      </c>
      <c r="E554" s="311" t="s">
        <v>2689</v>
      </c>
      <c r="F554" s="327" t="s">
        <v>4204</v>
      </c>
      <c r="G554" s="211"/>
      <c r="H554" s="212">
        <v>0</v>
      </c>
      <c r="I554" s="150"/>
      <c r="J554" s="213"/>
      <c r="K554" s="173"/>
      <c r="L554" s="213">
        <v>0</v>
      </c>
      <c r="M554" s="214"/>
      <c r="N554" s="215">
        <v>0</v>
      </c>
      <c r="O554" s="213">
        <f t="shared" si="8"/>
        <v>0</v>
      </c>
      <c r="P554" s="187"/>
      <c r="Q554" s="188"/>
      <c r="AB554" s="152"/>
    </row>
    <row r="555" spans="1:28" s="151" customFormat="1" ht="15" customHeight="1" x14ac:dyDescent="0.25">
      <c r="A555" s="229"/>
      <c r="B555" s="230"/>
      <c r="C555" s="179" t="s">
        <v>21</v>
      </c>
      <c r="D555" s="179" t="s">
        <v>3529</v>
      </c>
      <c r="E555" s="311" t="s">
        <v>2692</v>
      </c>
      <c r="F555" s="327" t="s">
        <v>4205</v>
      </c>
      <c r="G555" s="211"/>
      <c r="H555" s="212">
        <v>200197.08</v>
      </c>
      <c r="I555" s="150"/>
      <c r="J555" s="213"/>
      <c r="K555" s="173"/>
      <c r="L555" s="213">
        <v>200197.08</v>
      </c>
      <c r="M555" s="214"/>
      <c r="N555" s="215">
        <v>0</v>
      </c>
      <c r="O555" s="213">
        <f t="shared" si="8"/>
        <v>200197.08</v>
      </c>
      <c r="P555" s="187"/>
      <c r="Q555" s="188"/>
      <c r="AB555" s="152"/>
    </row>
    <row r="556" spans="1:28" s="151" customFormat="1" ht="15" customHeight="1" x14ac:dyDescent="0.25">
      <c r="A556" s="229"/>
      <c r="B556" s="230"/>
      <c r="C556" s="179" t="s">
        <v>21</v>
      </c>
      <c r="D556" s="179" t="s">
        <v>3529</v>
      </c>
      <c r="E556" s="311" t="s">
        <v>2695</v>
      </c>
      <c r="F556" s="327" t="s">
        <v>4206</v>
      </c>
      <c r="G556" s="211"/>
      <c r="H556" s="212">
        <v>0</v>
      </c>
      <c r="I556" s="150"/>
      <c r="J556" s="213"/>
      <c r="K556" s="173"/>
      <c r="L556" s="213">
        <v>0</v>
      </c>
      <c r="M556" s="214"/>
      <c r="N556" s="215">
        <v>0</v>
      </c>
      <c r="O556" s="213">
        <f t="shared" si="8"/>
        <v>0</v>
      </c>
      <c r="P556" s="187"/>
      <c r="Q556" s="188"/>
      <c r="AB556" s="152"/>
    </row>
    <row r="557" spans="1:28" s="151" customFormat="1" ht="15" customHeight="1" x14ac:dyDescent="0.25">
      <c r="A557" s="229"/>
      <c r="B557" s="230"/>
      <c r="C557" s="179" t="s">
        <v>21</v>
      </c>
      <c r="D557" s="179" t="s">
        <v>3529</v>
      </c>
      <c r="E557" s="311" t="s">
        <v>2698</v>
      </c>
      <c r="F557" s="327" t="s">
        <v>4207</v>
      </c>
      <c r="G557" s="211"/>
      <c r="H557" s="212">
        <v>0</v>
      </c>
      <c r="I557" s="150"/>
      <c r="J557" s="213"/>
      <c r="K557" s="173"/>
      <c r="L557" s="213">
        <v>0</v>
      </c>
      <c r="M557" s="214"/>
      <c r="N557" s="215">
        <v>0</v>
      </c>
      <c r="O557" s="213">
        <f t="shared" si="8"/>
        <v>0</v>
      </c>
      <c r="P557" s="187"/>
      <c r="Q557" s="188"/>
      <c r="AB557" s="152"/>
    </row>
    <row r="558" spans="1:28" s="151" customFormat="1" ht="15" customHeight="1" x14ac:dyDescent="0.25">
      <c r="A558" s="229"/>
      <c r="B558" s="230"/>
      <c r="C558" s="179" t="s">
        <v>21</v>
      </c>
      <c r="D558" s="179" t="s">
        <v>3529</v>
      </c>
      <c r="E558" s="311" t="s">
        <v>2701</v>
      </c>
      <c r="F558" s="327" t="s">
        <v>4208</v>
      </c>
      <c r="G558" s="211"/>
      <c r="H558" s="212">
        <v>0</v>
      </c>
      <c r="I558" s="150"/>
      <c r="J558" s="213"/>
      <c r="K558" s="173"/>
      <c r="L558" s="213">
        <v>0</v>
      </c>
      <c r="M558" s="214"/>
      <c r="N558" s="215">
        <v>0</v>
      </c>
      <c r="O558" s="213">
        <f t="shared" si="8"/>
        <v>0</v>
      </c>
      <c r="P558" s="187"/>
      <c r="Q558" s="188"/>
      <c r="AB558" s="152"/>
    </row>
    <row r="559" spans="1:28" s="151" customFormat="1" ht="15" customHeight="1" x14ac:dyDescent="0.25">
      <c r="A559" s="229"/>
      <c r="B559" s="230"/>
      <c r="C559" s="179" t="s">
        <v>21</v>
      </c>
      <c r="D559" s="179" t="s">
        <v>3529</v>
      </c>
      <c r="E559" s="311" t="s">
        <v>2704</v>
      </c>
      <c r="F559" s="327" t="s">
        <v>4209</v>
      </c>
      <c r="G559" s="211"/>
      <c r="H559" s="212">
        <v>0</v>
      </c>
      <c r="I559" s="150"/>
      <c r="J559" s="213"/>
      <c r="K559" s="173"/>
      <c r="L559" s="213">
        <v>0</v>
      </c>
      <c r="M559" s="214"/>
      <c r="N559" s="215">
        <v>0</v>
      </c>
      <c r="O559" s="213">
        <f t="shared" si="8"/>
        <v>0</v>
      </c>
      <c r="P559" s="187"/>
      <c r="Q559" s="188"/>
      <c r="AB559" s="152"/>
    </row>
    <row r="560" spans="1:28" s="151" customFormat="1" ht="15" customHeight="1" x14ac:dyDescent="0.25">
      <c r="A560" s="229"/>
      <c r="B560" s="230"/>
      <c r="C560" s="179" t="s">
        <v>21</v>
      </c>
      <c r="D560" s="179" t="s">
        <v>3529</v>
      </c>
      <c r="E560" s="311" t="s">
        <v>2707</v>
      </c>
      <c r="F560" s="327" t="s">
        <v>4210</v>
      </c>
      <c r="G560" s="211"/>
      <c r="H560" s="212">
        <v>0</v>
      </c>
      <c r="I560" s="150"/>
      <c r="J560" s="213"/>
      <c r="K560" s="173"/>
      <c r="L560" s="213">
        <v>0</v>
      </c>
      <c r="M560" s="214"/>
      <c r="N560" s="215">
        <v>0</v>
      </c>
      <c r="O560" s="213">
        <f t="shared" si="8"/>
        <v>0</v>
      </c>
      <c r="P560" s="187"/>
      <c r="Q560" s="188"/>
      <c r="AB560" s="152"/>
    </row>
    <row r="561" spans="1:28" s="208" customFormat="1" ht="15" customHeight="1" x14ac:dyDescent="0.25">
      <c r="A561" s="189"/>
      <c r="B561" s="200"/>
      <c r="C561" s="179" t="s">
        <v>21</v>
      </c>
      <c r="D561" s="179" t="s">
        <v>3529</v>
      </c>
      <c r="E561" s="310" t="s">
        <v>2715</v>
      </c>
      <c r="F561" s="314" t="s">
        <v>4211</v>
      </c>
      <c r="G561" s="376"/>
      <c r="H561" s="224">
        <v>170531.20000000001</v>
      </c>
      <c r="I561" s="150"/>
      <c r="J561" s="225"/>
      <c r="K561" s="377"/>
      <c r="L561" s="225">
        <v>170531.20000000001</v>
      </c>
      <c r="M561" s="214"/>
      <c r="N561" s="226">
        <v>0</v>
      </c>
      <c r="O561" s="225">
        <f t="shared" si="8"/>
        <v>170531.20000000001</v>
      </c>
      <c r="P561" s="187"/>
      <c r="Q561" s="188"/>
      <c r="AB561" s="152"/>
    </row>
    <row r="562" spans="1:28" s="208" customFormat="1" ht="20.100000000000001" customHeight="1" thickBot="1" x14ac:dyDescent="0.3">
      <c r="A562" s="189" t="s">
        <v>3532</v>
      </c>
      <c r="B562" s="200"/>
      <c r="C562" s="179" t="s">
        <v>21</v>
      </c>
      <c r="D562" s="179" t="s">
        <v>21</v>
      </c>
      <c r="E562" s="286" t="s">
        <v>4212</v>
      </c>
      <c r="F562" s="358" t="s">
        <v>4213</v>
      </c>
      <c r="G562" s="288">
        <v>0</v>
      </c>
      <c r="H562" s="289">
        <v>-6951461.3399999999</v>
      </c>
      <c r="I562" s="289">
        <v>0</v>
      </c>
      <c r="J562" s="289">
        <v>0</v>
      </c>
      <c r="K562" s="377"/>
      <c r="L562" s="290">
        <v>-6951461.3399999999</v>
      </c>
      <c r="M562" s="291"/>
      <c r="N562" s="292">
        <v>-185817.1</v>
      </c>
      <c r="O562" s="290">
        <f t="shared" si="8"/>
        <v>-6765644.2400000002</v>
      </c>
      <c r="P562" s="187"/>
      <c r="Q562" s="188"/>
      <c r="AB562" s="152"/>
    </row>
    <row r="563" spans="1:28" s="208" customFormat="1" ht="20.100000000000001" customHeight="1" x14ac:dyDescent="0.25">
      <c r="A563" s="189"/>
      <c r="B563" s="200"/>
      <c r="C563" s="179" t="s">
        <v>21</v>
      </c>
      <c r="D563" s="179" t="s">
        <v>21</v>
      </c>
      <c r="E563" s="378"/>
      <c r="F563" s="379"/>
      <c r="G563" s="379"/>
      <c r="H563" s="297"/>
      <c r="I563" s="279"/>
      <c r="J563" s="298"/>
      <c r="K563" s="380"/>
      <c r="L563" s="298">
        <v>0</v>
      </c>
      <c r="M563" s="297"/>
      <c r="N563" s="297"/>
      <c r="O563" s="298">
        <f t="shared" si="8"/>
        <v>0</v>
      </c>
      <c r="P563" s="187"/>
      <c r="Q563" s="188"/>
      <c r="AB563" s="152"/>
    </row>
    <row r="564" spans="1:28" s="208" customFormat="1" ht="20.100000000000001" customHeight="1" x14ac:dyDescent="0.25">
      <c r="A564" s="189" t="s">
        <v>3532</v>
      </c>
      <c r="B564" s="200"/>
      <c r="C564" s="179" t="s">
        <v>21</v>
      </c>
      <c r="D564" s="179" t="s">
        <v>21</v>
      </c>
      <c r="E564" s="381" t="s">
        <v>4214</v>
      </c>
      <c r="F564" s="382" t="s">
        <v>4215</v>
      </c>
      <c r="G564" s="383">
        <v>0</v>
      </c>
      <c r="H564" s="384">
        <v>-2606594.7400001045</v>
      </c>
      <c r="I564" s="150"/>
      <c r="J564" s="290">
        <v>0</v>
      </c>
      <c r="K564" s="377"/>
      <c r="L564" s="290">
        <v>-2606594.7400001045</v>
      </c>
      <c r="M564" s="385"/>
      <c r="N564" s="386">
        <v>-33655512.299999997</v>
      </c>
      <c r="O564" s="290">
        <f t="shared" si="8"/>
        <v>31048917.559999891</v>
      </c>
      <c r="P564" s="187"/>
      <c r="Q564" s="188"/>
      <c r="AB564" s="152"/>
    </row>
    <row r="565" spans="1:28" s="208" customFormat="1" ht="20.100000000000001" customHeight="1" thickBot="1" x14ac:dyDescent="0.3">
      <c r="A565" s="189"/>
      <c r="B565" s="200"/>
      <c r="C565" s="179" t="s">
        <v>21</v>
      </c>
      <c r="D565" s="179" t="s">
        <v>21</v>
      </c>
      <c r="E565" s="294"/>
      <c r="F565" s="295"/>
      <c r="G565" s="295"/>
      <c r="H565" s="297"/>
      <c r="I565" s="279"/>
      <c r="J565" s="298"/>
      <c r="K565" s="380"/>
      <c r="L565" s="298">
        <v>0</v>
      </c>
      <c r="M565" s="297"/>
      <c r="N565" s="297"/>
      <c r="O565" s="297">
        <f t="shared" si="8"/>
        <v>0</v>
      </c>
      <c r="P565" s="187"/>
      <c r="Q565" s="188"/>
      <c r="AB565" s="152"/>
    </row>
    <row r="566" spans="1:28" s="151" customFormat="1" ht="15" customHeight="1" x14ac:dyDescent="0.25">
      <c r="A566" s="229"/>
      <c r="B566" s="230"/>
      <c r="C566" s="179" t="s">
        <v>21</v>
      </c>
      <c r="D566" s="179" t="s">
        <v>21</v>
      </c>
      <c r="E566" s="300"/>
      <c r="F566" s="363" t="s">
        <v>4216</v>
      </c>
      <c r="G566" s="302"/>
      <c r="H566" s="303">
        <v>0</v>
      </c>
      <c r="I566" s="150"/>
      <c r="J566" s="213"/>
      <c r="K566" s="387"/>
      <c r="L566" s="213">
        <v>0</v>
      </c>
      <c r="M566" s="214"/>
      <c r="N566" s="304">
        <v>0</v>
      </c>
      <c r="O566" s="304">
        <f t="shared" si="8"/>
        <v>0</v>
      </c>
      <c r="P566" s="187"/>
      <c r="Q566" s="188"/>
      <c r="AB566" s="152"/>
    </row>
    <row r="567" spans="1:28" s="208" customFormat="1" ht="15" customHeight="1" x14ac:dyDescent="0.25">
      <c r="A567" s="189" t="s">
        <v>3532</v>
      </c>
      <c r="B567" s="200"/>
      <c r="C567" s="179" t="s">
        <v>21</v>
      </c>
      <c r="D567" s="179" t="s">
        <v>21</v>
      </c>
      <c r="E567" s="305" t="s">
        <v>4217</v>
      </c>
      <c r="F567" s="341" t="s">
        <v>4218</v>
      </c>
      <c r="G567" s="285">
        <v>0</v>
      </c>
      <c r="H567" s="244">
        <v>12003380.26</v>
      </c>
      <c r="I567" s="150"/>
      <c r="J567" s="184">
        <v>0</v>
      </c>
      <c r="K567" s="377"/>
      <c r="L567" s="184">
        <v>12003380.26</v>
      </c>
      <c r="M567" s="185"/>
      <c r="N567" s="245">
        <v>1945100.23</v>
      </c>
      <c r="O567" s="245">
        <f t="shared" si="8"/>
        <v>10058280.029999999</v>
      </c>
      <c r="P567" s="187"/>
      <c r="Q567" s="188"/>
      <c r="AB567" s="152"/>
    </row>
    <row r="568" spans="1:28" s="208" customFormat="1" ht="15" customHeight="1" x14ac:dyDescent="0.25">
      <c r="A568" s="189"/>
      <c r="B568" s="200"/>
      <c r="C568" s="179" t="s">
        <v>21</v>
      </c>
      <c r="D568" s="179" t="s">
        <v>3529</v>
      </c>
      <c r="E568" s="307" t="s">
        <v>2727</v>
      </c>
      <c r="F568" s="368" t="s">
        <v>4219</v>
      </c>
      <c r="G568" s="281"/>
      <c r="H568" s="282">
        <v>11205983.16</v>
      </c>
      <c r="I568" s="150"/>
      <c r="J568" s="283"/>
      <c r="K568" s="387"/>
      <c r="L568" s="283">
        <v>11205983.16</v>
      </c>
      <c r="M568" s="214"/>
      <c r="N568" s="284">
        <v>1921599.63</v>
      </c>
      <c r="O568" s="284">
        <f t="shared" si="8"/>
        <v>9284383.5300000012</v>
      </c>
      <c r="P568" s="187"/>
      <c r="Q568" s="188"/>
      <c r="AB568" s="152"/>
    </row>
    <row r="569" spans="1:28" s="208" customFormat="1" ht="15" customHeight="1" x14ac:dyDescent="0.25">
      <c r="A569" s="189"/>
      <c r="B569" s="200"/>
      <c r="C569" s="179" t="s">
        <v>21</v>
      </c>
      <c r="D569" s="179" t="s">
        <v>3529</v>
      </c>
      <c r="E569" s="307" t="s">
        <v>2730</v>
      </c>
      <c r="F569" s="368" t="s">
        <v>4220</v>
      </c>
      <c r="G569" s="281"/>
      <c r="H569" s="282">
        <v>573216.62</v>
      </c>
      <c r="I569" s="150"/>
      <c r="J569" s="283"/>
      <c r="K569" s="377"/>
      <c r="L569" s="283">
        <v>573216.62</v>
      </c>
      <c r="M569" s="214"/>
      <c r="N569" s="284">
        <v>23500.6</v>
      </c>
      <c r="O569" s="284">
        <f t="shared" si="8"/>
        <v>549716.02</v>
      </c>
      <c r="P569" s="187"/>
      <c r="Q569" s="188"/>
      <c r="AB569" s="152"/>
    </row>
    <row r="570" spans="1:28" s="208" customFormat="1" ht="15" customHeight="1" x14ac:dyDescent="0.25">
      <c r="A570" s="189"/>
      <c r="B570" s="200"/>
      <c r="C570" s="179" t="s">
        <v>21</v>
      </c>
      <c r="D570" s="179" t="s">
        <v>3529</v>
      </c>
      <c r="E570" s="307" t="s">
        <v>2736</v>
      </c>
      <c r="F570" s="368" t="s">
        <v>4221</v>
      </c>
      <c r="G570" s="281"/>
      <c r="H570" s="282">
        <v>216713.48</v>
      </c>
      <c r="I570" s="150"/>
      <c r="J570" s="283"/>
      <c r="K570" s="387"/>
      <c r="L570" s="283">
        <v>216713.48</v>
      </c>
      <c r="M570" s="214"/>
      <c r="N570" s="284">
        <v>0</v>
      </c>
      <c r="O570" s="284">
        <f t="shared" si="8"/>
        <v>216713.48</v>
      </c>
      <c r="P570" s="187"/>
      <c r="Q570" s="188"/>
      <c r="AB570" s="152"/>
    </row>
    <row r="571" spans="1:28" s="208" customFormat="1" ht="15" customHeight="1" x14ac:dyDescent="0.25">
      <c r="A571" s="189"/>
      <c r="B571" s="200"/>
      <c r="C571" s="179" t="s">
        <v>21</v>
      </c>
      <c r="D571" s="179" t="s">
        <v>3529</v>
      </c>
      <c r="E571" s="307" t="s">
        <v>2733</v>
      </c>
      <c r="F571" s="368" t="s">
        <v>4222</v>
      </c>
      <c r="G571" s="281"/>
      <c r="H571" s="282">
        <v>7467</v>
      </c>
      <c r="I571" s="150"/>
      <c r="J571" s="283"/>
      <c r="K571" s="387"/>
      <c r="L571" s="283">
        <v>7467</v>
      </c>
      <c r="M571" s="214"/>
      <c r="N571" s="284">
        <v>0</v>
      </c>
      <c r="O571" s="284">
        <f t="shared" si="8"/>
        <v>7467</v>
      </c>
      <c r="P571" s="187"/>
      <c r="Q571" s="188"/>
      <c r="AB571" s="152"/>
    </row>
    <row r="572" spans="1:28" s="208" customFormat="1" ht="15" customHeight="1" x14ac:dyDescent="0.25">
      <c r="A572" s="189" t="s">
        <v>3532</v>
      </c>
      <c r="B572" s="200"/>
      <c r="C572" s="179" t="s">
        <v>21</v>
      </c>
      <c r="D572" s="179" t="s">
        <v>21</v>
      </c>
      <c r="E572" s="305" t="s">
        <v>4223</v>
      </c>
      <c r="F572" s="341" t="s">
        <v>4224</v>
      </c>
      <c r="G572" s="285">
        <v>0</v>
      </c>
      <c r="H572" s="250">
        <v>197628</v>
      </c>
      <c r="I572" s="150"/>
      <c r="J572" s="251">
        <v>0</v>
      </c>
      <c r="K572" s="387"/>
      <c r="L572" s="251">
        <v>197628</v>
      </c>
      <c r="M572" s="214"/>
      <c r="N572" s="252">
        <v>0</v>
      </c>
      <c r="O572" s="252">
        <f t="shared" si="8"/>
        <v>197628</v>
      </c>
      <c r="P572" s="187"/>
      <c r="Q572" s="188"/>
      <c r="AB572" s="152"/>
    </row>
    <row r="573" spans="1:28" s="208" customFormat="1" ht="15" customHeight="1" x14ac:dyDescent="0.25">
      <c r="A573" s="189"/>
      <c r="B573" s="200"/>
      <c r="C573" s="179" t="s">
        <v>21</v>
      </c>
      <c r="D573" s="179" t="s">
        <v>3529</v>
      </c>
      <c r="E573" s="307" t="s">
        <v>2741</v>
      </c>
      <c r="F573" s="368" t="s">
        <v>4225</v>
      </c>
      <c r="G573" s="281"/>
      <c r="H573" s="282">
        <v>141859.5</v>
      </c>
      <c r="I573" s="150"/>
      <c r="J573" s="283"/>
      <c r="K573" s="377"/>
      <c r="L573" s="283">
        <v>141859.5</v>
      </c>
      <c r="M573" s="214"/>
      <c r="N573" s="284">
        <v>0</v>
      </c>
      <c r="O573" s="284">
        <f t="shared" si="8"/>
        <v>141859.5</v>
      </c>
      <c r="P573" s="187"/>
      <c r="Q573" s="188"/>
      <c r="AB573" s="152"/>
    </row>
    <row r="574" spans="1:28" s="208" customFormat="1" ht="15" customHeight="1" x14ac:dyDescent="0.25">
      <c r="A574" s="189"/>
      <c r="B574" s="200"/>
      <c r="C574" s="179" t="s">
        <v>21</v>
      </c>
      <c r="D574" s="179" t="s">
        <v>3529</v>
      </c>
      <c r="E574" s="307" t="s">
        <v>2744</v>
      </c>
      <c r="F574" s="368" t="s">
        <v>4226</v>
      </c>
      <c r="G574" s="281"/>
      <c r="H574" s="282">
        <v>55768.5</v>
      </c>
      <c r="I574" s="150"/>
      <c r="J574" s="283"/>
      <c r="K574" s="387"/>
      <c r="L574" s="283">
        <v>55768.5</v>
      </c>
      <c r="M574" s="214"/>
      <c r="N574" s="284">
        <v>0</v>
      </c>
      <c r="O574" s="284">
        <f t="shared" si="8"/>
        <v>55768.5</v>
      </c>
      <c r="P574" s="187"/>
      <c r="Q574" s="188"/>
      <c r="AB574" s="152"/>
    </row>
    <row r="575" spans="1:28" s="151" customFormat="1" ht="15" customHeight="1" x14ac:dyDescent="0.25">
      <c r="A575" s="229"/>
      <c r="B575" s="230"/>
      <c r="C575" s="179" t="s">
        <v>21</v>
      </c>
      <c r="D575" s="179" t="s">
        <v>3529</v>
      </c>
      <c r="E575" s="305" t="s">
        <v>2747</v>
      </c>
      <c r="F575" s="341" t="s">
        <v>4227</v>
      </c>
      <c r="G575" s="285"/>
      <c r="H575" s="250">
        <v>0</v>
      </c>
      <c r="I575" s="150"/>
      <c r="J575" s="251"/>
      <c r="K575" s="377"/>
      <c r="L575" s="251">
        <v>0</v>
      </c>
      <c r="M575" s="214"/>
      <c r="N575" s="252">
        <v>0</v>
      </c>
      <c r="O575" s="252">
        <f t="shared" si="8"/>
        <v>0</v>
      </c>
      <c r="P575" s="187"/>
      <c r="Q575" s="188"/>
      <c r="AB575" s="152"/>
    </row>
    <row r="576" spans="1:28" s="151" customFormat="1" ht="20.100000000000001" customHeight="1" thickBot="1" x14ac:dyDescent="0.3">
      <c r="A576" s="229" t="s">
        <v>3532</v>
      </c>
      <c r="B576" s="230"/>
      <c r="C576" s="179" t="s">
        <v>21</v>
      </c>
      <c r="D576" s="179" t="s">
        <v>21</v>
      </c>
      <c r="E576" s="286" t="s">
        <v>4228</v>
      </c>
      <c r="F576" s="358" t="s">
        <v>4229</v>
      </c>
      <c r="G576" s="288">
        <v>0</v>
      </c>
      <c r="H576" s="388">
        <v>12201008.26</v>
      </c>
      <c r="I576" s="150"/>
      <c r="J576" s="389">
        <v>0</v>
      </c>
      <c r="K576" s="390"/>
      <c r="L576" s="389">
        <v>12201008.26</v>
      </c>
      <c r="M576" s="391"/>
      <c r="N576" s="392">
        <v>1945100.23</v>
      </c>
      <c r="O576" s="392">
        <f t="shared" si="8"/>
        <v>10255908.029999999</v>
      </c>
      <c r="P576" s="187"/>
      <c r="Q576" s="188"/>
      <c r="AB576" s="152"/>
    </row>
    <row r="577" spans="1:28" s="151" customFormat="1" ht="20.100000000000001" customHeight="1" thickBot="1" x14ac:dyDescent="0.3">
      <c r="A577" s="393"/>
      <c r="B577" s="394"/>
      <c r="C577" s="179" t="s">
        <v>21</v>
      </c>
      <c r="D577" s="179" t="s">
        <v>21</v>
      </c>
      <c r="E577" s="378"/>
      <c r="F577" s="379"/>
      <c r="G577" s="361"/>
      <c r="H577" s="395"/>
      <c r="I577" s="150"/>
      <c r="J577" s="396"/>
      <c r="K577" s="390"/>
      <c r="L577" s="396"/>
      <c r="M577" s="395"/>
      <c r="N577" s="395"/>
      <c r="O577" s="395">
        <f t="shared" si="8"/>
        <v>0</v>
      </c>
      <c r="P577" s="187"/>
      <c r="Q577" s="188"/>
      <c r="AB577" s="152"/>
    </row>
    <row r="578" spans="1:28" s="151" customFormat="1" ht="20.100000000000001" customHeight="1" thickBot="1" x14ac:dyDescent="0.3">
      <c r="A578" s="397" t="s">
        <v>3532</v>
      </c>
      <c r="B578" s="398"/>
      <c r="C578" s="179" t="s">
        <v>21</v>
      </c>
      <c r="D578" s="179" t="s">
        <v>21</v>
      </c>
      <c r="E578" s="153" t="s">
        <v>4230</v>
      </c>
      <c r="F578" s="399" t="s">
        <v>4231</v>
      </c>
      <c r="G578" s="400">
        <v>0</v>
      </c>
      <c r="H578" s="401">
        <v>-14807603.000000104</v>
      </c>
      <c r="I578" s="150"/>
      <c r="J578" s="389"/>
      <c r="K578" s="390"/>
      <c r="L578" s="389">
        <v>-14807603.000000104</v>
      </c>
      <c r="M578" s="395"/>
      <c r="N578" s="402">
        <v>-35600612.529999994</v>
      </c>
      <c r="O578" s="402">
        <f t="shared" si="8"/>
        <v>20793009.529999889</v>
      </c>
      <c r="P578" s="187"/>
      <c r="Q578" s="188"/>
      <c r="AB578" s="152"/>
    </row>
    <row r="579" spans="1:28" s="142" customFormat="1" x14ac:dyDescent="0.25">
      <c r="A579" s="403"/>
      <c r="B579" s="403"/>
      <c r="C579" s="403"/>
      <c r="D579" s="403"/>
      <c r="E579" s="404"/>
      <c r="F579" s="405"/>
      <c r="G579" s="406"/>
      <c r="H579" s="407"/>
      <c r="I579" s="408"/>
      <c r="J579" s="409"/>
      <c r="K579" s="390"/>
      <c r="L579" s="119"/>
      <c r="M579" s="112"/>
      <c r="N579" s="408"/>
      <c r="O579" s="408"/>
      <c r="P579" s="408"/>
      <c r="Q579" s="408"/>
      <c r="R579" s="408"/>
      <c r="S579" s="408"/>
      <c r="T579" s="408"/>
      <c r="U579" s="408"/>
      <c r="V579" s="408"/>
      <c r="W579" s="408"/>
      <c r="X579" s="408"/>
      <c r="Y579" s="408"/>
      <c r="Z579" s="410"/>
      <c r="AB579" s="122"/>
    </row>
    <row r="580" spans="1:28" s="142" customFormat="1" ht="15.75" hidden="1" x14ac:dyDescent="0.25">
      <c r="A580" s="403"/>
      <c r="B580" s="403"/>
      <c r="C580" s="403"/>
      <c r="D580" s="403"/>
      <c r="E580" s="411" t="s">
        <v>4232</v>
      </c>
      <c r="F580" s="405"/>
      <c r="G580" s="406"/>
      <c r="H580" s="407">
        <v>-2.5331974029541016E-7</v>
      </c>
      <c r="I580" s="408"/>
      <c r="J580" s="408"/>
      <c r="K580" s="390"/>
      <c r="L580" s="119"/>
      <c r="M580" s="112"/>
      <c r="N580" s="408"/>
      <c r="O580" s="408"/>
      <c r="P580" s="412"/>
      <c r="Q580" s="412"/>
      <c r="R580" s="412"/>
      <c r="S580" s="412"/>
      <c r="T580" s="412"/>
      <c r="U580" s="412"/>
      <c r="V580" s="412"/>
      <c r="W580" s="412"/>
      <c r="X580" s="412"/>
      <c r="Y580" s="412"/>
      <c r="Z580" s="413"/>
      <c r="AB580" s="122"/>
    </row>
    <row r="581" spans="1:28" s="142" customFormat="1" ht="15" hidden="1" customHeight="1" x14ac:dyDescent="0.25">
      <c r="A581" s="403"/>
      <c r="B581" s="403"/>
      <c r="C581" s="403"/>
      <c r="D581" s="403"/>
      <c r="E581" s="112"/>
      <c r="F581" s="405"/>
      <c r="G581" s="406"/>
      <c r="H581" s="407"/>
      <c r="I581" s="408"/>
      <c r="J581" s="408"/>
      <c r="K581" s="390"/>
      <c r="L581" s="414"/>
      <c r="M581" s="139"/>
      <c r="N581" s="415"/>
      <c r="O581" s="408"/>
      <c r="S581" s="121"/>
      <c r="T581" s="121"/>
      <c r="U581" s="121"/>
      <c r="V581" s="121"/>
      <c r="W581" s="121"/>
      <c r="X581" s="121"/>
      <c r="Y581" s="121"/>
      <c r="Z581" s="120"/>
      <c r="AB581" s="122"/>
    </row>
    <row r="582" spans="1:28" s="142" customFormat="1" hidden="1" x14ac:dyDescent="0.25">
      <c r="A582" s="408"/>
      <c r="B582" s="408"/>
      <c r="C582" s="408"/>
      <c r="D582" s="408"/>
      <c r="E582" s="112"/>
      <c r="F582" s="112"/>
      <c r="G582" s="416"/>
      <c r="H582" s="417"/>
      <c r="I582" s="412"/>
      <c r="J582" s="412"/>
      <c r="K582" s="390"/>
      <c r="L582" s="119"/>
      <c r="M582" s="112"/>
      <c r="N582" s="412"/>
      <c r="O582" s="412"/>
      <c r="S582" s="412"/>
      <c r="T582" s="412"/>
      <c r="U582" s="412"/>
      <c r="V582" s="412"/>
      <c r="W582" s="412"/>
      <c r="X582" s="412"/>
      <c r="Y582" s="412"/>
      <c r="Z582" s="413"/>
      <c r="AB582" s="122"/>
    </row>
    <row r="583" spans="1:28" s="142" customFormat="1" ht="17.25" hidden="1" x14ac:dyDescent="0.25">
      <c r="A583" s="408"/>
      <c r="B583" s="408"/>
      <c r="C583" s="408"/>
      <c r="D583" s="408"/>
      <c r="E583" s="418" t="s">
        <v>4233</v>
      </c>
      <c r="F583" s="419"/>
      <c r="G583" s="420"/>
      <c r="H583" s="421"/>
      <c r="I583" s="422"/>
      <c r="J583" s="422"/>
      <c r="K583" s="423"/>
      <c r="L583" s="424"/>
      <c r="M583" s="425"/>
      <c r="N583" s="422"/>
      <c r="S583" s="121"/>
      <c r="T583" s="121"/>
      <c r="U583" s="121"/>
      <c r="V583" s="121"/>
      <c r="W583" s="121"/>
      <c r="X583" s="121"/>
      <c r="Y583" s="121"/>
      <c r="Z583" s="120"/>
      <c r="AB583" s="122"/>
    </row>
    <row r="584" spans="1:28" s="142" customFormat="1" ht="17.25" hidden="1" x14ac:dyDescent="0.25">
      <c r="A584" s="408"/>
      <c r="B584" s="408"/>
      <c r="C584" s="408"/>
      <c r="D584" s="408"/>
      <c r="E584" s="426"/>
      <c r="F584" s="426"/>
      <c r="G584" s="427"/>
      <c r="H584" s="428"/>
      <c r="I584" s="429"/>
      <c r="J584" s="429"/>
      <c r="K584" s="423"/>
      <c r="L584" s="430"/>
      <c r="M584" s="426"/>
      <c r="N584" s="429"/>
      <c r="O584" s="412"/>
      <c r="P584" s="412"/>
      <c r="Q584" s="412"/>
      <c r="R584" s="412"/>
      <c r="S584" s="412"/>
      <c r="T584" s="412"/>
      <c r="U584" s="412"/>
      <c r="V584" s="412"/>
      <c r="W584" s="412"/>
      <c r="X584" s="412"/>
      <c r="Y584" s="412"/>
      <c r="Z584" s="413"/>
      <c r="AB584" s="122"/>
    </row>
    <row r="585" spans="1:28" s="142" customFormat="1" ht="17.25" hidden="1" x14ac:dyDescent="0.25">
      <c r="A585" s="408"/>
      <c r="B585" s="408"/>
      <c r="C585" s="408"/>
      <c r="D585" s="408"/>
      <c r="E585" s="431" t="s">
        <v>4234</v>
      </c>
      <c r="F585" s="432"/>
      <c r="G585" s="420"/>
      <c r="H585" s="421"/>
      <c r="I585" s="433"/>
      <c r="J585" s="434" t="s">
        <v>4235</v>
      </c>
      <c r="K585" s="434"/>
      <c r="L585" s="434"/>
      <c r="M585" s="426"/>
      <c r="N585" s="433"/>
      <c r="P585" s="412"/>
      <c r="Q585" s="412"/>
      <c r="R585" s="412"/>
      <c r="S585" s="412"/>
      <c r="T585" s="412"/>
      <c r="U585" s="412"/>
      <c r="V585" s="412"/>
      <c r="W585" s="412"/>
      <c r="X585" s="412"/>
      <c r="Y585" s="412"/>
      <c r="Z585" s="413"/>
      <c r="AB585" s="122"/>
    </row>
    <row r="586" spans="1:28" s="142" customFormat="1" ht="17.25" hidden="1" x14ac:dyDescent="0.25">
      <c r="A586" s="408"/>
      <c r="B586" s="408"/>
      <c r="C586" s="408"/>
      <c r="D586" s="408"/>
      <c r="E586" s="426"/>
      <c r="F586" s="435"/>
      <c r="G586" s="435"/>
      <c r="H586" s="435"/>
      <c r="I586" s="422"/>
      <c r="J586" s="429"/>
      <c r="K586" s="435"/>
      <c r="L586" s="436"/>
      <c r="M586" s="435"/>
      <c r="N586" s="422"/>
      <c r="O586" s="121"/>
      <c r="P586" s="412"/>
      <c r="Q586" s="412"/>
      <c r="R586" s="412"/>
      <c r="S586" s="412"/>
      <c r="T586" s="412"/>
      <c r="U586" s="412"/>
      <c r="V586" s="412"/>
      <c r="W586" s="412"/>
      <c r="X586" s="412"/>
      <c r="Y586" s="412"/>
      <c r="Z586" s="413"/>
      <c r="AB586" s="122"/>
    </row>
    <row r="587" spans="1:28" s="142" customFormat="1" ht="17.25" hidden="1" x14ac:dyDescent="0.25">
      <c r="A587" s="408"/>
      <c r="B587" s="408"/>
      <c r="C587" s="408"/>
      <c r="D587" s="408"/>
      <c r="E587" s="426"/>
      <c r="F587" s="435"/>
      <c r="G587" s="435"/>
      <c r="H587" s="435"/>
      <c r="I587" s="429"/>
      <c r="J587" s="422"/>
      <c r="K587" s="422"/>
      <c r="L587" s="422" t="s">
        <v>4234</v>
      </c>
      <c r="M587" s="426"/>
      <c r="N587" s="429"/>
      <c r="O587" s="412"/>
      <c r="P587" s="412"/>
      <c r="Q587" s="412"/>
      <c r="R587" s="412"/>
      <c r="S587" s="412"/>
      <c r="T587" s="412"/>
      <c r="U587" s="412"/>
      <c r="V587" s="412"/>
      <c r="W587" s="412"/>
      <c r="X587" s="412"/>
      <c r="Y587" s="412"/>
      <c r="Z587" s="413"/>
      <c r="AB587" s="122"/>
    </row>
    <row r="588" spans="1:28" s="142" customFormat="1" ht="17.25" hidden="1" x14ac:dyDescent="0.25">
      <c r="A588" s="121"/>
      <c r="B588" s="121"/>
      <c r="C588" s="121"/>
      <c r="D588" s="121"/>
      <c r="E588" s="426"/>
      <c r="F588" s="435"/>
      <c r="G588" s="435"/>
      <c r="H588" s="435"/>
      <c r="I588" s="422"/>
      <c r="J588" s="422"/>
      <c r="K588" s="437"/>
      <c r="L588" s="422"/>
      <c r="M588" s="435"/>
      <c r="N588" s="422"/>
      <c r="O588" s="121"/>
      <c r="P588" s="121"/>
      <c r="Q588" s="121"/>
      <c r="R588" s="121"/>
      <c r="S588" s="121"/>
      <c r="T588" s="121"/>
      <c r="U588" s="121"/>
      <c r="V588" s="121"/>
      <c r="W588" s="121"/>
      <c r="X588" s="121"/>
      <c r="Y588" s="121"/>
      <c r="Z588" s="120"/>
      <c r="AB588" s="122"/>
    </row>
    <row r="589" spans="1:28" s="142" customFormat="1" ht="17.25" hidden="1" x14ac:dyDescent="0.25">
      <c r="A589" s="121"/>
      <c r="B589" s="121"/>
      <c r="C589" s="121"/>
      <c r="D589" s="121"/>
      <c r="E589" s="426"/>
      <c r="F589" s="422"/>
      <c r="G589" s="422"/>
      <c r="H589" s="422"/>
      <c r="I589" s="422"/>
      <c r="J589" s="422"/>
      <c r="K589" s="437"/>
      <c r="L589" s="422"/>
      <c r="M589" s="435"/>
      <c r="N589" s="422"/>
      <c r="O589" s="121"/>
      <c r="P589" s="412"/>
      <c r="Q589" s="412"/>
      <c r="R589" s="412"/>
      <c r="S589" s="412"/>
      <c r="T589" s="412"/>
      <c r="U589" s="412"/>
      <c r="V589" s="412"/>
      <c r="W589" s="412"/>
      <c r="X589" s="412"/>
      <c r="Y589" s="412"/>
      <c r="Z589" s="413"/>
      <c r="AB589" s="122"/>
    </row>
    <row r="590" spans="1:28" ht="17.25" hidden="1" x14ac:dyDescent="0.25">
      <c r="A590" s="121"/>
      <c r="B590" s="121"/>
      <c r="C590" s="121"/>
      <c r="D590" s="121"/>
      <c r="E590" s="426"/>
      <c r="F590" s="438"/>
      <c r="G590" s="420"/>
      <c r="H590" s="422"/>
      <c r="I590" s="422"/>
      <c r="J590" s="434" t="s">
        <v>4236</v>
      </c>
      <c r="K590" s="434"/>
      <c r="L590" s="434"/>
      <c r="M590" s="426"/>
      <c r="N590" s="422"/>
      <c r="O590" s="142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AA590" s="110"/>
    </row>
    <row r="591" spans="1:28" ht="17.25" hidden="1" x14ac:dyDescent="0.25">
      <c r="E591" s="426"/>
      <c r="F591" s="435"/>
      <c r="G591" s="435"/>
      <c r="H591" s="435"/>
      <c r="I591" s="429"/>
      <c r="J591" s="435"/>
      <c r="K591" s="420"/>
      <c r="L591" s="428"/>
      <c r="M591" s="426"/>
      <c r="N591" s="429"/>
      <c r="O591" s="412"/>
    </row>
    <row r="592" spans="1:28" ht="17.25" hidden="1" x14ac:dyDescent="0.25">
      <c r="E592" s="426"/>
      <c r="F592" s="426"/>
      <c r="G592" s="427"/>
      <c r="H592" s="439"/>
      <c r="I592" s="422"/>
      <c r="J592" s="422"/>
      <c r="K592" s="422"/>
      <c r="L592" s="422" t="s">
        <v>4237</v>
      </c>
      <c r="M592" s="426"/>
      <c r="N592" s="422"/>
      <c r="O592" s="110"/>
    </row>
    <row r="1252" spans="9:9" x14ac:dyDescent="0.25">
      <c r="I1252" s="119">
        <v>0</v>
      </c>
    </row>
  </sheetData>
  <autoFilter ref="C7:Q578"/>
  <mergeCells count="2">
    <mergeCell ref="J585:L585"/>
    <mergeCell ref="J590:L590"/>
  </mergeCells>
  <printOptions horizontalCentered="1"/>
  <pageMargins left="0.25" right="0.25" top="0.75" bottom="0.75" header="0.3" footer="0.3"/>
  <pageSetup paperSize="9" scale="43" fitToHeight="0" orientation="portrait" r:id="rId1"/>
  <headerFooter alignWithMargins="0">
    <oddFooter>&amp;R&amp;P / &amp;N</oddFooter>
  </headerFooter>
  <rowBreaks count="4" manualBreakCount="4">
    <brk id="131" max="14" man="1"/>
    <brk id="248" max="14" man="1"/>
    <brk id="370" max="14" man="1"/>
    <brk id="476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Raccordo CE</vt:lpstr>
      <vt:lpstr> Nuovo Modello CE</vt:lpstr>
      <vt:lpstr>' Nuovo Modello CE'!Area_stampa</vt:lpstr>
      <vt:lpstr>' Nuovo Modello CE'!Titoli_stampa</vt:lpstr>
      <vt:lpstr>'Raccordo CE'!Titoli_stampa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dcterms:created xsi:type="dcterms:W3CDTF">2024-11-15T15:40:52Z</dcterms:created>
  <dcterms:modified xsi:type="dcterms:W3CDTF">2024-11-15T15:42:38Z</dcterms:modified>
</cp:coreProperties>
</file>