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TGLC92S03L049L\Desktop\Attività\Tabelle da mandare a Comunicazione - Settembre 2023\"/>
    </mc:Choice>
  </mc:AlternateContent>
  <xr:revisionPtr revIDLastSave="0" documentId="8_{1765428C-1E30-4EC9-9DB2-9BDCF768336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SL TARANTO" sheetId="1" r:id="rId1"/>
  </sheets>
  <definedNames>
    <definedName name="_xlnm.Print_Area" localSheetId="0">'ASL TARANTO'!$A$2:$N$55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81" i="1" l="1"/>
  <c r="K81" i="1"/>
  <c r="J81" i="1"/>
  <c r="I81" i="1"/>
  <c r="H81" i="1"/>
  <c r="G81" i="1"/>
  <c r="F81" i="1"/>
  <c r="E81" i="1"/>
  <c r="D81" i="1"/>
  <c r="C81" i="1"/>
  <c r="N80" i="1"/>
  <c r="M80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81" i="1" l="1"/>
  <c r="M81" i="1"/>
</calcChain>
</file>

<file path=xl/sharedStrings.xml><?xml version="1.0" encoding="utf-8"?>
<sst xmlns="http://schemas.openxmlformats.org/spreadsheetml/2006/main" count="162" uniqueCount="137">
  <si>
    <t>Frequenza e tempo medio di attesa per le prestazioni del PNGLA</t>
  </si>
  <si>
    <t>LUGLIO, AGOSTO 2023 - ASL Taranto - Attività Istituzionale vs Attività Libero-Professionale (ALPI)</t>
  </si>
  <si>
    <t>ASL TARANTO</t>
  </si>
  <si>
    <t>% Istituzionale su totale</t>
  </si>
  <si>
    <t>% ALPI su totale</t>
  </si>
  <si>
    <t>ISTITUZIONALE</t>
  </si>
  <si>
    <t>ALPI</t>
  </si>
  <si>
    <t>Complessivo (*)</t>
  </si>
  <si>
    <t xml:space="preserve">Primi accessi, priorità B, GaranziaTempiMassimi </t>
  </si>
  <si>
    <t xml:space="preserve">Primi accessi, priorità D, GaranziaTempiMassimi </t>
  </si>
  <si>
    <t xml:space="preserve">Primi accessi, priorità P, GaranziaTempiMassimi </t>
  </si>
  <si>
    <t>Frequenza</t>
  </si>
  <si>
    <t>Media Giorni Attesa</t>
  </si>
  <si>
    <t xml:space="preserve">Media Giorni Attesa </t>
  </si>
  <si>
    <t>Prestazione</t>
  </si>
  <si>
    <t>Codice Prestazione</t>
  </si>
  <si>
    <t>Prima Visita cardiologica</t>
  </si>
  <si>
    <t>89.7</t>
  </si>
  <si>
    <t>Prima Visita chirurgia vascolare</t>
  </si>
  <si>
    <t>Prima Visita endocrinologica</t>
  </si>
  <si>
    <t>Prima Visita neurologica</t>
  </si>
  <si>
    <t>89.13</t>
  </si>
  <si>
    <t>Prima Visita oculistica</t>
  </si>
  <si>
    <t>95.02</t>
  </si>
  <si>
    <t>Prima Visita ortopedica</t>
  </si>
  <si>
    <t>Prima Visita ginecologica</t>
  </si>
  <si>
    <t>89.26</t>
  </si>
  <si>
    <t>Prima Visita otorinolaringoiatrica</t>
  </si>
  <si>
    <t>Prima Visita urologica</t>
  </si>
  <si>
    <t>Prima Visita dermatologica</t>
  </si>
  <si>
    <t>Prima Visita fisiatrica</t>
  </si>
  <si>
    <t>Prima Visita gastroenterologica</t>
  </si>
  <si>
    <t>Prima Visita oncologica</t>
  </si>
  <si>
    <t>Prima Visita pneumologica</t>
  </si>
  <si>
    <t>Mammografia bilaterale</t>
  </si>
  <si>
    <t>87.37.1</t>
  </si>
  <si>
    <t>Mammografia monolaterale</t>
  </si>
  <si>
    <t>87.37.2</t>
  </si>
  <si>
    <t>TC del Torace</t>
  </si>
  <si>
    <t>87.41</t>
  </si>
  <si>
    <t>TC del Torace senza e con MDC</t>
  </si>
  <si>
    <t>87.41.1</t>
  </si>
  <si>
    <t>TC dell’addome superiore</t>
  </si>
  <si>
    <t>88.01.1</t>
  </si>
  <si>
    <t>TC dell’addome superiore senza e con MDC</t>
  </si>
  <si>
    <t>88.01.2</t>
  </si>
  <si>
    <t>TC dell’addome inferiore</t>
  </si>
  <si>
    <t>88.01.3</t>
  </si>
  <si>
    <t>TC dell’addome inferiore senza e con MDC</t>
  </si>
  <si>
    <t>88.01.4</t>
  </si>
  <si>
    <t>TC dell’addome completo</t>
  </si>
  <si>
    <t>88.01.5</t>
  </si>
  <si>
    <t>TC dell’addome completo senza e con MDC</t>
  </si>
  <si>
    <t>88.01.6</t>
  </si>
  <si>
    <t>TC Cranio - encefalo</t>
  </si>
  <si>
    <t>87.03</t>
  </si>
  <si>
    <t>TC Cranio - encefalo senza e con MDC</t>
  </si>
  <si>
    <t>87.03.1</t>
  </si>
  <si>
    <t>TC del rachide e dello speco vertebrale cervicale</t>
  </si>
  <si>
    <t>88.38.1</t>
  </si>
  <si>
    <t>TC del rachide e dello speco vertebrale toracico</t>
  </si>
  <si>
    <t>TC del rachide e dello speco vertebrale lombosacrale</t>
  </si>
  <si>
    <t>TC del rachide e dello speco vertebrale cervicale senza e con MDC</t>
  </si>
  <si>
    <t>88.38.2</t>
  </si>
  <si>
    <t>TC del rachide e dello speco vertebrale toracico senza e con MDC</t>
  </si>
  <si>
    <t>TC del rachide e dello speco vertebrale lombosacrale senza e con MDC</t>
  </si>
  <si>
    <t>TC di Bacino e articolazioni sacroiliache</t>
  </si>
  <si>
    <t>88.38.5</t>
  </si>
  <si>
    <t>RM di encefalo e tronco encefalico, giunzione cranio spinale e relativo distretto vascolare</t>
  </si>
  <si>
    <t>88.91.1</t>
  </si>
  <si>
    <t>RM di encefalo e tronco encefalico, giunzione cranio spinale e relativo distretto vascolare senza e con MDC</t>
  </si>
  <si>
    <t>88.91.2</t>
  </si>
  <si>
    <t>RM di addome inferiore e scavo pelvico</t>
  </si>
  <si>
    <t>88.95.4</t>
  </si>
  <si>
    <t>RM di addome inferiore e scavo pelvico senza e con MDC</t>
  </si>
  <si>
    <t>88.95.5</t>
  </si>
  <si>
    <t>RM della colonna in toto</t>
  </si>
  <si>
    <t>88.93</t>
  </si>
  <si>
    <t>RM della colonna in toto senza e con MDC</t>
  </si>
  <si>
    <t>88.93.1</t>
  </si>
  <si>
    <t>Diagnostica ecografica del capo e del collo</t>
  </si>
  <si>
    <t>88.71.4</t>
  </si>
  <si>
    <t>Eco (color) dopplergrafia cardiaca</t>
  </si>
  <si>
    <t>88.72.3</t>
  </si>
  <si>
    <t>Eco (color) dopplergrafia dei tronchi sovra aortici</t>
  </si>
  <si>
    <t>88.73.5</t>
  </si>
  <si>
    <t>Ecografia dell’addome superiore</t>
  </si>
  <si>
    <t>88.74.1</t>
  </si>
  <si>
    <t>Ecografia dell’addome inferiore</t>
  </si>
  <si>
    <t>88.75.1</t>
  </si>
  <si>
    <t>Ecografia dell’addome completo</t>
  </si>
  <si>
    <t>88.76.1</t>
  </si>
  <si>
    <t>Ecografia bilaterale della mammella</t>
  </si>
  <si>
    <t>88.73.1</t>
  </si>
  <si>
    <t>Ecografia monolaterale della mammella</t>
  </si>
  <si>
    <t>88.73.2</t>
  </si>
  <si>
    <t>Ecografia ostetrica</t>
  </si>
  <si>
    <t>88.78</t>
  </si>
  <si>
    <t>Ecografia ginecologica</t>
  </si>
  <si>
    <t>88.78.2</t>
  </si>
  <si>
    <t>Ecocolor doppler degli arti inferiori arterioso e/o venoso</t>
  </si>
  <si>
    <t>88.77.2</t>
  </si>
  <si>
    <t>Colonscopia totale con endoscopio flessibile</t>
  </si>
  <si>
    <t>45.23</t>
  </si>
  <si>
    <t>Polipectomia dell’intestino crasso in corso di endoscopia sede unica</t>
  </si>
  <si>
    <t>45.42</t>
  </si>
  <si>
    <t>Rettosigmoidoscopia con endoscopio flessibile</t>
  </si>
  <si>
    <t>45.24</t>
  </si>
  <si>
    <t>Esofagogastroduodenoscopia</t>
  </si>
  <si>
    <t>45.13</t>
  </si>
  <si>
    <t>Esofagogastroduodenoscopia con biopsia in sede unica</t>
  </si>
  <si>
    <t>45.16</t>
  </si>
  <si>
    <t>Elettrocardiogramma</t>
  </si>
  <si>
    <t>89.52</t>
  </si>
  <si>
    <t>Elettrocardiogramma dinamico (Holter)</t>
  </si>
  <si>
    <t>89.50</t>
  </si>
  <si>
    <t>Test cardiovascolare da sforzo con cicloergometro o con pedana mobile</t>
  </si>
  <si>
    <t>89.41 - 89.43</t>
  </si>
  <si>
    <t>Altri test cardiovascolari da sforzo</t>
  </si>
  <si>
    <t>89.44</t>
  </si>
  <si>
    <t>Esame audiometrico tonale</t>
  </si>
  <si>
    <t>95.41.1</t>
  </si>
  <si>
    <t>Spirometria semplice</t>
  </si>
  <si>
    <t>89.37.1</t>
  </si>
  <si>
    <t>Spirometria globale</t>
  </si>
  <si>
    <t>89.37.2</t>
  </si>
  <si>
    <t>Fotografia del fundus</t>
  </si>
  <si>
    <t>95.11</t>
  </si>
  <si>
    <t>ELETTROMIOGRAFIA SEMPLICE [EMG] PER ARTO SUPERIORE. Analisi qualitativa fino a 6 muscoli. Non associabile a 93.09.1 e 93.09.2</t>
  </si>
  <si>
    <t>93.08.1</t>
  </si>
  <si>
    <t>ELETTROMIOGRAFIA SEMPLICE [EMG] PER ARTO INFERIORE fino a 4 muscoli. Analisi qualitativa. Non associabile a 93.09.1 e 93.09.2</t>
  </si>
  <si>
    <t>ELETTROMIOGRAFIA SEMPLICE [EMG] DEL CAPO fino a 4 muscoli. Analisi qualitativa. Escluso: EMG dell'occhio (95.25) e POLISONNOGRAFIA (89.17)</t>
  </si>
  <si>
    <t>ELETTROMIOGRAFIA SEMPLICE [EMG] DEL TRONCO. Analisi qualitativa. Fino a 4 muscoli</t>
  </si>
  <si>
    <t>VALUTAZIONE EMG DINAMICA DEL CAMMINO. Valutazione EMG di superficie o con elettrodi a filo (4 muscoli), associato ad esame basografico per la definizione delle fasi del passo. Non associabile a ANALISI DELLA CINEMATICA E DELLA DINAMICA DEL PASSO (93.05.7)</t>
  </si>
  <si>
    <t>EMG DINAMICA DELL'ARTO SUPERIORE. Valutazione EMG di superficie o con elettrodi a filo (4 muscoli)</t>
  </si>
  <si>
    <t>TOTALE</t>
  </si>
  <si>
    <t>(*) I dati sono riferiti alle prenotazioni di primi accessi per tutte le priorità, senza o con accettazione della prima disponibilità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</si>
</sst>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#0"/>
  </numFmts>
  <fonts count="22" x14ac:knownFonts="1"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14"/>
      <color rgb="FF336699"/>
      <name val="Arial"/>
      <family val="2"/>
      <charset val="1"/>
    </font>
    <font>
      <b/>
      <sz val="10"/>
      <color rgb="FF336699"/>
      <name val="Arial Black"/>
      <family val="2"/>
      <charset val="1"/>
    </font>
    <font>
      <b/>
      <sz val="12"/>
      <color rgb="FF336699"/>
      <name val="Arial"/>
      <family val="2"/>
      <charset val="1"/>
    </font>
    <font>
      <b/>
      <sz val="9"/>
      <color rgb="FF336699"/>
      <name val="Arial Black"/>
      <family val="2"/>
      <charset val="1"/>
    </font>
    <font>
      <b/>
      <u/>
      <sz val="8"/>
      <color rgb="FF336699"/>
      <name val="Arial Black"/>
      <family val="2"/>
      <charset val="1"/>
    </font>
    <font>
      <b/>
      <u/>
      <sz val="9"/>
      <color rgb="FF336699"/>
      <name val="Arial Black"/>
      <family val="2"/>
      <charset val="1"/>
    </font>
    <font>
      <u/>
      <sz val="8"/>
      <color rgb="FF336699"/>
      <name val="Arial Black"/>
      <family val="2"/>
      <charset val="1"/>
    </font>
    <font>
      <sz val="7"/>
      <color rgb="FF000000"/>
      <name val="Tahoma"/>
      <family val="2"/>
      <charset val="1"/>
    </font>
    <font>
      <b/>
      <sz val="14"/>
      <color rgb="FF003366"/>
      <name val="Tahoma"/>
      <family val="2"/>
      <charset val="1"/>
    </font>
    <font>
      <b/>
      <i/>
      <sz val="12"/>
      <color rgb="FF000000"/>
      <name val="Calibri"/>
      <family val="2"/>
      <charset val="1"/>
    </font>
    <font>
      <b/>
      <sz val="12"/>
      <color rgb="FF333366"/>
      <name val="Tahoma"/>
      <family val="2"/>
      <charset val="1"/>
    </font>
    <font>
      <b/>
      <sz val="10"/>
      <color rgb="FF333399"/>
      <name val="Tahoma"/>
      <family val="2"/>
      <charset val="1"/>
    </font>
    <font>
      <b/>
      <sz val="10"/>
      <color rgb="FF333366"/>
      <name val="Tahoma"/>
      <family val="2"/>
      <charset val="1"/>
    </font>
    <font>
      <b/>
      <sz val="9"/>
      <color rgb="FFFFFFFF"/>
      <name val="Tahoma"/>
      <family val="2"/>
      <charset val="1"/>
    </font>
    <font>
      <b/>
      <sz val="7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9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ahoma"/>
      <family val="2"/>
      <charset val="1"/>
    </font>
    <font>
      <sz val="11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99"/>
        <bgColor rgb="FFFFFDED"/>
      </patternFill>
    </fill>
    <fill>
      <patternFill patternType="solid">
        <fgColor rgb="FFFFFDED"/>
        <bgColor rgb="FFFFFFEF"/>
      </patternFill>
    </fill>
    <fill>
      <patternFill patternType="solid">
        <fgColor rgb="FFFFFFEF"/>
        <bgColor rgb="FFFFFDED"/>
      </patternFill>
    </fill>
    <fill>
      <patternFill patternType="solid">
        <fgColor rgb="FFFFC000"/>
        <bgColor rgb="FFFF9900"/>
      </patternFill>
    </fill>
    <fill>
      <patternFill patternType="solid">
        <fgColor rgb="FF336699"/>
        <bgColor rgb="FF0066CC"/>
      </patternFill>
    </fill>
    <fill>
      <patternFill patternType="solid">
        <fgColor rgb="FFFFFFFF"/>
        <bgColor rgb="FFFFFFEF"/>
      </patternFill>
    </fill>
    <fill>
      <patternFill patternType="solid">
        <fgColor rgb="FFCCFFFF"/>
        <bgColor rgb="FFE6E9EE"/>
      </patternFill>
    </fill>
    <fill>
      <patternFill patternType="solid">
        <fgColor rgb="FFE6E9EE"/>
        <bgColor rgb="FFFFFDED"/>
      </patternFill>
    </fill>
  </fills>
  <borders count="19">
    <border>
      <left/>
      <right/>
      <top/>
      <bottom/>
      <diagonal/>
    </border>
    <border>
      <left style="medium">
        <color rgb="FF336699"/>
      </left>
      <right style="medium">
        <color rgb="FF336699"/>
      </right>
      <top style="medium">
        <color rgb="FF336699"/>
      </top>
      <bottom/>
      <diagonal/>
    </border>
    <border>
      <left style="medium">
        <color rgb="FF336699"/>
      </left>
      <right style="medium">
        <color rgb="FF336699"/>
      </right>
      <top/>
      <bottom style="medium">
        <color rgb="FF336699"/>
      </bottom>
      <diagonal/>
    </border>
    <border>
      <left style="medium">
        <color rgb="FF336699"/>
      </left>
      <right/>
      <top/>
      <bottom style="medium">
        <color rgb="FF336699"/>
      </bottom>
      <diagonal/>
    </border>
    <border>
      <left/>
      <right/>
      <top/>
      <bottom style="medium">
        <color rgb="FF336699"/>
      </bottom>
      <diagonal/>
    </border>
    <border>
      <left/>
      <right/>
      <top style="medium">
        <color rgb="FF336699"/>
      </top>
      <bottom/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/>
      <right style="medium">
        <color rgb="FF979991"/>
      </right>
      <top style="medium">
        <color rgb="FF979991"/>
      </top>
      <bottom/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/>
      <diagonal/>
    </border>
    <border>
      <left style="medium">
        <color rgb="FF979991"/>
      </left>
      <right/>
      <top/>
      <bottom/>
      <diagonal/>
    </border>
    <border>
      <left style="medium">
        <color rgb="FF979991"/>
      </left>
      <right style="medium">
        <color rgb="FF979991"/>
      </right>
      <top/>
      <bottom style="medium">
        <color rgb="FF979991"/>
      </bottom>
      <diagonal/>
    </border>
    <border>
      <left style="medium">
        <color rgb="FF979991"/>
      </left>
      <right/>
      <top/>
      <bottom style="medium">
        <color rgb="FF979991"/>
      </bottom>
      <diagonal/>
    </border>
    <border>
      <left/>
      <right/>
      <top/>
      <bottom style="medium">
        <color rgb="FF979991"/>
      </bottom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979991"/>
      </right>
      <top style="thin">
        <color auto="1"/>
      </top>
      <bottom style="thin">
        <color auto="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Dashed">
        <color rgb="FF979991"/>
      </bottom>
      <diagonal/>
    </border>
    <border>
      <left style="medium">
        <color rgb="FF979991"/>
      </left>
      <right style="medium">
        <color rgb="FF979991"/>
      </right>
      <top style="mediumDashed">
        <color rgb="FF979991"/>
      </top>
      <bottom style="medium">
        <color rgb="FF979991"/>
      </bottom>
      <diagonal/>
    </border>
  </borders>
  <cellStyleXfs count="2">
    <xf numFmtId="0" fontId="0" fillId="0" borderId="0"/>
    <xf numFmtId="9" fontId="21" fillId="0" borderId="0" applyBorder="0" applyProtection="0"/>
  </cellStyleXfs>
  <cellXfs count="59">
    <xf numFmtId="0" fontId="0" fillId="0" borderId="0" xfId="0"/>
    <xf numFmtId="49" fontId="20" fillId="4" borderId="14" xfId="0" applyNumberFormat="1" applyFont="1" applyFill="1" applyBorder="1" applyAlignment="1">
      <alignment horizontal="left" vertical="center" wrapText="1"/>
    </xf>
    <xf numFmtId="49" fontId="12" fillId="4" borderId="11" xfId="0" applyNumberFormat="1" applyFont="1" applyFill="1" applyBorder="1" applyAlignment="1">
      <alignment horizontal="center" vertical="center" wrapText="1"/>
    </xf>
    <xf numFmtId="49" fontId="14" fillId="4" borderId="8" xfId="0" applyNumberFormat="1" applyFont="1" applyFill="1" applyBorder="1" applyAlignment="1">
      <alignment horizontal="center" vertical="center" wrapText="1"/>
    </xf>
    <xf numFmtId="49" fontId="12" fillId="4" borderId="9" xfId="0" applyNumberFormat="1" applyFont="1" applyFill="1" applyBorder="1" applyAlignment="1">
      <alignment horizontal="center" vertical="center" wrapText="1"/>
    </xf>
    <xf numFmtId="49" fontId="12" fillId="4" borderId="8" xfId="0" applyNumberFormat="1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1" fillId="0" borderId="0" xfId="0" applyFont="1"/>
    <xf numFmtId="0" fontId="3" fillId="0" borderId="0" xfId="0" applyFont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9" fillId="3" borderId="6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9" fillId="3" borderId="10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3" fillId="0" borderId="0" xfId="0" applyFont="1" applyAlignment="1">
      <alignment horizontal="left" vertical="center"/>
    </xf>
    <xf numFmtId="0" fontId="9" fillId="3" borderId="12" xfId="0" applyFont="1" applyFill="1" applyBorder="1" applyAlignment="1">
      <alignment wrapText="1"/>
    </xf>
    <xf numFmtId="0" fontId="1" fillId="3" borderId="13" xfId="0" applyFont="1" applyFill="1" applyBorder="1" applyAlignment="1">
      <alignment wrapText="1"/>
    </xf>
    <xf numFmtId="49" fontId="15" fillId="6" borderId="6" xfId="0" applyNumberFormat="1" applyFont="1" applyFill="1" applyBorder="1" applyAlignment="1">
      <alignment horizontal="center" vertical="center" wrapText="1"/>
    </xf>
    <xf numFmtId="49" fontId="15" fillId="6" borderId="9" xfId="0" applyNumberFormat="1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vertical="center" wrapText="1"/>
    </xf>
    <xf numFmtId="0" fontId="15" fillId="6" borderId="14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wrapText="1"/>
    </xf>
    <xf numFmtId="0" fontId="9" fillId="4" borderId="9" xfId="0" applyFont="1" applyFill="1" applyBorder="1" applyAlignment="1">
      <alignment wrapText="1"/>
    </xf>
    <xf numFmtId="49" fontId="16" fillId="4" borderId="6" xfId="0" applyNumberFormat="1" applyFont="1" applyFill="1" applyBorder="1" applyAlignment="1">
      <alignment horizontal="left" vertical="center"/>
    </xf>
    <xf numFmtId="49" fontId="16" fillId="4" borderId="14" xfId="0" applyNumberFormat="1" applyFont="1" applyFill="1" applyBorder="1" applyAlignment="1">
      <alignment horizontal="left" vertical="center"/>
    </xf>
    <xf numFmtId="3" fontId="17" fillId="7" borderId="6" xfId="0" applyNumberFormat="1" applyFont="1" applyFill="1" applyBorder="1" applyAlignment="1">
      <alignment horizontal="right" vertical="center" wrapText="1"/>
    </xf>
    <xf numFmtId="10" fontId="17" fillId="8" borderId="15" xfId="1" applyNumberFormat="1" applyFont="1" applyFill="1" applyBorder="1" applyAlignment="1" applyProtection="1">
      <alignment horizontal="right" vertical="center"/>
    </xf>
    <xf numFmtId="10" fontId="17" fillId="8" borderId="16" xfId="1" applyNumberFormat="1" applyFont="1" applyFill="1" applyBorder="1" applyAlignment="1" applyProtection="1">
      <alignment horizontal="right" vertical="center"/>
    </xf>
    <xf numFmtId="0" fontId="18" fillId="0" borderId="0" xfId="0" applyFont="1"/>
    <xf numFmtId="0" fontId="17" fillId="7" borderId="6" xfId="0" applyFont="1" applyFill="1" applyBorder="1" applyAlignment="1">
      <alignment horizontal="right" vertical="center" wrapText="1"/>
    </xf>
    <xf numFmtId="0" fontId="19" fillId="0" borderId="0" xfId="0" applyFont="1"/>
    <xf numFmtId="0" fontId="1" fillId="0" borderId="0" xfId="0" applyFont="1" applyAlignment="1">
      <alignment horizontal="left" vertical="center"/>
    </xf>
    <xf numFmtId="49" fontId="20" fillId="4" borderId="17" xfId="0" applyNumberFormat="1" applyFont="1" applyFill="1" applyBorder="1" applyAlignment="1">
      <alignment horizontal="left" vertical="center" wrapText="1"/>
    </xf>
    <xf numFmtId="49" fontId="20" fillId="4" borderId="14" xfId="0" applyNumberFormat="1" applyFont="1" applyFill="1" applyBorder="1" applyAlignment="1">
      <alignment horizontal="left" vertical="center" wrapText="1"/>
    </xf>
    <xf numFmtId="49" fontId="20" fillId="4" borderId="18" xfId="0" applyNumberFormat="1" applyFont="1" applyFill="1" applyBorder="1" applyAlignment="1">
      <alignment horizontal="left" vertical="center" wrapText="1"/>
    </xf>
    <xf numFmtId="164" fontId="20" fillId="7" borderId="6" xfId="0" applyNumberFormat="1" applyFont="1" applyFill="1" applyBorder="1" applyAlignment="1">
      <alignment horizontal="right" vertical="center" wrapText="1"/>
    </xf>
    <xf numFmtId="164" fontId="20" fillId="7" borderId="9" xfId="0" applyNumberFormat="1" applyFont="1" applyFill="1" applyBorder="1" applyAlignment="1">
      <alignment horizontal="right" vertical="center" wrapText="1"/>
    </xf>
    <xf numFmtId="49" fontId="20" fillId="4" borderId="6" xfId="0" applyNumberFormat="1" applyFont="1" applyFill="1" applyBorder="1" applyAlignment="1">
      <alignment horizontal="left" vertical="center" wrapText="1"/>
    </xf>
    <xf numFmtId="3" fontId="20" fillId="9" borderId="6" xfId="0" applyNumberFormat="1" applyFont="1" applyFill="1" applyBorder="1" applyAlignment="1">
      <alignment horizontal="right" vertical="top" wrapText="1"/>
    </xf>
    <xf numFmtId="165" fontId="20" fillId="9" borderId="6" xfId="0" applyNumberFormat="1" applyFont="1" applyFill="1" applyBorder="1" applyAlignment="1">
      <alignment horizontal="right" vertical="top" wrapText="1"/>
    </xf>
    <xf numFmtId="165" fontId="20" fillId="9" borderId="9" xfId="0" applyNumberFormat="1" applyFont="1" applyFill="1" applyBorder="1" applyAlignment="1">
      <alignment horizontal="right" vertical="top" wrapText="1"/>
    </xf>
    <xf numFmtId="3" fontId="15" fillId="6" borderId="14" xfId="0" applyNumberFormat="1" applyFont="1" applyFill="1" applyBorder="1" applyAlignment="1">
      <alignment horizontal="right" vertical="center" wrapText="1"/>
    </xf>
    <xf numFmtId="3" fontId="15" fillId="6" borderId="8" xfId="0" applyNumberFormat="1" applyFont="1" applyFill="1" applyBorder="1" applyAlignment="1">
      <alignment horizontal="right" vertical="center" wrapText="1"/>
    </xf>
    <xf numFmtId="165" fontId="15" fillId="6" borderId="8" xfId="0" applyNumberFormat="1" applyFont="1" applyFill="1" applyBorder="1" applyAlignment="1">
      <alignment horizontal="right" vertical="center" wrapText="1"/>
    </xf>
    <xf numFmtId="10" fontId="15" fillId="6" borderId="15" xfId="1" applyNumberFormat="1" applyFont="1" applyFill="1" applyBorder="1" applyAlignment="1" applyProtection="1">
      <alignment horizontal="right" vertical="center"/>
    </xf>
    <xf numFmtId="10" fontId="15" fillId="6" borderId="16" xfId="1" applyNumberFormat="1" applyFont="1" applyFill="1" applyBorder="1" applyAlignment="1" applyProtection="1">
      <alignment horizontal="right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9EE"/>
      <rgbColor rgb="FFFFFFE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336699"/>
      <rgbColor rgb="FF979991"/>
      <rgbColor rgb="FF003366"/>
      <rgbColor rgb="FF339966"/>
      <rgbColor rgb="FF003300"/>
      <rgbColor rgb="FF333300"/>
      <rgbColor rgb="FF993300"/>
      <rgbColor rgb="FF993366"/>
      <rgbColor rgb="FF333399"/>
      <rgbColor rgb="FF33336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83"/>
  <sheetViews>
    <sheetView showGridLines="0" tabSelected="1" zoomScaleNormal="100" workbookViewId="0"/>
  </sheetViews>
  <sheetFormatPr defaultColWidth="8.85546875" defaultRowHeight="15" x14ac:dyDescent="0.25"/>
  <cols>
    <col min="1" max="1" width="73.140625" style="10" customWidth="1"/>
    <col min="2" max="2" width="16.7109375" style="10" customWidth="1"/>
    <col min="3" max="3" width="10" style="10" customWidth="1"/>
    <col min="4" max="4" width="17.5703125" style="10" customWidth="1"/>
    <col min="5" max="5" width="10.28515625" style="10" customWidth="1"/>
    <col min="6" max="6" width="17.5703125" style="10" customWidth="1"/>
    <col min="7" max="7" width="10" style="10" customWidth="1"/>
    <col min="8" max="8" width="17.5703125" style="10" customWidth="1"/>
    <col min="9" max="9" width="10" style="10" customWidth="1"/>
    <col min="10" max="10" width="17.5703125" style="10" customWidth="1"/>
    <col min="11" max="11" width="10.28515625" style="10" customWidth="1"/>
    <col min="12" max="12" width="17.5703125" style="10" customWidth="1"/>
    <col min="13" max="14" width="13" style="10" customWidth="1"/>
    <col min="15" max="15" width="3.42578125" style="10" customWidth="1"/>
    <col min="16" max="1024" width="8.85546875" style="10"/>
  </cols>
  <sheetData>
    <row r="1" spans="1:24" ht="6" customHeight="1" x14ac:dyDescent="0.25"/>
    <row r="2" spans="1:24" ht="4.5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18.600000000000001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24" ht="17.649999999999999" customHeight="1" x14ac:dyDescent="0.25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24" ht="3.75" hidden="1" customHeight="1" x14ac:dyDescent="0.25">
      <c r="A5" s="12"/>
      <c r="B5" s="13"/>
      <c r="C5" s="13"/>
      <c r="D5" s="13"/>
      <c r="E5" s="13"/>
      <c r="F5" s="14"/>
      <c r="G5" s="15"/>
      <c r="H5" s="15"/>
      <c r="I5" s="15"/>
      <c r="J5" s="15"/>
      <c r="K5" s="15"/>
      <c r="L5" s="15"/>
      <c r="M5" s="15"/>
      <c r="N5" s="16"/>
      <c r="O5" s="17"/>
      <c r="P5" s="17"/>
      <c r="Q5" s="17"/>
      <c r="R5" s="17"/>
      <c r="S5" s="18"/>
      <c r="T5" s="19"/>
      <c r="U5" s="19"/>
      <c r="V5" s="19"/>
      <c r="W5" s="19"/>
      <c r="X5" s="19"/>
    </row>
    <row r="6" spans="1:24" ht="12" customHeight="1" x14ac:dyDescent="0.25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24" ht="25.15" customHeight="1" x14ac:dyDescent="0.25">
      <c r="A7" s="23"/>
      <c r="B7" s="24"/>
      <c r="C7" s="7" t="s">
        <v>2</v>
      </c>
      <c r="D7" s="7"/>
      <c r="E7" s="7"/>
      <c r="F7" s="7"/>
      <c r="G7" s="7"/>
      <c r="H7" s="7"/>
      <c r="I7" s="7"/>
      <c r="J7" s="7"/>
      <c r="K7" s="7"/>
      <c r="L7" s="7"/>
      <c r="M7" s="6" t="s">
        <v>3</v>
      </c>
      <c r="N7" s="6" t="s">
        <v>4</v>
      </c>
    </row>
    <row r="8" spans="1:24" ht="25.15" customHeight="1" x14ac:dyDescent="0.25">
      <c r="A8" s="25"/>
      <c r="B8" s="26"/>
      <c r="C8" s="5" t="s">
        <v>5</v>
      </c>
      <c r="D8" s="5"/>
      <c r="E8" s="5"/>
      <c r="F8" s="5"/>
      <c r="G8" s="5"/>
      <c r="H8" s="5"/>
      <c r="I8" s="5"/>
      <c r="J8" s="5"/>
      <c r="K8" s="4" t="s">
        <v>6</v>
      </c>
      <c r="L8" s="4"/>
      <c r="M8" s="6"/>
      <c r="N8" s="6"/>
      <c r="P8" s="27"/>
    </row>
    <row r="9" spans="1:24" ht="25.15" customHeight="1" x14ac:dyDescent="0.25">
      <c r="A9" s="25"/>
      <c r="B9" s="26"/>
      <c r="C9" s="3" t="s">
        <v>7</v>
      </c>
      <c r="D9" s="3"/>
      <c r="E9" s="3" t="s">
        <v>8</v>
      </c>
      <c r="F9" s="3"/>
      <c r="G9" s="3" t="s">
        <v>9</v>
      </c>
      <c r="H9" s="3"/>
      <c r="I9" s="3" t="s">
        <v>10</v>
      </c>
      <c r="J9" s="3"/>
      <c r="K9" s="2"/>
      <c r="L9" s="2"/>
      <c r="M9" s="6"/>
      <c r="N9" s="6"/>
    </row>
    <row r="10" spans="1:24" ht="37.9" customHeight="1" x14ac:dyDescent="0.25">
      <c r="A10" s="28"/>
      <c r="B10" s="29"/>
      <c r="C10" s="30" t="s">
        <v>11</v>
      </c>
      <c r="D10" s="30" t="s">
        <v>12</v>
      </c>
      <c r="E10" s="30" t="s">
        <v>11</v>
      </c>
      <c r="F10" s="30" t="s">
        <v>12</v>
      </c>
      <c r="G10" s="30" t="s">
        <v>11</v>
      </c>
      <c r="H10" s="31" t="s">
        <v>12</v>
      </c>
      <c r="I10" s="30" t="s">
        <v>11</v>
      </c>
      <c r="J10" s="31" t="s">
        <v>12</v>
      </c>
      <c r="K10" s="30" t="s">
        <v>11</v>
      </c>
      <c r="L10" s="31" t="s">
        <v>13</v>
      </c>
      <c r="M10" s="6"/>
      <c r="N10" s="6"/>
    </row>
    <row r="11" spans="1:24" ht="29.25" customHeight="1" x14ac:dyDescent="0.25">
      <c r="A11" s="32" t="s">
        <v>14</v>
      </c>
      <c r="B11" s="33" t="s">
        <v>15</v>
      </c>
      <c r="C11" s="34"/>
      <c r="D11" s="34"/>
      <c r="E11" s="34"/>
      <c r="F11" s="34"/>
      <c r="G11" s="34"/>
      <c r="H11" s="35"/>
      <c r="I11" s="34"/>
      <c r="J11" s="35"/>
      <c r="K11" s="34"/>
      <c r="L11" s="35"/>
      <c r="M11" s="6"/>
      <c r="N11" s="6"/>
    </row>
    <row r="12" spans="1:24" ht="12.6" customHeight="1" x14ac:dyDescent="0.25">
      <c r="A12" s="36" t="s">
        <v>16</v>
      </c>
      <c r="B12" s="37" t="s">
        <v>17</v>
      </c>
      <c r="C12" s="38">
        <v>1478</v>
      </c>
      <c r="D12" s="38">
        <v>103</v>
      </c>
      <c r="E12" s="38">
        <v>203</v>
      </c>
      <c r="F12" s="38">
        <v>22</v>
      </c>
      <c r="G12" s="38">
        <v>100</v>
      </c>
      <c r="H12" s="38">
        <v>88</v>
      </c>
      <c r="I12" s="38">
        <v>839</v>
      </c>
      <c r="J12" s="38">
        <v>95</v>
      </c>
      <c r="K12" s="38">
        <v>38</v>
      </c>
      <c r="L12" s="38">
        <v>2</v>
      </c>
      <c r="M12" s="39">
        <f t="shared" ref="M12:M43" si="0">IF(C12+K12=0," ",C12/(C12+K12))</f>
        <v>0.97493403693931402</v>
      </c>
      <c r="N12" s="40">
        <f t="shared" ref="N12:N43" si="1">IF(C12+K12=0," ",K12/(C12+K12))</f>
        <v>2.5065963060686015E-2</v>
      </c>
      <c r="O12" s="41"/>
    </row>
    <row r="13" spans="1:24" ht="12.6" customHeight="1" x14ac:dyDescent="0.25">
      <c r="A13" s="36" t="s">
        <v>18</v>
      </c>
      <c r="B13" s="37" t="s">
        <v>17</v>
      </c>
      <c r="C13" s="38">
        <v>240</v>
      </c>
      <c r="D13" s="38">
        <v>53</v>
      </c>
      <c r="E13" s="38">
        <v>59</v>
      </c>
      <c r="F13" s="38">
        <v>20</v>
      </c>
      <c r="G13" s="38">
        <v>18</v>
      </c>
      <c r="H13" s="38">
        <v>48</v>
      </c>
      <c r="I13" s="38">
        <v>102</v>
      </c>
      <c r="J13" s="38">
        <v>56</v>
      </c>
      <c r="K13" s="38">
        <v>1</v>
      </c>
      <c r="L13" s="38">
        <v>2</v>
      </c>
      <c r="M13" s="39">
        <f t="shared" si="0"/>
        <v>0.99585062240663902</v>
      </c>
      <c r="N13" s="40">
        <f t="shared" si="1"/>
        <v>4.1493775933609959E-3</v>
      </c>
      <c r="O13" s="41"/>
    </row>
    <row r="14" spans="1:24" ht="12.6" customHeight="1" x14ac:dyDescent="0.25">
      <c r="A14" s="36" t="s">
        <v>19</v>
      </c>
      <c r="B14" s="37" t="s">
        <v>17</v>
      </c>
      <c r="C14" s="38">
        <v>1258</v>
      </c>
      <c r="D14" s="38">
        <v>139</v>
      </c>
      <c r="E14" s="38">
        <v>187</v>
      </c>
      <c r="F14" s="38">
        <v>22</v>
      </c>
      <c r="G14" s="38">
        <v>106</v>
      </c>
      <c r="H14" s="38">
        <v>138</v>
      </c>
      <c r="I14" s="38">
        <v>820</v>
      </c>
      <c r="J14" s="38">
        <v>170</v>
      </c>
      <c r="K14" s="38">
        <v>98</v>
      </c>
      <c r="L14" s="38">
        <v>16</v>
      </c>
      <c r="M14" s="39">
        <f t="shared" si="0"/>
        <v>0.92772861356932157</v>
      </c>
      <c r="N14" s="40">
        <f t="shared" si="1"/>
        <v>7.2271386430678472E-2</v>
      </c>
      <c r="O14" s="41"/>
    </row>
    <row r="15" spans="1:24" ht="12.6" customHeight="1" x14ac:dyDescent="0.25">
      <c r="A15" s="36" t="s">
        <v>20</v>
      </c>
      <c r="B15" s="37" t="s">
        <v>21</v>
      </c>
      <c r="C15" s="38">
        <v>779</v>
      </c>
      <c r="D15" s="38">
        <v>99</v>
      </c>
      <c r="E15" s="38">
        <v>98</v>
      </c>
      <c r="F15" s="38">
        <v>20</v>
      </c>
      <c r="G15" s="38">
        <v>74</v>
      </c>
      <c r="H15" s="38">
        <v>81</v>
      </c>
      <c r="I15" s="38">
        <v>489</v>
      </c>
      <c r="J15" s="38">
        <v>118</v>
      </c>
      <c r="K15" s="38">
        <v>213</v>
      </c>
      <c r="L15" s="38">
        <v>14</v>
      </c>
      <c r="M15" s="39">
        <f t="shared" si="0"/>
        <v>0.78528225806451613</v>
      </c>
      <c r="N15" s="40">
        <f t="shared" si="1"/>
        <v>0.21471774193548387</v>
      </c>
      <c r="O15" s="41"/>
    </row>
    <row r="16" spans="1:24" ht="12.6" customHeight="1" x14ac:dyDescent="0.25">
      <c r="A16" s="36" t="s">
        <v>22</v>
      </c>
      <c r="B16" s="37" t="s">
        <v>23</v>
      </c>
      <c r="C16" s="38">
        <v>1871</v>
      </c>
      <c r="D16" s="38">
        <v>74</v>
      </c>
      <c r="E16" s="38">
        <v>104</v>
      </c>
      <c r="F16" s="38">
        <v>16</v>
      </c>
      <c r="G16" s="38">
        <v>114</v>
      </c>
      <c r="H16" s="38">
        <v>59</v>
      </c>
      <c r="I16" s="38">
        <v>1345</v>
      </c>
      <c r="J16" s="38">
        <v>56</v>
      </c>
      <c r="K16" s="38"/>
      <c r="L16" s="38"/>
      <c r="M16" s="39">
        <f t="shared" si="0"/>
        <v>1</v>
      </c>
      <c r="N16" s="40">
        <f t="shared" si="1"/>
        <v>0</v>
      </c>
      <c r="O16" s="41"/>
    </row>
    <row r="17" spans="1:15" ht="12.6" customHeight="1" x14ac:dyDescent="0.25">
      <c r="A17" s="36" t="s">
        <v>24</v>
      </c>
      <c r="B17" s="37" t="s">
        <v>17</v>
      </c>
      <c r="C17" s="38">
        <v>1675</v>
      </c>
      <c r="D17" s="38">
        <v>68</v>
      </c>
      <c r="E17" s="38">
        <v>144</v>
      </c>
      <c r="F17" s="38">
        <v>18</v>
      </c>
      <c r="G17" s="38">
        <v>167</v>
      </c>
      <c r="H17" s="38">
        <v>58</v>
      </c>
      <c r="I17" s="38">
        <v>1108</v>
      </c>
      <c r="J17" s="38">
        <v>65</v>
      </c>
      <c r="K17" s="38">
        <v>106</v>
      </c>
      <c r="L17" s="38">
        <v>4</v>
      </c>
      <c r="M17" s="39">
        <f t="shared" si="0"/>
        <v>0.94048287478944415</v>
      </c>
      <c r="N17" s="40">
        <f t="shared" si="1"/>
        <v>5.9517125210555868E-2</v>
      </c>
      <c r="O17" s="41"/>
    </row>
    <row r="18" spans="1:15" ht="12.6" customHeight="1" x14ac:dyDescent="0.25">
      <c r="A18" s="36" t="s">
        <v>25</v>
      </c>
      <c r="B18" s="37" t="s">
        <v>26</v>
      </c>
      <c r="C18" s="38">
        <v>570</v>
      </c>
      <c r="D18" s="38">
        <v>45</v>
      </c>
      <c r="E18" s="38">
        <v>54</v>
      </c>
      <c r="F18" s="38">
        <v>16</v>
      </c>
      <c r="G18" s="38">
        <v>45</v>
      </c>
      <c r="H18" s="38">
        <v>37</v>
      </c>
      <c r="I18" s="38">
        <v>432</v>
      </c>
      <c r="J18" s="38">
        <v>42</v>
      </c>
      <c r="K18" s="38">
        <v>81</v>
      </c>
      <c r="L18" s="38">
        <v>6</v>
      </c>
      <c r="M18" s="39">
        <f t="shared" si="0"/>
        <v>0.87557603686635943</v>
      </c>
      <c r="N18" s="40">
        <f t="shared" si="1"/>
        <v>0.12442396313364056</v>
      </c>
      <c r="O18" s="41"/>
    </row>
    <row r="19" spans="1:15" ht="12.6" customHeight="1" x14ac:dyDescent="0.25">
      <c r="A19" s="36" t="s">
        <v>27</v>
      </c>
      <c r="B19" s="37" t="s">
        <v>17</v>
      </c>
      <c r="C19" s="38">
        <v>868</v>
      </c>
      <c r="D19" s="38">
        <v>65</v>
      </c>
      <c r="E19" s="38">
        <v>89</v>
      </c>
      <c r="F19" s="38">
        <v>22</v>
      </c>
      <c r="G19" s="38">
        <v>86</v>
      </c>
      <c r="H19" s="38">
        <v>52</v>
      </c>
      <c r="I19" s="38">
        <v>513</v>
      </c>
      <c r="J19" s="38">
        <v>44</v>
      </c>
      <c r="K19" s="38">
        <v>58</v>
      </c>
      <c r="L19" s="38">
        <v>6</v>
      </c>
      <c r="M19" s="39">
        <f t="shared" si="0"/>
        <v>0.93736501079913603</v>
      </c>
      <c r="N19" s="40">
        <f t="shared" si="1"/>
        <v>6.2634989200863925E-2</v>
      </c>
      <c r="O19" s="41"/>
    </row>
    <row r="20" spans="1:15" ht="12.6" customHeight="1" x14ac:dyDescent="0.25">
      <c r="A20" s="36" t="s">
        <v>28</v>
      </c>
      <c r="B20" s="37" t="s">
        <v>17</v>
      </c>
      <c r="C20" s="38">
        <v>558</v>
      </c>
      <c r="D20" s="38">
        <v>112</v>
      </c>
      <c r="E20" s="38">
        <v>98</v>
      </c>
      <c r="F20" s="38">
        <v>22</v>
      </c>
      <c r="G20" s="38">
        <v>49</v>
      </c>
      <c r="H20" s="38">
        <v>92</v>
      </c>
      <c r="I20" s="38">
        <v>347</v>
      </c>
      <c r="J20" s="38">
        <v>143</v>
      </c>
      <c r="K20" s="38">
        <v>3</v>
      </c>
      <c r="L20" s="38">
        <v>1</v>
      </c>
      <c r="M20" s="39">
        <f t="shared" si="0"/>
        <v>0.99465240641711228</v>
      </c>
      <c r="N20" s="40">
        <f t="shared" si="1"/>
        <v>5.3475935828877002E-3</v>
      </c>
      <c r="O20" s="41"/>
    </row>
    <row r="21" spans="1:15" ht="12.6" customHeight="1" x14ac:dyDescent="0.25">
      <c r="A21" s="36" t="s">
        <v>29</v>
      </c>
      <c r="B21" s="37" t="s">
        <v>17</v>
      </c>
      <c r="C21" s="38">
        <v>1592</v>
      </c>
      <c r="D21" s="38">
        <v>96</v>
      </c>
      <c r="E21" s="38">
        <v>112</v>
      </c>
      <c r="F21" s="38">
        <v>25</v>
      </c>
      <c r="G21" s="38">
        <v>73</v>
      </c>
      <c r="H21" s="38">
        <v>52</v>
      </c>
      <c r="I21" s="38">
        <v>543</v>
      </c>
      <c r="J21" s="38">
        <v>68</v>
      </c>
      <c r="K21" s="38">
        <v>16</v>
      </c>
      <c r="L21" s="38">
        <v>10</v>
      </c>
      <c r="M21" s="39">
        <f t="shared" si="0"/>
        <v>0.99004975124378114</v>
      </c>
      <c r="N21" s="40">
        <f t="shared" si="1"/>
        <v>9.9502487562189053E-3</v>
      </c>
      <c r="O21" s="41"/>
    </row>
    <row r="22" spans="1:15" ht="12.6" customHeight="1" x14ac:dyDescent="0.25">
      <c r="A22" s="36" t="s">
        <v>30</v>
      </c>
      <c r="B22" s="37" t="s">
        <v>17</v>
      </c>
      <c r="C22" s="38">
        <v>2471</v>
      </c>
      <c r="D22" s="38">
        <v>34</v>
      </c>
      <c r="E22" s="38">
        <v>116</v>
      </c>
      <c r="F22" s="38">
        <v>8</v>
      </c>
      <c r="G22" s="38">
        <v>207</v>
      </c>
      <c r="H22" s="38">
        <v>16</v>
      </c>
      <c r="I22" s="38">
        <v>1891</v>
      </c>
      <c r="J22" s="38">
        <v>31</v>
      </c>
      <c r="K22" s="38">
        <v>24</v>
      </c>
      <c r="L22" s="38">
        <v>1</v>
      </c>
      <c r="M22" s="39">
        <f t="shared" si="0"/>
        <v>0.9903807615230461</v>
      </c>
      <c r="N22" s="40">
        <f t="shared" si="1"/>
        <v>9.6192384769539074E-3</v>
      </c>
      <c r="O22" s="41"/>
    </row>
    <row r="23" spans="1:15" ht="12.6" customHeight="1" x14ac:dyDescent="0.25">
      <c r="A23" s="36" t="s">
        <v>31</v>
      </c>
      <c r="B23" s="37" t="s">
        <v>17</v>
      </c>
      <c r="C23" s="38">
        <v>275</v>
      </c>
      <c r="D23" s="38">
        <v>150</v>
      </c>
      <c r="E23" s="38">
        <v>28</v>
      </c>
      <c r="F23" s="38">
        <v>23</v>
      </c>
      <c r="G23" s="38">
        <v>33</v>
      </c>
      <c r="H23" s="38">
        <v>145</v>
      </c>
      <c r="I23" s="38">
        <v>182</v>
      </c>
      <c r="J23" s="38">
        <v>172</v>
      </c>
      <c r="K23" s="42">
        <v>111</v>
      </c>
      <c r="L23" s="38">
        <v>1</v>
      </c>
      <c r="M23" s="39">
        <f t="shared" si="0"/>
        <v>0.71243523316062174</v>
      </c>
      <c r="N23" s="40">
        <f t="shared" si="1"/>
        <v>0.28756476683937826</v>
      </c>
      <c r="O23" s="41"/>
    </row>
    <row r="24" spans="1:15" ht="12.6" customHeight="1" x14ac:dyDescent="0.25">
      <c r="A24" s="36" t="s">
        <v>32</v>
      </c>
      <c r="B24" s="37" t="s">
        <v>17</v>
      </c>
      <c r="C24" s="38">
        <v>462</v>
      </c>
      <c r="D24" s="38">
        <v>8</v>
      </c>
      <c r="E24" s="38">
        <v>73</v>
      </c>
      <c r="F24" s="38">
        <v>4</v>
      </c>
      <c r="G24" s="38">
        <v>27</v>
      </c>
      <c r="H24" s="38">
        <v>12</v>
      </c>
      <c r="I24" s="38">
        <v>326</v>
      </c>
      <c r="J24" s="38">
        <v>6</v>
      </c>
      <c r="K24" s="38">
        <v>1</v>
      </c>
      <c r="L24" s="38">
        <v>1</v>
      </c>
      <c r="M24" s="39">
        <f t="shared" si="0"/>
        <v>0.99784017278617709</v>
      </c>
      <c r="N24" s="40">
        <f t="shared" si="1"/>
        <v>2.1598272138228943E-3</v>
      </c>
      <c r="O24" s="41"/>
    </row>
    <row r="25" spans="1:15" ht="12.6" customHeight="1" x14ac:dyDescent="0.25">
      <c r="A25" s="36" t="s">
        <v>33</v>
      </c>
      <c r="B25" s="37" t="s">
        <v>17</v>
      </c>
      <c r="C25" s="38">
        <v>1163</v>
      </c>
      <c r="D25" s="38">
        <v>61</v>
      </c>
      <c r="E25" s="38">
        <v>133</v>
      </c>
      <c r="F25" s="38">
        <v>12</v>
      </c>
      <c r="G25" s="38">
        <v>127</v>
      </c>
      <c r="H25" s="38">
        <v>52</v>
      </c>
      <c r="I25" s="38">
        <v>757</v>
      </c>
      <c r="J25" s="38">
        <v>62</v>
      </c>
      <c r="K25" s="38">
        <v>30</v>
      </c>
      <c r="L25" s="38">
        <v>3</v>
      </c>
      <c r="M25" s="39">
        <f t="shared" si="0"/>
        <v>0.97485331098072092</v>
      </c>
      <c r="N25" s="40">
        <f t="shared" si="1"/>
        <v>2.5146689019279127E-2</v>
      </c>
      <c r="O25" s="41"/>
    </row>
    <row r="26" spans="1:15" ht="12.6" customHeight="1" x14ac:dyDescent="0.25">
      <c r="A26" s="36" t="s">
        <v>34</v>
      </c>
      <c r="B26" s="37" t="s">
        <v>35</v>
      </c>
      <c r="C26" s="38">
        <v>625</v>
      </c>
      <c r="D26" s="38">
        <v>44</v>
      </c>
      <c r="E26" s="38">
        <v>60</v>
      </c>
      <c r="F26" s="38">
        <v>8</v>
      </c>
      <c r="G26" s="38">
        <v>26</v>
      </c>
      <c r="H26" s="38">
        <v>19</v>
      </c>
      <c r="I26" s="38">
        <v>498</v>
      </c>
      <c r="J26" s="38">
        <v>37</v>
      </c>
      <c r="K26" s="42">
        <v>10</v>
      </c>
      <c r="L26" s="38">
        <v>38</v>
      </c>
      <c r="M26" s="39">
        <f t="shared" si="0"/>
        <v>0.98425196850393704</v>
      </c>
      <c r="N26" s="40">
        <f t="shared" si="1"/>
        <v>1.5748031496062992E-2</v>
      </c>
      <c r="O26" s="41"/>
    </row>
    <row r="27" spans="1:15" ht="12.6" customHeight="1" x14ac:dyDescent="0.25">
      <c r="A27" s="36" t="s">
        <v>36</v>
      </c>
      <c r="B27" s="37" t="s">
        <v>37</v>
      </c>
      <c r="C27" s="38">
        <v>38</v>
      </c>
      <c r="D27" s="38">
        <v>6</v>
      </c>
      <c r="E27" s="38">
        <v>6</v>
      </c>
      <c r="F27" s="38">
        <v>4</v>
      </c>
      <c r="G27" s="38">
        <v>3</v>
      </c>
      <c r="H27" s="38">
        <v>0</v>
      </c>
      <c r="I27" s="38">
        <v>29</v>
      </c>
      <c r="J27" s="38">
        <v>7</v>
      </c>
      <c r="K27" s="42"/>
      <c r="L27" s="38"/>
      <c r="M27" s="39">
        <f t="shared" si="0"/>
        <v>1</v>
      </c>
      <c r="N27" s="40">
        <f t="shared" si="1"/>
        <v>0</v>
      </c>
      <c r="O27" s="41"/>
    </row>
    <row r="28" spans="1:15" ht="12.6" customHeight="1" x14ac:dyDescent="0.25">
      <c r="A28" s="36" t="s">
        <v>38</v>
      </c>
      <c r="B28" s="37" t="s">
        <v>39</v>
      </c>
      <c r="C28" s="38">
        <v>903</v>
      </c>
      <c r="D28" s="38">
        <v>29</v>
      </c>
      <c r="E28" s="38">
        <v>87</v>
      </c>
      <c r="F28" s="38">
        <v>9</v>
      </c>
      <c r="G28" s="38">
        <v>106</v>
      </c>
      <c r="H28" s="38">
        <v>19</v>
      </c>
      <c r="I28" s="38">
        <v>680</v>
      </c>
      <c r="J28" s="38">
        <v>32</v>
      </c>
      <c r="K28" s="42"/>
      <c r="L28" s="38"/>
      <c r="M28" s="39">
        <f t="shared" si="0"/>
        <v>1</v>
      </c>
      <c r="N28" s="40">
        <f t="shared" si="1"/>
        <v>0</v>
      </c>
      <c r="O28" s="41"/>
    </row>
    <row r="29" spans="1:15" ht="12.6" customHeight="1" x14ac:dyDescent="0.25">
      <c r="A29" s="36" t="s">
        <v>40</v>
      </c>
      <c r="B29" s="37" t="s">
        <v>41</v>
      </c>
      <c r="C29" s="38">
        <v>751</v>
      </c>
      <c r="D29" s="38">
        <v>26</v>
      </c>
      <c r="E29" s="38">
        <v>225</v>
      </c>
      <c r="F29" s="38">
        <v>14</v>
      </c>
      <c r="G29" s="38">
        <v>45</v>
      </c>
      <c r="H29" s="38">
        <v>21</v>
      </c>
      <c r="I29" s="38">
        <v>421</v>
      </c>
      <c r="J29" s="38">
        <v>32</v>
      </c>
      <c r="K29" s="42"/>
      <c r="L29" s="38"/>
      <c r="M29" s="39">
        <f t="shared" si="0"/>
        <v>1</v>
      </c>
      <c r="N29" s="40">
        <f t="shared" si="1"/>
        <v>0</v>
      </c>
      <c r="O29" s="41"/>
    </row>
    <row r="30" spans="1:15" ht="12.6" customHeight="1" x14ac:dyDescent="0.25">
      <c r="A30" s="36" t="s">
        <v>42</v>
      </c>
      <c r="B30" s="37" t="s">
        <v>43</v>
      </c>
      <c r="C30" s="38">
        <v>11</v>
      </c>
      <c r="D30" s="38">
        <v>16</v>
      </c>
      <c r="E30" s="38">
        <v>1</v>
      </c>
      <c r="F30" s="38">
        <v>7</v>
      </c>
      <c r="G30" s="38">
        <v>2</v>
      </c>
      <c r="H30" s="38">
        <v>2</v>
      </c>
      <c r="I30" s="38">
        <v>7</v>
      </c>
      <c r="J30" s="38">
        <v>22</v>
      </c>
      <c r="K30" s="42"/>
      <c r="L30" s="38"/>
      <c r="M30" s="39">
        <f t="shared" si="0"/>
        <v>1</v>
      </c>
      <c r="N30" s="40">
        <f t="shared" si="1"/>
        <v>0</v>
      </c>
      <c r="O30" s="41"/>
    </row>
    <row r="31" spans="1:15" ht="12.6" customHeight="1" x14ac:dyDescent="0.25">
      <c r="A31" s="36" t="s">
        <v>44</v>
      </c>
      <c r="B31" s="37" t="s">
        <v>45</v>
      </c>
      <c r="C31" s="38">
        <v>31</v>
      </c>
      <c r="D31" s="38">
        <v>27</v>
      </c>
      <c r="E31" s="38">
        <v>11</v>
      </c>
      <c r="F31" s="38">
        <v>13</v>
      </c>
      <c r="G31" s="38"/>
      <c r="H31" s="38"/>
      <c r="I31" s="38">
        <v>15</v>
      </c>
      <c r="J31" s="38">
        <v>42</v>
      </c>
      <c r="K31" s="42"/>
      <c r="L31" s="38"/>
      <c r="M31" s="39">
        <f t="shared" si="0"/>
        <v>1</v>
      </c>
      <c r="N31" s="40">
        <f t="shared" si="1"/>
        <v>0</v>
      </c>
      <c r="O31" s="41"/>
    </row>
    <row r="32" spans="1:15" ht="12.6" customHeight="1" x14ac:dyDescent="0.25">
      <c r="A32" s="36" t="s">
        <v>46</v>
      </c>
      <c r="B32" s="37" t="s">
        <v>47</v>
      </c>
      <c r="C32" s="38">
        <v>8</v>
      </c>
      <c r="D32" s="38">
        <v>24</v>
      </c>
      <c r="E32" s="38"/>
      <c r="F32" s="38"/>
      <c r="G32" s="38">
        <v>3</v>
      </c>
      <c r="H32" s="38">
        <v>31</v>
      </c>
      <c r="I32" s="38">
        <v>5</v>
      </c>
      <c r="J32" s="38">
        <v>19</v>
      </c>
      <c r="K32" s="42"/>
      <c r="L32" s="38"/>
      <c r="M32" s="39">
        <f t="shared" si="0"/>
        <v>1</v>
      </c>
      <c r="N32" s="40">
        <f t="shared" si="1"/>
        <v>0</v>
      </c>
      <c r="O32" s="41"/>
    </row>
    <row r="33" spans="1:15" ht="12.6" customHeight="1" x14ac:dyDescent="0.25">
      <c r="A33" s="36" t="s">
        <v>48</v>
      </c>
      <c r="B33" s="37" t="s">
        <v>49</v>
      </c>
      <c r="C33" s="38">
        <v>32</v>
      </c>
      <c r="D33" s="38">
        <v>19</v>
      </c>
      <c r="E33" s="38">
        <v>13</v>
      </c>
      <c r="F33" s="38">
        <v>13</v>
      </c>
      <c r="G33" s="38">
        <v>3</v>
      </c>
      <c r="H33" s="38">
        <v>34</v>
      </c>
      <c r="I33" s="38">
        <v>12</v>
      </c>
      <c r="J33" s="38">
        <v>22</v>
      </c>
      <c r="K33" s="42"/>
      <c r="L33" s="38"/>
      <c r="M33" s="39">
        <f t="shared" si="0"/>
        <v>1</v>
      </c>
      <c r="N33" s="40">
        <f t="shared" si="1"/>
        <v>0</v>
      </c>
      <c r="O33" s="41"/>
    </row>
    <row r="34" spans="1:15" ht="12.6" customHeight="1" x14ac:dyDescent="0.25">
      <c r="A34" s="36" t="s">
        <v>50</v>
      </c>
      <c r="B34" s="37" t="s">
        <v>51</v>
      </c>
      <c r="C34" s="38">
        <v>151</v>
      </c>
      <c r="D34" s="38">
        <v>16</v>
      </c>
      <c r="E34" s="38">
        <v>36</v>
      </c>
      <c r="F34" s="38">
        <v>11</v>
      </c>
      <c r="G34" s="38">
        <v>27</v>
      </c>
      <c r="H34" s="38">
        <v>14</v>
      </c>
      <c r="I34" s="38">
        <v>86</v>
      </c>
      <c r="J34" s="38">
        <v>18</v>
      </c>
      <c r="K34" s="42"/>
      <c r="L34" s="38"/>
      <c r="M34" s="39">
        <f t="shared" si="0"/>
        <v>1</v>
      </c>
      <c r="N34" s="40">
        <f t="shared" si="1"/>
        <v>0</v>
      </c>
      <c r="O34" s="41"/>
    </row>
    <row r="35" spans="1:15" ht="12.6" customHeight="1" x14ac:dyDescent="0.25">
      <c r="A35" s="36" t="s">
        <v>52</v>
      </c>
      <c r="B35" s="37" t="s">
        <v>53</v>
      </c>
      <c r="C35" s="38">
        <v>777</v>
      </c>
      <c r="D35" s="38">
        <v>26</v>
      </c>
      <c r="E35" s="38">
        <v>242</v>
      </c>
      <c r="F35" s="38">
        <v>15</v>
      </c>
      <c r="G35" s="38">
        <v>41</v>
      </c>
      <c r="H35" s="38">
        <v>22</v>
      </c>
      <c r="I35" s="38">
        <v>428</v>
      </c>
      <c r="J35" s="38">
        <v>31</v>
      </c>
      <c r="K35" s="42"/>
      <c r="L35" s="38"/>
      <c r="M35" s="39">
        <f t="shared" si="0"/>
        <v>1</v>
      </c>
      <c r="N35" s="40">
        <f t="shared" si="1"/>
        <v>0</v>
      </c>
      <c r="O35" s="41"/>
    </row>
    <row r="36" spans="1:15" ht="12.6" customHeight="1" x14ac:dyDescent="0.25">
      <c r="A36" s="36" t="s">
        <v>54</v>
      </c>
      <c r="B36" s="37" t="s">
        <v>55</v>
      </c>
      <c r="C36" s="38">
        <v>400</v>
      </c>
      <c r="D36" s="38">
        <v>18</v>
      </c>
      <c r="E36" s="38">
        <v>84</v>
      </c>
      <c r="F36" s="38">
        <v>8</v>
      </c>
      <c r="G36" s="38">
        <v>68</v>
      </c>
      <c r="H36" s="38">
        <v>16</v>
      </c>
      <c r="I36" s="38">
        <v>231</v>
      </c>
      <c r="J36" s="38">
        <v>22</v>
      </c>
      <c r="K36" s="42">
        <v>1</v>
      </c>
      <c r="L36" s="38">
        <v>1</v>
      </c>
      <c r="M36" s="39">
        <f t="shared" si="0"/>
        <v>0.99750623441396513</v>
      </c>
      <c r="N36" s="40">
        <f t="shared" si="1"/>
        <v>2.4937655860349127E-3</v>
      </c>
      <c r="O36" s="41"/>
    </row>
    <row r="37" spans="1:15" ht="12.6" customHeight="1" x14ac:dyDescent="0.25">
      <c r="A37" s="36" t="s">
        <v>56</v>
      </c>
      <c r="B37" s="37" t="s">
        <v>57</v>
      </c>
      <c r="C37" s="38">
        <v>383</v>
      </c>
      <c r="D37" s="38">
        <v>23</v>
      </c>
      <c r="E37" s="38">
        <v>130</v>
      </c>
      <c r="F37" s="38">
        <v>16</v>
      </c>
      <c r="G37" s="38">
        <v>13</v>
      </c>
      <c r="H37" s="38">
        <v>24</v>
      </c>
      <c r="I37" s="38">
        <v>216</v>
      </c>
      <c r="J37" s="38">
        <v>27</v>
      </c>
      <c r="K37" s="42"/>
      <c r="L37" s="38"/>
      <c r="M37" s="39">
        <f t="shared" si="0"/>
        <v>1</v>
      </c>
      <c r="N37" s="40">
        <f t="shared" si="1"/>
        <v>0</v>
      </c>
      <c r="O37" s="41"/>
    </row>
    <row r="38" spans="1:15" ht="12.6" customHeight="1" x14ac:dyDescent="0.25">
      <c r="A38" s="36" t="s">
        <v>58</v>
      </c>
      <c r="B38" s="37" t="s">
        <v>59</v>
      </c>
      <c r="C38" s="38">
        <v>45</v>
      </c>
      <c r="D38" s="38">
        <v>17</v>
      </c>
      <c r="E38" s="38">
        <v>9</v>
      </c>
      <c r="F38" s="38">
        <v>10</v>
      </c>
      <c r="G38" s="38">
        <v>5</v>
      </c>
      <c r="H38" s="38">
        <v>16</v>
      </c>
      <c r="I38" s="38">
        <v>31</v>
      </c>
      <c r="J38" s="38">
        <v>19</v>
      </c>
      <c r="K38" s="38"/>
      <c r="L38" s="38"/>
      <c r="M38" s="39">
        <f t="shared" si="0"/>
        <v>1</v>
      </c>
      <c r="N38" s="40">
        <f t="shared" si="1"/>
        <v>0</v>
      </c>
      <c r="O38" s="41"/>
    </row>
    <row r="39" spans="1:15" ht="12.6" customHeight="1" x14ac:dyDescent="0.25">
      <c r="A39" s="36" t="s">
        <v>60</v>
      </c>
      <c r="B39" s="37" t="s">
        <v>59</v>
      </c>
      <c r="C39" s="38">
        <v>28</v>
      </c>
      <c r="D39" s="38">
        <v>16</v>
      </c>
      <c r="E39" s="38">
        <v>4</v>
      </c>
      <c r="F39" s="38">
        <v>6</v>
      </c>
      <c r="G39" s="38">
        <v>2</v>
      </c>
      <c r="H39" s="38">
        <v>26</v>
      </c>
      <c r="I39" s="38">
        <v>21</v>
      </c>
      <c r="J39" s="38">
        <v>18</v>
      </c>
      <c r="K39" s="38"/>
      <c r="L39" s="38"/>
      <c r="M39" s="39">
        <f t="shared" si="0"/>
        <v>1</v>
      </c>
      <c r="N39" s="40">
        <f t="shared" si="1"/>
        <v>0</v>
      </c>
      <c r="O39" s="41"/>
    </row>
    <row r="40" spans="1:15" ht="12.6" customHeight="1" x14ac:dyDescent="0.25">
      <c r="A40" s="36" t="s">
        <v>61</v>
      </c>
      <c r="B40" s="37" t="s">
        <v>59</v>
      </c>
      <c r="C40" s="38">
        <v>83</v>
      </c>
      <c r="D40" s="38">
        <v>14</v>
      </c>
      <c r="E40" s="38">
        <v>15</v>
      </c>
      <c r="F40" s="38">
        <v>8</v>
      </c>
      <c r="G40" s="38">
        <v>13</v>
      </c>
      <c r="H40" s="38">
        <v>19</v>
      </c>
      <c r="I40" s="38">
        <v>53</v>
      </c>
      <c r="J40" s="38">
        <v>14</v>
      </c>
      <c r="K40" s="38"/>
      <c r="L40" s="38"/>
      <c r="M40" s="39">
        <f t="shared" si="0"/>
        <v>1</v>
      </c>
      <c r="N40" s="40">
        <f t="shared" si="1"/>
        <v>0</v>
      </c>
      <c r="O40" s="41"/>
    </row>
    <row r="41" spans="1:15" ht="12.6" customHeight="1" x14ac:dyDescent="0.25">
      <c r="A41" s="36" t="s">
        <v>62</v>
      </c>
      <c r="B41" s="37" t="s">
        <v>63</v>
      </c>
      <c r="C41" s="38">
        <v>3</v>
      </c>
      <c r="D41" s="38">
        <v>20</v>
      </c>
      <c r="E41" s="38">
        <v>1</v>
      </c>
      <c r="F41" s="38">
        <v>42</v>
      </c>
      <c r="G41" s="38">
        <v>1</v>
      </c>
      <c r="H41" s="38">
        <v>12</v>
      </c>
      <c r="I41" s="38">
        <v>1</v>
      </c>
      <c r="J41" s="38">
        <v>7</v>
      </c>
      <c r="K41" s="38"/>
      <c r="L41" s="38"/>
      <c r="M41" s="39">
        <f t="shared" si="0"/>
        <v>1</v>
      </c>
      <c r="N41" s="40">
        <f t="shared" si="1"/>
        <v>0</v>
      </c>
      <c r="O41" s="41"/>
    </row>
    <row r="42" spans="1:15" ht="12.6" customHeight="1" x14ac:dyDescent="0.25">
      <c r="A42" s="36" t="s">
        <v>64</v>
      </c>
      <c r="B42" s="37" t="s">
        <v>63</v>
      </c>
      <c r="C42" s="38">
        <v>2</v>
      </c>
      <c r="D42" s="38">
        <v>25</v>
      </c>
      <c r="E42" s="38">
        <v>1</v>
      </c>
      <c r="F42" s="38">
        <v>42</v>
      </c>
      <c r="G42" s="38"/>
      <c r="H42" s="38"/>
      <c r="I42" s="38">
        <v>1</v>
      </c>
      <c r="J42" s="38">
        <v>7</v>
      </c>
      <c r="K42" s="38"/>
      <c r="L42" s="38"/>
      <c r="M42" s="39">
        <f t="shared" si="0"/>
        <v>1</v>
      </c>
      <c r="N42" s="40">
        <f t="shared" si="1"/>
        <v>0</v>
      </c>
      <c r="O42" s="41"/>
    </row>
    <row r="43" spans="1:15" ht="12.6" customHeight="1" x14ac:dyDescent="0.25">
      <c r="A43" s="36" t="s">
        <v>65</v>
      </c>
      <c r="B43" s="37" t="s">
        <v>63</v>
      </c>
      <c r="C43" s="38">
        <v>8</v>
      </c>
      <c r="D43" s="38">
        <v>12</v>
      </c>
      <c r="E43" s="38">
        <v>3</v>
      </c>
      <c r="F43" s="38">
        <v>21</v>
      </c>
      <c r="G43" s="38">
        <v>2</v>
      </c>
      <c r="H43" s="38">
        <v>5</v>
      </c>
      <c r="I43" s="38">
        <v>3</v>
      </c>
      <c r="J43" s="38">
        <v>8</v>
      </c>
      <c r="K43" s="42"/>
      <c r="L43" s="38"/>
      <c r="M43" s="39">
        <f t="shared" si="0"/>
        <v>1</v>
      </c>
      <c r="N43" s="40">
        <f t="shared" si="1"/>
        <v>0</v>
      </c>
      <c r="O43" s="41"/>
    </row>
    <row r="44" spans="1:15" ht="12.6" customHeight="1" x14ac:dyDescent="0.25">
      <c r="A44" s="36" t="s">
        <v>66</v>
      </c>
      <c r="B44" s="37" t="s">
        <v>67</v>
      </c>
      <c r="C44" s="38">
        <v>25</v>
      </c>
      <c r="D44" s="38">
        <v>18</v>
      </c>
      <c r="E44" s="38">
        <v>7</v>
      </c>
      <c r="F44" s="38">
        <v>6</v>
      </c>
      <c r="G44" s="38">
        <v>2</v>
      </c>
      <c r="H44" s="38">
        <v>6</v>
      </c>
      <c r="I44" s="38">
        <v>15</v>
      </c>
      <c r="J44" s="38">
        <v>21</v>
      </c>
      <c r="K44" s="38"/>
      <c r="L44" s="38"/>
      <c r="M44" s="39">
        <f t="shared" ref="M44:M75" si="2">IF(C44+K44=0," ",C44/(C44+K44))</f>
        <v>1</v>
      </c>
      <c r="N44" s="40">
        <f t="shared" ref="N44:N75" si="3">IF(C44+K44=0," ",K44/(C44+K44))</f>
        <v>0</v>
      </c>
      <c r="O44" s="41"/>
    </row>
    <row r="45" spans="1:15" ht="12.6" customHeight="1" x14ac:dyDescent="0.25">
      <c r="A45" s="36" t="s">
        <v>68</v>
      </c>
      <c r="B45" s="37" t="s">
        <v>69</v>
      </c>
      <c r="C45" s="38">
        <v>205</v>
      </c>
      <c r="D45" s="38">
        <v>48</v>
      </c>
      <c r="E45" s="38">
        <v>61</v>
      </c>
      <c r="F45" s="38">
        <v>18</v>
      </c>
      <c r="G45" s="38">
        <v>17</v>
      </c>
      <c r="H45" s="38">
        <v>58</v>
      </c>
      <c r="I45" s="38">
        <v>118</v>
      </c>
      <c r="J45" s="38">
        <v>63</v>
      </c>
      <c r="K45" s="42"/>
      <c r="L45" s="38"/>
      <c r="M45" s="39">
        <f t="shared" si="2"/>
        <v>1</v>
      </c>
      <c r="N45" s="40">
        <f t="shared" si="3"/>
        <v>0</v>
      </c>
      <c r="O45" s="41"/>
    </row>
    <row r="46" spans="1:15" ht="12.6" customHeight="1" x14ac:dyDescent="0.25">
      <c r="A46" s="36" t="s">
        <v>70</v>
      </c>
      <c r="B46" s="37" t="s">
        <v>71</v>
      </c>
      <c r="C46" s="38">
        <v>296</v>
      </c>
      <c r="D46" s="38">
        <v>23</v>
      </c>
      <c r="E46" s="38">
        <v>213</v>
      </c>
      <c r="F46" s="38">
        <v>22</v>
      </c>
      <c r="G46" s="42">
        <v>13</v>
      </c>
      <c r="H46" s="38">
        <v>32</v>
      </c>
      <c r="I46" s="42">
        <v>61</v>
      </c>
      <c r="J46" s="38">
        <v>26</v>
      </c>
      <c r="K46" s="42"/>
      <c r="L46" s="38"/>
      <c r="M46" s="39">
        <f t="shared" si="2"/>
        <v>1</v>
      </c>
      <c r="N46" s="40">
        <f t="shared" si="3"/>
        <v>0</v>
      </c>
      <c r="O46" s="41"/>
    </row>
    <row r="47" spans="1:15" ht="12.6" customHeight="1" x14ac:dyDescent="0.25">
      <c r="A47" s="36" t="s">
        <v>72</v>
      </c>
      <c r="B47" s="37" t="s">
        <v>73</v>
      </c>
      <c r="C47" s="38">
        <v>28</v>
      </c>
      <c r="D47" s="38">
        <v>26</v>
      </c>
      <c r="E47" s="38">
        <v>13</v>
      </c>
      <c r="F47" s="38">
        <v>10</v>
      </c>
      <c r="G47" s="38">
        <v>2</v>
      </c>
      <c r="H47" s="38">
        <v>69</v>
      </c>
      <c r="I47" s="38">
        <v>9</v>
      </c>
      <c r="J47" s="38">
        <v>43</v>
      </c>
      <c r="K47" s="42"/>
      <c r="L47" s="38"/>
      <c r="M47" s="39">
        <f t="shared" si="2"/>
        <v>1</v>
      </c>
      <c r="N47" s="40">
        <f t="shared" si="3"/>
        <v>0</v>
      </c>
      <c r="O47" s="41"/>
    </row>
    <row r="48" spans="1:15" ht="12.6" customHeight="1" x14ac:dyDescent="0.25">
      <c r="A48" s="36" t="s">
        <v>74</v>
      </c>
      <c r="B48" s="37" t="s">
        <v>75</v>
      </c>
      <c r="C48" s="38">
        <v>161</v>
      </c>
      <c r="D48" s="38">
        <v>17</v>
      </c>
      <c r="E48" s="38">
        <v>80</v>
      </c>
      <c r="F48" s="38">
        <v>13</v>
      </c>
      <c r="G48" s="38">
        <v>26</v>
      </c>
      <c r="H48" s="38">
        <v>17</v>
      </c>
      <c r="I48" s="38">
        <v>44</v>
      </c>
      <c r="J48" s="38">
        <v>23</v>
      </c>
      <c r="K48" s="38">
        <v>3</v>
      </c>
      <c r="L48" s="38">
        <v>0</v>
      </c>
      <c r="M48" s="39">
        <f t="shared" si="2"/>
        <v>0.98170731707317072</v>
      </c>
      <c r="N48" s="40">
        <f t="shared" si="3"/>
        <v>1.8292682926829267E-2</v>
      </c>
      <c r="O48" s="41"/>
    </row>
    <row r="49" spans="1:20" ht="12.6" customHeight="1" x14ac:dyDescent="0.25">
      <c r="A49" s="36" t="s">
        <v>76</v>
      </c>
      <c r="B49" s="37" t="s">
        <v>77</v>
      </c>
      <c r="C49" s="38">
        <v>11</v>
      </c>
      <c r="D49" s="38">
        <v>68</v>
      </c>
      <c r="E49" s="38">
        <v>1</v>
      </c>
      <c r="F49" s="38">
        <v>34</v>
      </c>
      <c r="G49" s="38">
        <v>1</v>
      </c>
      <c r="H49" s="38">
        <v>57</v>
      </c>
      <c r="I49" s="38">
        <v>8</v>
      </c>
      <c r="J49" s="38">
        <v>79</v>
      </c>
      <c r="K49" s="42">
        <v>3</v>
      </c>
      <c r="L49" s="38">
        <v>0</v>
      </c>
      <c r="M49" s="39">
        <f t="shared" si="2"/>
        <v>0.7857142857142857</v>
      </c>
      <c r="N49" s="40">
        <f t="shared" si="3"/>
        <v>0.21428571428571427</v>
      </c>
      <c r="O49" s="41"/>
    </row>
    <row r="50" spans="1:20" ht="12.6" customHeight="1" x14ac:dyDescent="0.25">
      <c r="A50" s="36" t="s">
        <v>78</v>
      </c>
      <c r="B50" s="37" t="s">
        <v>79</v>
      </c>
      <c r="C50" s="38">
        <v>4</v>
      </c>
      <c r="D50" s="38">
        <v>18</v>
      </c>
      <c r="E50" s="38">
        <v>2</v>
      </c>
      <c r="F50" s="38">
        <v>34</v>
      </c>
      <c r="G50" s="38"/>
      <c r="H50" s="38"/>
      <c r="I50" s="38">
        <v>1</v>
      </c>
      <c r="J50" s="38">
        <v>1</v>
      </c>
      <c r="K50" s="42"/>
      <c r="L50" s="38"/>
      <c r="M50" s="39">
        <f t="shared" si="2"/>
        <v>1</v>
      </c>
      <c r="N50" s="40">
        <f t="shared" si="3"/>
        <v>0</v>
      </c>
      <c r="O50" s="41"/>
    </row>
    <row r="51" spans="1:20" ht="12.6" customHeight="1" x14ac:dyDescent="0.25">
      <c r="A51" s="36" t="s">
        <v>80</v>
      </c>
      <c r="B51" s="37" t="s">
        <v>81</v>
      </c>
      <c r="C51" s="38">
        <v>869</v>
      </c>
      <c r="D51" s="38">
        <v>61</v>
      </c>
      <c r="E51" s="38">
        <v>117</v>
      </c>
      <c r="F51" s="38">
        <v>9</v>
      </c>
      <c r="G51" s="38">
        <v>64</v>
      </c>
      <c r="H51" s="38">
        <v>58</v>
      </c>
      <c r="I51" s="38">
        <v>631</v>
      </c>
      <c r="J51" s="38">
        <v>61</v>
      </c>
      <c r="K51" s="42">
        <v>67</v>
      </c>
      <c r="L51" s="38">
        <v>13</v>
      </c>
      <c r="M51" s="39">
        <f t="shared" si="2"/>
        <v>0.92841880341880345</v>
      </c>
      <c r="N51" s="40">
        <f t="shared" si="3"/>
        <v>7.1581196581196577E-2</v>
      </c>
      <c r="O51" s="41"/>
    </row>
    <row r="52" spans="1:20" ht="12.6" customHeight="1" x14ac:dyDescent="0.25">
      <c r="A52" s="36" t="s">
        <v>82</v>
      </c>
      <c r="B52" s="37" t="s">
        <v>83</v>
      </c>
      <c r="C52" s="38">
        <v>322</v>
      </c>
      <c r="D52" s="38">
        <v>54</v>
      </c>
      <c r="E52" s="38">
        <v>24</v>
      </c>
      <c r="F52" s="38">
        <v>7</v>
      </c>
      <c r="G52" s="38">
        <v>32</v>
      </c>
      <c r="H52" s="38">
        <v>44</v>
      </c>
      <c r="I52" s="38">
        <v>225</v>
      </c>
      <c r="J52" s="38">
        <v>42</v>
      </c>
      <c r="K52" s="42"/>
      <c r="L52" s="38"/>
      <c r="M52" s="39">
        <f t="shared" si="2"/>
        <v>1</v>
      </c>
      <c r="N52" s="40">
        <f t="shared" si="3"/>
        <v>0</v>
      </c>
      <c r="O52" s="41"/>
    </row>
    <row r="53" spans="1:20" ht="12.6" customHeight="1" x14ac:dyDescent="0.25">
      <c r="A53" s="36" t="s">
        <v>84</v>
      </c>
      <c r="B53" s="37" t="s">
        <v>85</v>
      </c>
      <c r="C53" s="38">
        <v>1369</v>
      </c>
      <c r="D53" s="38">
        <v>63</v>
      </c>
      <c r="E53" s="38">
        <v>67</v>
      </c>
      <c r="F53" s="38">
        <v>17</v>
      </c>
      <c r="G53" s="38">
        <v>110</v>
      </c>
      <c r="H53" s="38">
        <v>64</v>
      </c>
      <c r="I53" s="38">
        <v>1167</v>
      </c>
      <c r="J53" s="38">
        <v>63</v>
      </c>
      <c r="K53" s="38">
        <v>1</v>
      </c>
      <c r="L53" s="38">
        <v>2</v>
      </c>
      <c r="M53" s="39">
        <f t="shared" si="2"/>
        <v>0.99927007299270076</v>
      </c>
      <c r="N53" s="40">
        <f t="shared" si="3"/>
        <v>7.2992700729927003E-4</v>
      </c>
      <c r="O53" s="41"/>
    </row>
    <row r="54" spans="1:20" ht="12.6" customHeight="1" x14ac:dyDescent="0.25">
      <c r="A54" s="36" t="s">
        <v>86</v>
      </c>
      <c r="B54" s="37" t="s">
        <v>87</v>
      </c>
      <c r="C54" s="38">
        <v>362</v>
      </c>
      <c r="D54" s="38">
        <v>55</v>
      </c>
      <c r="E54" s="38">
        <v>29</v>
      </c>
      <c r="F54" s="38">
        <v>31</v>
      </c>
      <c r="G54" s="38">
        <v>52</v>
      </c>
      <c r="H54" s="38">
        <v>37</v>
      </c>
      <c r="I54" s="38">
        <v>269</v>
      </c>
      <c r="J54" s="38">
        <v>58</v>
      </c>
      <c r="K54" s="42">
        <v>11</v>
      </c>
      <c r="L54" s="38">
        <v>2</v>
      </c>
      <c r="M54" s="39">
        <f t="shared" si="2"/>
        <v>0.97050938337801607</v>
      </c>
      <c r="N54" s="40">
        <f t="shared" si="3"/>
        <v>2.9490616621983913E-2</v>
      </c>
      <c r="O54" s="41"/>
    </row>
    <row r="55" spans="1:20" s="43" customFormat="1" ht="12" customHeight="1" x14ac:dyDescent="0.2">
      <c r="A55" s="36" t="s">
        <v>88</v>
      </c>
      <c r="B55" s="37" t="s">
        <v>89</v>
      </c>
      <c r="C55" s="38">
        <v>224</v>
      </c>
      <c r="D55" s="38">
        <v>38</v>
      </c>
      <c r="E55" s="38">
        <v>10</v>
      </c>
      <c r="F55" s="38">
        <v>17</v>
      </c>
      <c r="G55" s="38">
        <v>15</v>
      </c>
      <c r="H55" s="38">
        <v>34</v>
      </c>
      <c r="I55" s="38">
        <v>192</v>
      </c>
      <c r="J55" s="38">
        <v>38</v>
      </c>
      <c r="K55" s="42"/>
      <c r="L55" s="38"/>
      <c r="M55" s="39">
        <f t="shared" si="2"/>
        <v>1</v>
      </c>
      <c r="N55" s="40">
        <f t="shared" si="3"/>
        <v>0</v>
      </c>
      <c r="P55" s="10"/>
      <c r="Q55" s="10"/>
      <c r="R55" s="10"/>
      <c r="S55" s="10"/>
      <c r="T55" s="10"/>
    </row>
    <row r="56" spans="1:20" x14ac:dyDescent="0.25">
      <c r="A56" s="36" t="s">
        <v>90</v>
      </c>
      <c r="B56" s="37" t="s">
        <v>91</v>
      </c>
      <c r="C56" s="38">
        <v>1726</v>
      </c>
      <c r="D56" s="38">
        <v>57</v>
      </c>
      <c r="E56" s="38">
        <v>201</v>
      </c>
      <c r="F56" s="38">
        <v>24</v>
      </c>
      <c r="G56" s="38">
        <v>202</v>
      </c>
      <c r="H56" s="38">
        <v>40</v>
      </c>
      <c r="I56" s="38">
        <v>1252</v>
      </c>
      <c r="J56" s="38">
        <v>61</v>
      </c>
      <c r="K56" s="42">
        <v>8</v>
      </c>
      <c r="L56" s="38">
        <v>7</v>
      </c>
      <c r="M56" s="39">
        <f t="shared" si="2"/>
        <v>0.99538638985005767</v>
      </c>
      <c r="N56" s="40">
        <f t="shared" si="3"/>
        <v>4.61361014994233E-3</v>
      </c>
    </row>
    <row r="57" spans="1:20" x14ac:dyDescent="0.25">
      <c r="A57" s="36" t="s">
        <v>92</v>
      </c>
      <c r="B57" s="37" t="s">
        <v>93</v>
      </c>
      <c r="C57" s="38">
        <v>469</v>
      </c>
      <c r="D57" s="38">
        <v>46</v>
      </c>
      <c r="E57" s="38">
        <v>51</v>
      </c>
      <c r="F57" s="38">
        <v>11</v>
      </c>
      <c r="G57" s="38">
        <v>32</v>
      </c>
      <c r="H57" s="38">
        <v>27</v>
      </c>
      <c r="I57" s="38">
        <v>357</v>
      </c>
      <c r="J57" s="38">
        <v>47</v>
      </c>
      <c r="K57" s="42">
        <v>10</v>
      </c>
      <c r="L57" s="38">
        <v>38</v>
      </c>
      <c r="M57" s="39">
        <f t="shared" si="2"/>
        <v>0.97912317327766174</v>
      </c>
      <c r="N57" s="40">
        <f t="shared" si="3"/>
        <v>2.0876826722338204E-2</v>
      </c>
    </row>
    <row r="58" spans="1:20" s="44" customFormat="1" ht="11.25" x14ac:dyDescent="0.2">
      <c r="A58" s="36" t="s">
        <v>94</v>
      </c>
      <c r="B58" s="37" t="s">
        <v>95</v>
      </c>
      <c r="C58" s="38">
        <v>15</v>
      </c>
      <c r="D58" s="38">
        <v>16</v>
      </c>
      <c r="E58" s="38">
        <v>3</v>
      </c>
      <c r="F58" s="38">
        <v>4</v>
      </c>
      <c r="G58" s="38"/>
      <c r="H58" s="38"/>
      <c r="I58" s="38">
        <v>12</v>
      </c>
      <c r="J58" s="38">
        <v>19</v>
      </c>
      <c r="K58" s="42">
        <v>3</v>
      </c>
      <c r="L58" s="38">
        <v>2</v>
      </c>
      <c r="M58" s="39">
        <f t="shared" si="2"/>
        <v>0.83333333333333337</v>
      </c>
      <c r="N58" s="40">
        <f t="shared" si="3"/>
        <v>0.16666666666666666</v>
      </c>
      <c r="R58" s="10"/>
    </row>
    <row r="59" spans="1:20" x14ac:dyDescent="0.25">
      <c r="A59" s="36" t="s">
        <v>96</v>
      </c>
      <c r="B59" s="37" t="s">
        <v>97</v>
      </c>
      <c r="C59" s="38">
        <v>256</v>
      </c>
      <c r="D59" s="38">
        <v>37</v>
      </c>
      <c r="E59" s="38">
        <v>14</v>
      </c>
      <c r="F59" s="38">
        <v>6</v>
      </c>
      <c r="G59" s="38">
        <v>10</v>
      </c>
      <c r="H59" s="38">
        <v>14</v>
      </c>
      <c r="I59" s="38">
        <v>225</v>
      </c>
      <c r="J59" s="38">
        <v>40</v>
      </c>
      <c r="K59" s="42">
        <v>28</v>
      </c>
      <c r="L59" s="38">
        <v>13</v>
      </c>
      <c r="M59" s="39">
        <f t="shared" si="2"/>
        <v>0.90140845070422537</v>
      </c>
      <c r="N59" s="40">
        <f t="shared" si="3"/>
        <v>9.8591549295774641E-2</v>
      </c>
    </row>
    <row r="60" spans="1:20" x14ac:dyDescent="0.25">
      <c r="A60" s="36" t="s">
        <v>98</v>
      </c>
      <c r="B60" s="37" t="s">
        <v>99</v>
      </c>
      <c r="C60" s="38">
        <v>27</v>
      </c>
      <c r="D60" s="38">
        <v>46</v>
      </c>
      <c r="E60" s="38">
        <v>2</v>
      </c>
      <c r="F60" s="38">
        <v>10</v>
      </c>
      <c r="G60" s="38">
        <v>1</v>
      </c>
      <c r="H60" s="38">
        <v>35</v>
      </c>
      <c r="I60" s="38">
        <v>21</v>
      </c>
      <c r="J60" s="38">
        <v>38</v>
      </c>
      <c r="K60" s="42">
        <v>82</v>
      </c>
      <c r="L60" s="38">
        <v>5</v>
      </c>
      <c r="M60" s="39">
        <f t="shared" si="2"/>
        <v>0.24770642201834864</v>
      </c>
      <c r="N60" s="40">
        <f t="shared" si="3"/>
        <v>0.75229357798165142</v>
      </c>
    </row>
    <row r="61" spans="1:20" x14ac:dyDescent="0.25">
      <c r="A61" s="36" t="s">
        <v>100</v>
      </c>
      <c r="B61" s="37" t="s">
        <v>101</v>
      </c>
      <c r="C61" s="38">
        <v>1213</v>
      </c>
      <c r="D61" s="38">
        <v>45</v>
      </c>
      <c r="E61" s="38">
        <v>213</v>
      </c>
      <c r="F61" s="38">
        <v>17</v>
      </c>
      <c r="G61" s="38">
        <v>132</v>
      </c>
      <c r="H61" s="38">
        <v>39</v>
      </c>
      <c r="I61" s="38">
        <v>825</v>
      </c>
      <c r="J61" s="38">
        <v>49</v>
      </c>
      <c r="K61" s="42">
        <v>13</v>
      </c>
      <c r="L61" s="38">
        <v>3</v>
      </c>
      <c r="M61" s="39">
        <f t="shared" si="2"/>
        <v>0.98939641109298537</v>
      </c>
      <c r="N61" s="40">
        <f t="shared" si="3"/>
        <v>1.0603588907014683E-2</v>
      </c>
    </row>
    <row r="62" spans="1:20" x14ac:dyDescent="0.25">
      <c r="A62" s="36" t="s">
        <v>102</v>
      </c>
      <c r="B62" s="37" t="s">
        <v>103</v>
      </c>
      <c r="C62" s="38">
        <v>287</v>
      </c>
      <c r="D62" s="38">
        <v>51</v>
      </c>
      <c r="E62" s="38">
        <v>83</v>
      </c>
      <c r="F62" s="38">
        <v>24</v>
      </c>
      <c r="G62" s="38">
        <v>51</v>
      </c>
      <c r="H62" s="38">
        <v>41</v>
      </c>
      <c r="I62" s="38">
        <v>79</v>
      </c>
      <c r="J62" s="38">
        <v>101</v>
      </c>
      <c r="K62" s="42">
        <v>34</v>
      </c>
      <c r="L62" s="38">
        <v>17</v>
      </c>
      <c r="M62" s="39">
        <f t="shared" si="2"/>
        <v>0.89408099688473519</v>
      </c>
      <c r="N62" s="40">
        <f t="shared" si="3"/>
        <v>0.1059190031152648</v>
      </c>
    </row>
    <row r="63" spans="1:20" x14ac:dyDescent="0.25">
      <c r="A63" s="36" t="s">
        <v>104</v>
      </c>
      <c r="B63" s="37" t="s">
        <v>105</v>
      </c>
      <c r="C63" s="38">
        <v>28</v>
      </c>
      <c r="D63" s="38">
        <v>10</v>
      </c>
      <c r="E63" s="38">
        <v>17</v>
      </c>
      <c r="F63" s="38">
        <v>0</v>
      </c>
      <c r="G63" s="38"/>
      <c r="H63" s="38"/>
      <c r="I63" s="38">
        <v>6</v>
      </c>
      <c r="J63" s="38">
        <v>44</v>
      </c>
      <c r="K63" s="42">
        <v>4</v>
      </c>
      <c r="L63" s="38">
        <v>12</v>
      </c>
      <c r="M63" s="39">
        <f t="shared" si="2"/>
        <v>0.875</v>
      </c>
      <c r="N63" s="40">
        <f t="shared" si="3"/>
        <v>0.125</v>
      </c>
    </row>
    <row r="64" spans="1:20" x14ac:dyDescent="0.25">
      <c r="A64" s="36" t="s">
        <v>106</v>
      </c>
      <c r="B64" s="37" t="s">
        <v>107</v>
      </c>
      <c r="C64" s="38"/>
      <c r="D64" s="38"/>
      <c r="E64" s="38"/>
      <c r="F64" s="38"/>
      <c r="G64" s="38"/>
      <c r="H64" s="38"/>
      <c r="I64" s="38"/>
      <c r="J64" s="38"/>
      <c r="K64" s="42"/>
      <c r="L64" s="38"/>
      <c r="M64" s="39" t="str">
        <f t="shared" si="2"/>
        <v xml:space="preserve"> </v>
      </c>
      <c r="N64" s="40" t="str">
        <f t="shared" si="3"/>
        <v xml:space="preserve"> </v>
      </c>
    </row>
    <row r="65" spans="1:14" x14ac:dyDescent="0.25">
      <c r="A65" s="36" t="s">
        <v>108</v>
      </c>
      <c r="B65" s="37" t="s">
        <v>109</v>
      </c>
      <c r="C65" s="38">
        <v>367</v>
      </c>
      <c r="D65" s="38">
        <v>80</v>
      </c>
      <c r="E65" s="38">
        <v>73</v>
      </c>
      <c r="F65" s="38">
        <v>21</v>
      </c>
      <c r="G65" s="38">
        <v>69</v>
      </c>
      <c r="H65" s="38">
        <v>60</v>
      </c>
      <c r="I65" s="38">
        <v>207</v>
      </c>
      <c r="J65" s="38">
        <v>105</v>
      </c>
      <c r="K65" s="42">
        <v>8</v>
      </c>
      <c r="L65" s="38">
        <v>2</v>
      </c>
      <c r="M65" s="39">
        <f t="shared" si="2"/>
        <v>0.97866666666666668</v>
      </c>
      <c r="N65" s="40">
        <f t="shared" si="3"/>
        <v>2.1333333333333333E-2</v>
      </c>
    </row>
    <row r="66" spans="1:14" x14ac:dyDescent="0.25">
      <c r="A66" s="36" t="s">
        <v>110</v>
      </c>
      <c r="B66" s="37" t="s">
        <v>111</v>
      </c>
      <c r="C66" s="38">
        <v>352</v>
      </c>
      <c r="D66" s="38">
        <v>80</v>
      </c>
      <c r="E66" s="38">
        <v>82</v>
      </c>
      <c r="F66" s="38">
        <v>17</v>
      </c>
      <c r="G66" s="38">
        <v>60</v>
      </c>
      <c r="H66" s="38">
        <v>52</v>
      </c>
      <c r="I66" s="38">
        <v>189</v>
      </c>
      <c r="J66" s="38">
        <v>109</v>
      </c>
      <c r="K66" s="42">
        <v>27</v>
      </c>
      <c r="L66" s="38">
        <v>24</v>
      </c>
      <c r="M66" s="39">
        <f t="shared" si="2"/>
        <v>0.9287598944591029</v>
      </c>
      <c r="N66" s="40">
        <f t="shared" si="3"/>
        <v>7.1240105540897103E-2</v>
      </c>
    </row>
    <row r="67" spans="1:14" x14ac:dyDescent="0.25">
      <c r="A67" s="36" t="s">
        <v>112</v>
      </c>
      <c r="B67" s="37" t="s">
        <v>113</v>
      </c>
      <c r="C67" s="38">
        <v>1808</v>
      </c>
      <c r="D67" s="38">
        <v>89</v>
      </c>
      <c r="E67" s="38">
        <v>222</v>
      </c>
      <c r="F67" s="38">
        <v>20</v>
      </c>
      <c r="G67" s="38">
        <v>119</v>
      </c>
      <c r="H67" s="38">
        <v>73</v>
      </c>
      <c r="I67" s="38">
        <v>1109</v>
      </c>
      <c r="J67" s="38">
        <v>76</v>
      </c>
      <c r="K67" s="42">
        <v>64</v>
      </c>
      <c r="L67" s="38">
        <v>2</v>
      </c>
      <c r="M67" s="39">
        <f t="shared" si="2"/>
        <v>0.96581196581196582</v>
      </c>
      <c r="N67" s="40">
        <f t="shared" si="3"/>
        <v>3.4188034188034191E-2</v>
      </c>
    </row>
    <row r="68" spans="1:14" x14ac:dyDescent="0.25">
      <c r="A68" s="36" t="s">
        <v>114</v>
      </c>
      <c r="B68" s="37" t="s">
        <v>115</v>
      </c>
      <c r="C68" s="38">
        <v>575</v>
      </c>
      <c r="D68" s="38">
        <v>22</v>
      </c>
      <c r="E68" s="38">
        <v>82</v>
      </c>
      <c r="F68" s="38">
        <v>9</v>
      </c>
      <c r="G68" s="38">
        <v>62</v>
      </c>
      <c r="H68" s="38">
        <v>12</v>
      </c>
      <c r="I68" s="38">
        <v>408</v>
      </c>
      <c r="J68" s="38">
        <v>20</v>
      </c>
      <c r="K68" s="42">
        <v>2</v>
      </c>
      <c r="L68" s="38">
        <v>2</v>
      </c>
      <c r="M68" s="39">
        <f t="shared" si="2"/>
        <v>0.99653379549393417</v>
      </c>
      <c r="N68" s="40">
        <f t="shared" si="3"/>
        <v>3.4662045060658577E-3</v>
      </c>
    </row>
    <row r="69" spans="1:14" x14ac:dyDescent="0.25">
      <c r="A69" s="36" t="s">
        <v>116</v>
      </c>
      <c r="B69" s="37" t="s">
        <v>117</v>
      </c>
      <c r="C69" s="38">
        <v>180</v>
      </c>
      <c r="D69" s="38">
        <v>103</v>
      </c>
      <c r="E69" s="38">
        <v>23</v>
      </c>
      <c r="F69" s="38">
        <v>14</v>
      </c>
      <c r="G69" s="38">
        <v>11</v>
      </c>
      <c r="H69" s="38">
        <v>77</v>
      </c>
      <c r="I69" s="38">
        <v>145</v>
      </c>
      <c r="J69" s="38">
        <v>119</v>
      </c>
      <c r="K69" s="42">
        <v>14</v>
      </c>
      <c r="L69" s="38">
        <v>5</v>
      </c>
      <c r="M69" s="39">
        <f t="shared" si="2"/>
        <v>0.92783505154639179</v>
      </c>
      <c r="N69" s="40">
        <f t="shared" si="3"/>
        <v>7.2164948453608241E-2</v>
      </c>
    </row>
    <row r="70" spans="1:14" x14ac:dyDescent="0.25">
      <c r="A70" s="36" t="s">
        <v>118</v>
      </c>
      <c r="B70" s="37" t="s">
        <v>119</v>
      </c>
      <c r="C70" s="38"/>
      <c r="D70" s="38"/>
      <c r="E70" s="38"/>
      <c r="F70" s="38"/>
      <c r="G70" s="38"/>
      <c r="H70" s="38"/>
      <c r="I70" s="38"/>
      <c r="J70" s="38"/>
      <c r="K70" s="42"/>
      <c r="L70" s="38"/>
      <c r="M70" s="39" t="str">
        <f t="shared" si="2"/>
        <v xml:space="preserve"> </v>
      </c>
      <c r="N70" s="40" t="str">
        <f t="shared" si="3"/>
        <v xml:space="preserve"> </v>
      </c>
    </row>
    <row r="71" spans="1:14" x14ac:dyDescent="0.25">
      <c r="A71" s="36" t="s">
        <v>120</v>
      </c>
      <c r="B71" s="37" t="s">
        <v>121</v>
      </c>
      <c r="C71" s="38">
        <v>887</v>
      </c>
      <c r="D71" s="38">
        <v>21</v>
      </c>
      <c r="E71" s="38">
        <v>14</v>
      </c>
      <c r="F71" s="38">
        <v>5</v>
      </c>
      <c r="G71" s="38">
        <v>52</v>
      </c>
      <c r="H71" s="38">
        <v>17</v>
      </c>
      <c r="I71" s="38">
        <v>801</v>
      </c>
      <c r="J71" s="38">
        <v>19</v>
      </c>
      <c r="K71" s="42">
        <v>2</v>
      </c>
      <c r="L71" s="38">
        <v>10</v>
      </c>
      <c r="M71" s="39">
        <f t="shared" si="2"/>
        <v>0.9977502812148481</v>
      </c>
      <c r="N71" s="40">
        <f t="shared" si="3"/>
        <v>2.2497187851518562E-3</v>
      </c>
    </row>
    <row r="72" spans="1:14" x14ac:dyDescent="0.25">
      <c r="A72" s="36" t="s">
        <v>122</v>
      </c>
      <c r="B72" s="37" t="s">
        <v>123</v>
      </c>
      <c r="C72" s="38">
        <v>817</v>
      </c>
      <c r="D72" s="38">
        <v>65</v>
      </c>
      <c r="E72" s="38">
        <v>49</v>
      </c>
      <c r="F72" s="38">
        <v>15</v>
      </c>
      <c r="G72" s="38">
        <v>71</v>
      </c>
      <c r="H72" s="38">
        <v>53</v>
      </c>
      <c r="I72" s="38">
        <v>581</v>
      </c>
      <c r="J72" s="38">
        <v>54</v>
      </c>
      <c r="K72" s="42">
        <v>8</v>
      </c>
      <c r="L72" s="38">
        <v>4</v>
      </c>
      <c r="M72" s="39">
        <f t="shared" si="2"/>
        <v>0.99030303030303035</v>
      </c>
      <c r="N72" s="40">
        <f t="shared" si="3"/>
        <v>9.696969696969697E-3</v>
      </c>
    </row>
    <row r="73" spans="1:14" x14ac:dyDescent="0.25">
      <c r="A73" s="36" t="s">
        <v>124</v>
      </c>
      <c r="B73" s="37" t="s">
        <v>125</v>
      </c>
      <c r="C73" s="38">
        <v>286</v>
      </c>
      <c r="D73" s="38">
        <v>64</v>
      </c>
      <c r="E73" s="38">
        <v>24</v>
      </c>
      <c r="F73" s="38">
        <v>24</v>
      </c>
      <c r="G73" s="38">
        <v>31</v>
      </c>
      <c r="H73" s="38">
        <v>57</v>
      </c>
      <c r="I73" s="38">
        <v>208</v>
      </c>
      <c r="J73" s="38">
        <v>63</v>
      </c>
      <c r="K73" s="42">
        <v>3</v>
      </c>
      <c r="L73" s="38">
        <v>2</v>
      </c>
      <c r="M73" s="39">
        <f t="shared" si="2"/>
        <v>0.98961937716262971</v>
      </c>
      <c r="N73" s="40">
        <f t="shared" si="3"/>
        <v>1.0380622837370242E-2</v>
      </c>
    </row>
    <row r="74" spans="1:14" x14ac:dyDescent="0.25">
      <c r="A74" s="36" t="s">
        <v>126</v>
      </c>
      <c r="B74" s="37" t="s">
        <v>127</v>
      </c>
      <c r="C74" s="38">
        <v>5</v>
      </c>
      <c r="D74" s="38">
        <v>29</v>
      </c>
      <c r="E74" s="38"/>
      <c r="F74" s="38"/>
      <c r="G74" s="38"/>
      <c r="H74" s="38"/>
      <c r="I74" s="38">
        <v>5</v>
      </c>
      <c r="J74" s="38">
        <v>29</v>
      </c>
      <c r="K74" s="42"/>
      <c r="L74" s="38"/>
      <c r="M74" s="39">
        <f t="shared" si="2"/>
        <v>1</v>
      </c>
      <c r="N74" s="40">
        <f t="shared" si="3"/>
        <v>0</v>
      </c>
    </row>
    <row r="75" spans="1:14" x14ac:dyDescent="0.25">
      <c r="A75" s="36" t="s">
        <v>128</v>
      </c>
      <c r="B75" s="37" t="s">
        <v>129</v>
      </c>
      <c r="C75" s="38">
        <v>196</v>
      </c>
      <c r="D75" s="38">
        <v>92</v>
      </c>
      <c r="E75" s="38">
        <v>30</v>
      </c>
      <c r="F75" s="38">
        <v>21</v>
      </c>
      <c r="G75" s="38">
        <v>4</v>
      </c>
      <c r="H75" s="38">
        <v>4</v>
      </c>
      <c r="I75" s="38">
        <v>160</v>
      </c>
      <c r="J75" s="38">
        <v>108</v>
      </c>
      <c r="K75" s="42"/>
      <c r="L75" s="38"/>
      <c r="M75" s="39">
        <f t="shared" si="2"/>
        <v>1</v>
      </c>
      <c r="N75" s="40">
        <f t="shared" si="3"/>
        <v>0</v>
      </c>
    </row>
    <row r="76" spans="1:14" x14ac:dyDescent="0.25">
      <c r="A76" s="36" t="s">
        <v>130</v>
      </c>
      <c r="B76" s="37" t="s">
        <v>129</v>
      </c>
      <c r="C76" s="38">
        <v>197</v>
      </c>
      <c r="D76" s="38">
        <v>103</v>
      </c>
      <c r="E76" s="38">
        <v>30</v>
      </c>
      <c r="F76" s="38">
        <v>19</v>
      </c>
      <c r="G76" s="38">
        <v>9</v>
      </c>
      <c r="H76" s="38">
        <v>149</v>
      </c>
      <c r="I76" s="38">
        <v>150</v>
      </c>
      <c r="J76" s="38">
        <v>116</v>
      </c>
      <c r="K76" s="42"/>
      <c r="L76" s="38"/>
      <c r="M76" s="39">
        <f t="shared" ref="M76:M81" si="4">IF(C76+K76=0," ",C76/(C76+K76))</f>
        <v>1</v>
      </c>
      <c r="N76" s="40">
        <f t="shared" ref="N76:N81" si="5">IF(C76+K76=0," ",K76/(C76+K76))</f>
        <v>0</v>
      </c>
    </row>
    <row r="77" spans="1:14" ht="19.899999999999999" customHeight="1" x14ac:dyDescent="0.25">
      <c r="A77" s="45" t="s">
        <v>131</v>
      </c>
      <c r="B77" s="1" t="s">
        <v>129</v>
      </c>
      <c r="C77" s="38">
        <v>14</v>
      </c>
      <c r="D77" s="38">
        <v>40</v>
      </c>
      <c r="E77" s="38"/>
      <c r="F77" s="38"/>
      <c r="G77" s="38"/>
      <c r="H77" s="38"/>
      <c r="I77" s="38">
        <v>14</v>
      </c>
      <c r="J77" s="38">
        <v>40</v>
      </c>
      <c r="K77" s="42"/>
      <c r="L77" s="38"/>
      <c r="M77" s="39">
        <f t="shared" si="4"/>
        <v>1</v>
      </c>
      <c r="N77" s="40">
        <f t="shared" si="5"/>
        <v>0</v>
      </c>
    </row>
    <row r="78" spans="1:14" ht="12" customHeight="1" x14ac:dyDescent="0.25">
      <c r="A78" s="47" t="s">
        <v>132</v>
      </c>
      <c r="B78" s="1"/>
      <c r="C78" s="48">
        <v>0</v>
      </c>
      <c r="D78" s="48"/>
      <c r="E78" s="48"/>
      <c r="F78" s="48"/>
      <c r="G78" s="48"/>
      <c r="H78" s="49"/>
      <c r="I78" s="48"/>
      <c r="J78" s="49"/>
      <c r="K78" s="48"/>
      <c r="L78" s="49"/>
      <c r="M78" s="39" t="str">
        <f t="shared" si="4"/>
        <v xml:space="preserve"> </v>
      </c>
      <c r="N78" s="40" t="str">
        <f t="shared" si="5"/>
        <v xml:space="preserve"> </v>
      </c>
    </row>
    <row r="79" spans="1:14" ht="30" customHeight="1" x14ac:dyDescent="0.25">
      <c r="A79" s="50" t="s">
        <v>133</v>
      </c>
      <c r="B79" s="46" t="s">
        <v>129</v>
      </c>
      <c r="C79" s="51"/>
      <c r="D79" s="52"/>
      <c r="E79" s="52"/>
      <c r="F79" s="51"/>
      <c r="G79" s="51"/>
      <c r="H79" s="53"/>
      <c r="I79" s="51"/>
      <c r="J79" s="53"/>
      <c r="K79" s="51"/>
      <c r="L79" s="53"/>
      <c r="M79" s="39" t="str">
        <f t="shared" si="4"/>
        <v xml:space="preserve"> </v>
      </c>
      <c r="N79" s="40" t="str">
        <f t="shared" si="5"/>
        <v xml:space="preserve"> </v>
      </c>
    </row>
    <row r="80" spans="1:14" ht="10.9" customHeight="1" x14ac:dyDescent="0.25">
      <c r="A80" s="50" t="s">
        <v>134</v>
      </c>
      <c r="B80" s="46" t="s">
        <v>129</v>
      </c>
      <c r="C80" s="51"/>
      <c r="D80" s="52"/>
      <c r="E80" s="52"/>
      <c r="F80" s="51"/>
      <c r="G80" s="51"/>
      <c r="H80" s="53"/>
      <c r="I80" s="51"/>
      <c r="J80" s="53"/>
      <c r="K80" s="51"/>
      <c r="L80" s="53"/>
      <c r="M80" s="39" t="str">
        <f t="shared" si="4"/>
        <v xml:space="preserve"> </v>
      </c>
      <c r="N80" s="40" t="str">
        <f t="shared" si="5"/>
        <v xml:space="preserve"> </v>
      </c>
    </row>
    <row r="81" spans="1:14" x14ac:dyDescent="0.25">
      <c r="A81" s="54" t="s">
        <v>135</v>
      </c>
      <c r="B81" s="54"/>
      <c r="C81" s="55">
        <f>SUM(C12:C80)</f>
        <v>33120</v>
      </c>
      <c r="D81" s="56">
        <f>IF(SUM(C12:C80)=0," ",SUMPRODUCT(D12:D80,C12:C80)/SUM(C12:C80))</f>
        <v>62.457759661835752</v>
      </c>
      <c r="E81" s="55">
        <f>SUM(E12:E80)</f>
        <v>4263</v>
      </c>
      <c r="F81" s="56">
        <f>IF(SUM(E12:E80)=0," ",SUMPRODUCT(F12:F80,E12:E80)/SUM(E12:E80))</f>
        <v>16.83743842364532</v>
      </c>
      <c r="G81" s="55">
        <f>SUM(G12:G80)</f>
        <v>2836</v>
      </c>
      <c r="H81" s="56">
        <f>IF(SUM(G12:G80)=0," ",SUMPRODUCT(H12:H80,G12:G80)/SUM(G12:G80))</f>
        <v>49.791607898448518</v>
      </c>
      <c r="I81" s="55">
        <f>SUM(I12:I80)</f>
        <v>21926</v>
      </c>
      <c r="J81" s="56">
        <f>IF(SUM(I12:I80)=0," ",SUMPRODUCT(J12:J80,I12:I80)/SUM(I12:I80))</f>
        <v>60.800191553406911</v>
      </c>
      <c r="K81" s="55">
        <f>SUM(K12:K80)</f>
        <v>1186</v>
      </c>
      <c r="L81" s="56">
        <f>IF(SUM(K12:K80)=0," ",SUMPRODUCT(L12:L80,K12:K80)/SUM(K12:K80))</f>
        <v>8.7318718381112976</v>
      </c>
      <c r="M81" s="57">
        <f t="shared" si="4"/>
        <v>0.96542878796711951</v>
      </c>
      <c r="N81" s="58">
        <f t="shared" si="5"/>
        <v>3.4571212032880543E-2</v>
      </c>
    </row>
    <row r="83" spans="1:14" x14ac:dyDescent="0.25">
      <c r="A83" s="10" t="s">
        <v>136</v>
      </c>
    </row>
  </sheetData>
  <mergeCells count="13">
    <mergeCell ref="B77:B78"/>
    <mergeCell ref="A2:N3"/>
    <mergeCell ref="A4:N4"/>
    <mergeCell ref="C7:L7"/>
    <mergeCell ref="M7:M11"/>
    <mergeCell ref="N7:N11"/>
    <mergeCell ref="C8:J8"/>
    <mergeCell ref="K8:L8"/>
    <mergeCell ref="C9:D9"/>
    <mergeCell ref="E9:F9"/>
    <mergeCell ref="G9:H9"/>
    <mergeCell ref="I9:J9"/>
    <mergeCell ref="K9:L9"/>
  </mergeCells>
  <printOptions horizontalCentered="1" verticalCentered="1"/>
  <pageMargins left="0.15763888888888899" right="0.15763888888888899" top="0.39305555555555599" bottom="0.39374999999999999" header="0.196527777777778" footer="0.118055555555556"/>
  <pageSetup paperSize="9" fitToHeight="0" orientation="landscape" horizontalDpi="300" verticalDpi="300"/>
  <headerFooter>
    <oddHeader>&amp;C&amp;14&amp;Kff0000REGIONE PUGLIA - Monitoraggio dei Tempi di Attesa</oddHeader>
    <oddFooter>&amp;CDati elaborati da InnovaPuglia a partire dai flussi caricati sul Sistema CUP-SGD e sul portale ALPI - 08/10/2019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ASL TARANTO</vt:lpstr>
      <vt:lpstr>'ASL TARANTO'!Area_stampa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Volume &amp; Media TdA ALPI vs Istituzionale</dc:title>
  <dc:subject/>
  <dc:creator>Angela Di Ceglie</dc:creator>
  <dc:description/>
  <cp:lastModifiedBy>GIANLUCA MASTROMARINO</cp:lastModifiedBy>
  <cp:revision>0</cp:revision>
  <cp:lastPrinted>2019-10-09T07:35:22Z</cp:lastPrinted>
  <dcterms:created xsi:type="dcterms:W3CDTF">2014-05-30T08:55:13Z</dcterms:created>
  <dcterms:modified xsi:type="dcterms:W3CDTF">2023-09-22T09:48:02Z</dcterms:modified>
  <dc:language>it-IT</dc:language>
</cp:coreProperties>
</file>