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70" windowWidth="14940" windowHeight="9150" activeTab="1"/>
  </bookViews>
  <sheets>
    <sheet name="datiEstrattiAREAS" sheetId="1" r:id="rId1"/>
    <sheet name="dato_sviluppato" sheetId="2" r:id="rId2"/>
  </sheets>
  <calcPr calcId="124519"/>
</workbook>
</file>

<file path=xl/calcChain.xml><?xml version="1.0" encoding="utf-8"?>
<calcChain xmlns="http://schemas.openxmlformats.org/spreadsheetml/2006/main">
  <c r="D21" i="2"/>
  <c r="C21"/>
  <c r="B21"/>
  <c r="D20"/>
  <c r="C20"/>
  <c r="B20"/>
  <c r="D19"/>
  <c r="C19"/>
  <c r="B19"/>
  <c r="D18"/>
  <c r="C18"/>
  <c r="B18"/>
  <c r="D22"/>
  <c r="C22"/>
  <c r="B22"/>
  <c r="D6"/>
  <c r="A5"/>
  <c r="D17"/>
  <c r="C17"/>
  <c r="B17"/>
  <c r="D15"/>
  <c r="C15"/>
  <c r="B15"/>
  <c r="B16"/>
  <c r="C16"/>
  <c r="D16"/>
  <c r="D14"/>
  <c r="C14"/>
  <c r="B14"/>
  <c r="D13"/>
  <c r="C13"/>
  <c r="B13"/>
  <c r="D12"/>
  <c r="C12"/>
  <c r="B12"/>
  <c r="D11"/>
  <c r="C11"/>
  <c r="B11"/>
  <c r="D10"/>
  <c r="C10"/>
  <c r="B10"/>
  <c r="D9"/>
  <c r="C9"/>
  <c r="B9"/>
  <c r="D8"/>
  <c r="C8"/>
  <c r="B8"/>
  <c r="D7"/>
  <c r="C7"/>
  <c r="B7"/>
  <c r="C6"/>
  <c r="B6"/>
  <c r="F6" l="1"/>
  <c r="E22"/>
  <c r="E6"/>
  <c r="F8"/>
  <c r="F9"/>
  <c r="F10"/>
  <c r="E11"/>
  <c r="E12"/>
  <c r="E13"/>
  <c r="E14"/>
  <c r="F16"/>
  <c r="E15"/>
  <c r="F18"/>
  <c r="E19"/>
  <c r="F21"/>
  <c r="E20"/>
  <c r="F14"/>
  <c r="F12"/>
  <c r="F11"/>
  <c r="F13"/>
  <c r="F7"/>
  <c r="E16"/>
  <c r="F19"/>
  <c r="E21"/>
  <c r="F22"/>
  <c r="E8"/>
  <c r="E9"/>
  <c r="E10"/>
  <c r="F15"/>
  <c r="F17"/>
  <c r="E18"/>
  <c r="F20"/>
  <c r="E17"/>
  <c r="E7"/>
</calcChain>
</file>

<file path=xl/sharedStrings.xml><?xml version="1.0" encoding="utf-8"?>
<sst xmlns="http://schemas.openxmlformats.org/spreadsheetml/2006/main" count="83" uniqueCount="60">
  <si>
    <t>Mese</t>
  </si>
  <si>
    <t>Struttura</t>
  </si>
  <si>
    <t>N. Persone</t>
  </si>
  <si>
    <t>Giorni Lavorativi</t>
  </si>
  <si>
    <t>Giorni Assenza</t>
  </si>
  <si>
    <t>% Presenza</t>
  </si>
  <si>
    <t>% Assenza</t>
  </si>
  <si>
    <t>TOTALE
PERSONALE</t>
  </si>
  <si>
    <t>TOTALE CUMULATIVO
DELLE GIORNATE 
LAVORATIVE</t>
  </si>
  <si>
    <t>TOTALE ASSENZE 
COMPRESE LE FERIE</t>
  </si>
  <si>
    <t>TASSO DI 
ASSENZA
%</t>
  </si>
  <si>
    <t>TASSO DI 
PRESENZA
%</t>
  </si>
  <si>
    <t>P.O. MARTINA FRANCA</t>
  </si>
  <si>
    <t>P.O. OCCIDENTALE</t>
  </si>
  <si>
    <t>P.O. ORIENTALE</t>
  </si>
  <si>
    <t>P.O. CENTRALE</t>
  </si>
  <si>
    <t>DISTRETTO 1</t>
  </si>
  <si>
    <t>DISTRETTO 2</t>
  </si>
  <si>
    <t>DISTRETTO 3</t>
  </si>
  <si>
    <t>DISTRETTO 4</t>
  </si>
  <si>
    <t>DISTRETTO 5</t>
  </si>
  <si>
    <t>DISTRETTO 6</t>
  </si>
  <si>
    <t>DISTRETTO 7</t>
  </si>
  <si>
    <t>DIPARTIMENTO DIPENDENTE PATOLOGICHE</t>
  </si>
  <si>
    <t>DIPARTIMENTO SALUTE MENTALE</t>
  </si>
  <si>
    <t>DIPARTIMENTO DI PREVENZIONE</t>
  </si>
  <si>
    <t>DIREZIONE GENERALE</t>
  </si>
  <si>
    <t>SERVIZIO 118</t>
  </si>
  <si>
    <t>DIPARTIMENTO DI RIABILITAZIONE</t>
  </si>
  <si>
    <t>a</t>
  </si>
  <si>
    <t>b</t>
  </si>
  <si>
    <t>c</t>
  </si>
  <si>
    <t>d=c:b</t>
  </si>
  <si>
    <t>e=(b-c):b</t>
  </si>
  <si>
    <t>08/2013</t>
  </si>
  <si>
    <t>U000-NON DEFINITO</t>
  </si>
  <si>
    <t>U001-A01-P.O. MARTINA FRANCA</t>
  </si>
  <si>
    <t>U002-A02-S.O. CASTELLANETA</t>
  </si>
  <si>
    <t>U003-A03-S.O. MASSAFRA</t>
  </si>
  <si>
    <t>U004-A04-S.O. MOTTOLA</t>
  </si>
  <si>
    <t>U005-A05-S.O. GROTTAGLIE</t>
  </si>
  <si>
    <t>U006-A06-P.O. MANDURIA</t>
  </si>
  <si>
    <t>U008-A08-S.O. SS. ANNUNZIATA</t>
  </si>
  <si>
    <t>U009-A09-S.O. S.G. MOSCATI</t>
  </si>
  <si>
    <t>U010-B01-DISTRETTO 1</t>
  </si>
  <si>
    <t>U011-B02-DISTRETTO 2</t>
  </si>
  <si>
    <t>U012-B03-DISTRETTO 3</t>
  </si>
  <si>
    <t>U013-B04-DISTRETTO 4</t>
  </si>
  <si>
    <t>U014-B05-DISTRETTO 5</t>
  </si>
  <si>
    <t>U015-B06-DISTRETTO 6</t>
  </si>
  <si>
    <t>U016-B07-DISTRETTO 7</t>
  </si>
  <si>
    <t>U021-EX-D12</t>
  </si>
  <si>
    <t>U023-C01-SER.T.</t>
  </si>
  <si>
    <t>U024-D01-POLO RIABILITATIVO CENTRALE</t>
  </si>
  <si>
    <t>U028-SERVIZIO DI RIABILITAZIONE</t>
  </si>
  <si>
    <t>U029-E01-DIPARTIMENTO SALUTE MENTALE</t>
  </si>
  <si>
    <t>U032-F01-DIPARTIMENTO DI PREVENZIONE</t>
  </si>
  <si>
    <t>U034-SERVIZIO 118</t>
  </si>
  <si>
    <t>U035-G01-STRUTTURE CENTRALI</t>
  </si>
  <si>
    <t>TASSO DI ASSENZA E PRESENZA DEL PERSONALE - mese di agosto 2013</t>
  </si>
</sst>
</file>

<file path=xl/styles.xml><?xml version="1.0" encoding="utf-8"?>
<styleSheet xmlns="http://schemas.openxmlformats.org/spreadsheetml/2006/main">
  <numFmts count="1">
    <numFmt numFmtId="164" formatCode="[$-410]mmm\-yy;@"/>
  </numFmts>
  <fonts count="6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 applyNumberFormat="0" applyFont="0" applyFill="0" applyBorder="0" applyAlignment="0" applyProtection="0"/>
  </cellStyleXfs>
  <cellXfs count="13">
    <xf numFmtId="0" fontId="0" fillId="0" borderId="0" xfId="0" applyNumberFormat="1" applyFont="1" applyFill="1" applyBorder="1" applyAlignment="1"/>
    <xf numFmtId="0" fontId="1" fillId="2" borderId="0" xfId="0" applyNumberFormat="1" applyFont="1" applyFill="1" applyBorder="1" applyAlignment="1"/>
    <xf numFmtId="0" fontId="2" fillId="0" borderId="1" xfId="0" applyNumberFormat="1" applyFont="1" applyFill="1" applyBorder="1" applyAlignment="1">
      <alignment horizontal="center"/>
    </xf>
    <xf numFmtId="0" fontId="3" fillId="3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/>
    <xf numFmtId="2" fontId="3" fillId="0" borderId="1" xfId="0" applyNumberFormat="1" applyFont="1" applyFill="1" applyBorder="1" applyAlignment="1"/>
    <xf numFmtId="2" fontId="0" fillId="0" borderId="0" xfId="0" applyNumberFormat="1" applyFont="1" applyFill="1" applyBorder="1" applyAlignment="1"/>
    <xf numFmtId="164" fontId="3" fillId="3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vertical="top" wrapText="1"/>
    </xf>
    <xf numFmtId="0" fontId="4" fillId="0" borderId="3" xfId="0" applyNumberFormat="1" applyFont="1" applyFill="1" applyBorder="1" applyAlignment="1">
      <alignment horizontal="center"/>
    </xf>
    <xf numFmtId="0" fontId="4" fillId="0" borderId="4" xfId="0" applyNumberFormat="1" applyFont="1" applyFill="1" applyBorder="1" applyAlignment="1">
      <alignment horizontal="center"/>
    </xf>
    <xf numFmtId="0" fontId="4" fillId="0" borderId="5" xfId="0" applyNumberFormat="1" applyFont="1" applyFill="1" applyBorder="1" applyAlignment="1">
      <alignment horizontal="center"/>
    </xf>
    <xf numFmtId="1" fontId="3" fillId="0" borderId="1" xfId="0" applyNumberFormat="1" applyFont="1" applyFill="1" applyBorder="1" applyAlignme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workbookViewId="0">
      <selection activeCell="A2" sqref="A2:G25"/>
    </sheetView>
  </sheetViews>
  <sheetFormatPr defaultRowHeight="12.75"/>
  <cols>
    <col min="1" max="1" width="19.28515625" customWidth="1"/>
    <col min="2" max="2" width="52.5703125" customWidth="1"/>
    <col min="3" max="3" width="13.42578125" bestFit="1" customWidth="1"/>
    <col min="4" max="4" width="19.42578125" bestFit="1" customWidth="1"/>
    <col min="5" max="5" width="18.140625" bestFit="1" customWidth="1"/>
    <col min="6" max="6" width="14.5703125" bestFit="1" customWidth="1"/>
    <col min="7" max="7" width="13.7109375" bestFit="1" customWidth="1"/>
  </cols>
  <sheetData>
    <row r="1" spans="1:7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ht="12.75" customHeight="1">
      <c r="A2" s="8" t="s">
        <v>34</v>
      </c>
      <c r="B2" s="8" t="s">
        <v>35</v>
      </c>
      <c r="C2" s="8">
        <v>1</v>
      </c>
      <c r="D2" s="8">
        <v>31</v>
      </c>
      <c r="E2" s="8">
        <v>0</v>
      </c>
      <c r="F2" s="8">
        <v>100</v>
      </c>
      <c r="G2" s="8">
        <v>0</v>
      </c>
    </row>
    <row r="3" spans="1:7" ht="12.75" customHeight="1">
      <c r="A3" s="8" t="s">
        <v>34</v>
      </c>
      <c r="B3" s="8" t="s">
        <v>36</v>
      </c>
      <c r="C3" s="8">
        <v>392.65</v>
      </c>
      <c r="D3" s="8">
        <v>12172</v>
      </c>
      <c r="E3" s="8">
        <v>3425</v>
      </c>
      <c r="F3" s="8">
        <v>71.86</v>
      </c>
      <c r="G3" s="8">
        <v>28.14</v>
      </c>
    </row>
    <row r="4" spans="1:7" ht="12.75" customHeight="1">
      <c r="A4" s="8" t="s">
        <v>34</v>
      </c>
      <c r="B4" s="8" t="s">
        <v>37</v>
      </c>
      <c r="C4" s="8">
        <v>317.16000000000003</v>
      </c>
      <c r="D4" s="8">
        <v>9832</v>
      </c>
      <c r="E4" s="8">
        <v>2865</v>
      </c>
      <c r="F4" s="8">
        <v>70.86</v>
      </c>
      <c r="G4" s="8">
        <v>29.14</v>
      </c>
    </row>
    <row r="5" spans="1:7" ht="12.75" customHeight="1">
      <c r="A5" s="8" t="s">
        <v>34</v>
      </c>
      <c r="B5" s="8" t="s">
        <v>38</v>
      </c>
      <c r="C5" s="8">
        <v>52</v>
      </c>
      <c r="D5" s="8">
        <v>1612</v>
      </c>
      <c r="E5" s="8">
        <v>498</v>
      </c>
      <c r="F5" s="8">
        <v>69.11</v>
      </c>
      <c r="G5" s="8">
        <v>30.89</v>
      </c>
    </row>
    <row r="6" spans="1:7" ht="12.75" customHeight="1">
      <c r="A6" s="8" t="s">
        <v>34</v>
      </c>
      <c r="B6" s="8" t="s">
        <v>39</v>
      </c>
      <c r="C6" s="8">
        <v>24</v>
      </c>
      <c r="D6" s="8">
        <v>744</v>
      </c>
      <c r="E6" s="8">
        <v>239</v>
      </c>
      <c r="F6" s="8">
        <v>67.88</v>
      </c>
      <c r="G6" s="8">
        <v>32.119999999999997</v>
      </c>
    </row>
    <row r="7" spans="1:7" ht="12.75" customHeight="1">
      <c r="A7" s="8" t="s">
        <v>34</v>
      </c>
      <c r="B7" s="8" t="s">
        <v>40</v>
      </c>
      <c r="C7" s="8">
        <v>249.19</v>
      </c>
      <c r="D7" s="8">
        <v>7725</v>
      </c>
      <c r="E7" s="8">
        <v>2249</v>
      </c>
      <c r="F7" s="8">
        <v>70.89</v>
      </c>
      <c r="G7" s="8">
        <v>29.11</v>
      </c>
    </row>
    <row r="8" spans="1:7" ht="12.75" customHeight="1">
      <c r="A8" s="8" t="s">
        <v>34</v>
      </c>
      <c r="B8" s="8" t="s">
        <v>41</v>
      </c>
      <c r="C8" s="8">
        <v>333.16</v>
      </c>
      <c r="D8" s="8">
        <v>10328</v>
      </c>
      <c r="E8" s="8">
        <v>2871</v>
      </c>
      <c r="F8" s="8">
        <v>72.2</v>
      </c>
      <c r="G8" s="8">
        <v>27.8</v>
      </c>
    </row>
    <row r="9" spans="1:7" ht="12.75" customHeight="1">
      <c r="A9" s="8" t="s">
        <v>34</v>
      </c>
      <c r="B9" s="8" t="s">
        <v>42</v>
      </c>
      <c r="C9" s="8">
        <v>961.84</v>
      </c>
      <c r="D9" s="8">
        <v>29817</v>
      </c>
      <c r="E9" s="8">
        <v>9166</v>
      </c>
      <c r="F9" s="8">
        <v>69.260000000000005</v>
      </c>
      <c r="G9" s="8">
        <v>30.74</v>
      </c>
    </row>
    <row r="10" spans="1:7" ht="12.75" customHeight="1">
      <c r="A10" s="8" t="s">
        <v>34</v>
      </c>
      <c r="B10" s="8" t="s">
        <v>43</v>
      </c>
      <c r="C10" s="8">
        <v>338.19</v>
      </c>
      <c r="D10" s="8">
        <v>10484</v>
      </c>
      <c r="E10" s="8">
        <v>2679</v>
      </c>
      <c r="F10" s="8">
        <v>74.45</v>
      </c>
      <c r="G10" s="8">
        <v>25.55</v>
      </c>
    </row>
    <row r="11" spans="1:7" ht="12.75" customHeight="1">
      <c r="A11" s="8" t="s">
        <v>34</v>
      </c>
      <c r="B11" s="8" t="s">
        <v>44</v>
      </c>
      <c r="C11" s="8">
        <v>62</v>
      </c>
      <c r="D11" s="8">
        <v>1922</v>
      </c>
      <c r="E11" s="8">
        <v>654</v>
      </c>
      <c r="F11" s="8">
        <v>65.97</v>
      </c>
      <c r="G11" s="8">
        <v>34.03</v>
      </c>
    </row>
    <row r="12" spans="1:7" ht="12.75" customHeight="1">
      <c r="A12" s="8" t="s">
        <v>34</v>
      </c>
      <c r="B12" s="8" t="s">
        <v>45</v>
      </c>
      <c r="C12" s="8">
        <v>55</v>
      </c>
      <c r="D12" s="8">
        <v>1705</v>
      </c>
      <c r="E12" s="8">
        <v>571</v>
      </c>
      <c r="F12" s="8">
        <v>66.510000000000005</v>
      </c>
      <c r="G12" s="8">
        <v>33.49</v>
      </c>
    </row>
    <row r="13" spans="1:7" ht="12.75" customHeight="1">
      <c r="A13" s="8" t="s">
        <v>34</v>
      </c>
      <c r="B13" s="8" t="s">
        <v>46</v>
      </c>
      <c r="C13" s="8">
        <v>65.81</v>
      </c>
      <c r="D13" s="8">
        <v>2040</v>
      </c>
      <c r="E13" s="8">
        <v>700</v>
      </c>
      <c r="F13" s="8">
        <v>65.69</v>
      </c>
      <c r="G13" s="8">
        <v>34.31</v>
      </c>
    </row>
    <row r="14" spans="1:7" ht="12.75" customHeight="1">
      <c r="A14" s="8" t="s">
        <v>34</v>
      </c>
      <c r="B14" s="8" t="s">
        <v>47</v>
      </c>
      <c r="C14" s="8">
        <v>80</v>
      </c>
      <c r="D14" s="8">
        <v>2480</v>
      </c>
      <c r="E14" s="8">
        <v>881</v>
      </c>
      <c r="F14" s="8">
        <v>64.48</v>
      </c>
      <c r="G14" s="8">
        <v>35.520000000000003</v>
      </c>
    </row>
    <row r="15" spans="1:7" ht="12.75" customHeight="1">
      <c r="A15" s="8" t="s">
        <v>34</v>
      </c>
      <c r="B15" s="8" t="s">
        <v>48</v>
      </c>
      <c r="C15" s="8">
        <v>43</v>
      </c>
      <c r="D15" s="8">
        <v>1333</v>
      </c>
      <c r="E15" s="8">
        <v>463</v>
      </c>
      <c r="F15" s="8">
        <v>65.27</v>
      </c>
      <c r="G15" s="8">
        <v>34.729999999999997</v>
      </c>
    </row>
    <row r="16" spans="1:7" ht="12.75" customHeight="1">
      <c r="A16" s="8" t="s">
        <v>34</v>
      </c>
      <c r="B16" s="8" t="s">
        <v>49</v>
      </c>
      <c r="C16" s="8">
        <v>60</v>
      </c>
      <c r="D16" s="8">
        <v>1860</v>
      </c>
      <c r="E16" s="8">
        <v>712</v>
      </c>
      <c r="F16" s="8">
        <v>61.72</v>
      </c>
      <c r="G16" s="8">
        <v>38.28</v>
      </c>
    </row>
    <row r="17" spans="1:7" ht="12.75" customHeight="1">
      <c r="A17" s="8" t="s">
        <v>34</v>
      </c>
      <c r="B17" s="8" t="s">
        <v>50</v>
      </c>
      <c r="C17" s="8">
        <v>55</v>
      </c>
      <c r="D17" s="8">
        <v>1705</v>
      </c>
      <c r="E17" s="8">
        <v>554</v>
      </c>
      <c r="F17" s="8">
        <v>67.510000000000005</v>
      </c>
      <c r="G17" s="8">
        <v>32.49</v>
      </c>
    </row>
    <row r="18" spans="1:7" ht="12.75" customHeight="1">
      <c r="A18" s="8" t="s">
        <v>34</v>
      </c>
      <c r="B18" s="8" t="s">
        <v>51</v>
      </c>
      <c r="C18" s="8">
        <v>1</v>
      </c>
      <c r="D18" s="8">
        <v>31</v>
      </c>
      <c r="E18" s="8">
        <v>8</v>
      </c>
      <c r="F18" s="8">
        <v>74.19</v>
      </c>
      <c r="G18" s="8">
        <v>25.81</v>
      </c>
    </row>
    <row r="19" spans="1:7" ht="12.75" customHeight="1">
      <c r="A19" s="8" t="s">
        <v>34</v>
      </c>
      <c r="B19" s="8" t="s">
        <v>52</v>
      </c>
      <c r="C19" s="8">
        <v>53</v>
      </c>
      <c r="D19" s="8">
        <v>1643</v>
      </c>
      <c r="E19" s="8">
        <v>543</v>
      </c>
      <c r="F19" s="8">
        <v>66.95</v>
      </c>
      <c r="G19" s="8">
        <v>33.049999999999997</v>
      </c>
    </row>
    <row r="20" spans="1:7" ht="12.75" customHeight="1">
      <c r="A20" s="8" t="s">
        <v>34</v>
      </c>
      <c r="B20" s="8" t="s">
        <v>53</v>
      </c>
      <c r="C20" s="8">
        <v>2.52</v>
      </c>
      <c r="D20" s="8">
        <v>78</v>
      </c>
      <c r="E20" s="8">
        <v>25</v>
      </c>
      <c r="F20" s="8">
        <v>67.95</v>
      </c>
      <c r="G20" s="8">
        <v>32.049999999999997</v>
      </c>
    </row>
    <row r="21" spans="1:7" ht="16.5" customHeight="1">
      <c r="A21" s="8" t="s">
        <v>34</v>
      </c>
      <c r="B21" s="8" t="s">
        <v>54</v>
      </c>
      <c r="C21" s="8">
        <v>205</v>
      </c>
      <c r="D21" s="8">
        <v>6355</v>
      </c>
      <c r="E21" s="8">
        <v>2587</v>
      </c>
      <c r="F21" s="8">
        <v>59.29</v>
      </c>
      <c r="G21" s="8">
        <v>40.71</v>
      </c>
    </row>
    <row r="22" spans="1:7" ht="12.75" customHeight="1">
      <c r="A22" s="8" t="s">
        <v>34</v>
      </c>
      <c r="B22" s="8" t="s">
        <v>55</v>
      </c>
      <c r="C22" s="8">
        <v>141</v>
      </c>
      <c r="D22" s="8">
        <v>4371</v>
      </c>
      <c r="E22" s="8">
        <v>1578</v>
      </c>
      <c r="F22" s="8">
        <v>63.9</v>
      </c>
      <c r="G22" s="8">
        <v>36.1</v>
      </c>
    </row>
    <row r="23" spans="1:7" ht="12.75" customHeight="1">
      <c r="A23" s="8" t="s">
        <v>34</v>
      </c>
      <c r="B23" s="8" t="s">
        <v>56</v>
      </c>
      <c r="C23" s="8">
        <v>230</v>
      </c>
      <c r="D23" s="8">
        <v>7130</v>
      </c>
      <c r="E23" s="8">
        <v>2510</v>
      </c>
      <c r="F23" s="8">
        <v>64.8</v>
      </c>
      <c r="G23" s="8">
        <v>35.200000000000003</v>
      </c>
    </row>
    <row r="24" spans="1:7" ht="12.75" customHeight="1">
      <c r="A24" s="8" t="s">
        <v>34</v>
      </c>
      <c r="B24" s="8" t="s">
        <v>57</v>
      </c>
      <c r="C24" s="8">
        <v>100.84</v>
      </c>
      <c r="D24" s="8">
        <v>3126</v>
      </c>
      <c r="E24" s="8">
        <v>778</v>
      </c>
      <c r="F24" s="8">
        <v>75.11</v>
      </c>
      <c r="G24" s="8">
        <v>24.89</v>
      </c>
    </row>
    <row r="25" spans="1:7" ht="12.75" customHeight="1">
      <c r="A25" s="8" t="s">
        <v>34</v>
      </c>
      <c r="B25" s="8" t="s">
        <v>58</v>
      </c>
      <c r="C25" s="8">
        <v>165</v>
      </c>
      <c r="D25" s="8">
        <v>5115</v>
      </c>
      <c r="E25" s="8">
        <v>1824</v>
      </c>
      <c r="F25" s="8">
        <v>64.34</v>
      </c>
      <c r="G25" s="8">
        <v>35.659999999999997</v>
      </c>
    </row>
    <row r="26" spans="1:7" ht="12.75" customHeight="1">
      <c r="A26" s="8"/>
      <c r="B26" s="8"/>
      <c r="C26" s="8"/>
      <c r="D26" s="8"/>
      <c r="E26" s="8"/>
      <c r="F26" s="8"/>
      <c r="G26" s="8"/>
    </row>
    <row r="27" spans="1:7" ht="12.75" customHeight="1">
      <c r="A27" s="8"/>
      <c r="B27" s="8"/>
      <c r="C27" s="8"/>
      <c r="D27" s="8"/>
      <c r="E27" s="8"/>
      <c r="F27" s="8"/>
      <c r="G27" s="8"/>
    </row>
  </sheetData>
  <pageMargins left="0.75" right="0.75" top="1" bottom="1" header="0.5" footer="0.5"/>
  <pageSetup paperSize="9" scale="0" firstPageNumber="0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F24"/>
  <sheetViews>
    <sheetView tabSelected="1" workbookViewId="0">
      <selection activeCell="B6" sqref="B6:B22"/>
    </sheetView>
  </sheetViews>
  <sheetFormatPr defaultRowHeight="12.75"/>
  <cols>
    <col min="1" max="1" width="41.5703125" bestFit="1" customWidth="1"/>
    <col min="2" max="2" width="15.7109375" customWidth="1"/>
    <col min="3" max="3" width="17.7109375" customWidth="1"/>
    <col min="4" max="4" width="22.140625" customWidth="1"/>
    <col min="5" max="5" width="14.7109375" customWidth="1"/>
    <col min="6" max="6" width="17.5703125" customWidth="1"/>
  </cols>
  <sheetData>
    <row r="1" spans="1:6" ht="13.5" thickBot="1"/>
    <row r="2" spans="1:6" ht="21" thickBot="1">
      <c r="A2" s="9" t="s">
        <v>59</v>
      </c>
      <c r="B2" s="10"/>
      <c r="C2" s="10"/>
      <c r="D2" s="10"/>
      <c r="E2" s="10"/>
      <c r="F2" s="11"/>
    </row>
    <row r="4" spans="1:6">
      <c r="B4" s="2" t="s">
        <v>29</v>
      </c>
      <c r="C4" s="2" t="s">
        <v>30</v>
      </c>
      <c r="D4" s="2" t="s">
        <v>31</v>
      </c>
      <c r="E4" s="2" t="s">
        <v>32</v>
      </c>
      <c r="F4" s="2" t="s">
        <v>33</v>
      </c>
    </row>
    <row r="5" spans="1:6" ht="51">
      <c r="A5" s="7" t="str">
        <f>datiEstrattiAREAS!A2</f>
        <v>08/2013</v>
      </c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</row>
    <row r="6" spans="1:6">
      <c r="A6" s="4" t="s">
        <v>12</v>
      </c>
      <c r="B6" s="12">
        <f>datiEstrattiAREAS!C3</f>
        <v>392.65</v>
      </c>
      <c r="C6" s="4">
        <f>datiEstrattiAREAS!D3</f>
        <v>12172</v>
      </c>
      <c r="D6" s="4">
        <f>datiEstrattiAREAS!E3</f>
        <v>3425</v>
      </c>
      <c r="E6" s="5">
        <f>D6/C6*100</f>
        <v>28.138350312191918</v>
      </c>
      <c r="F6" s="5">
        <f>(C6-D6)/C6*100</f>
        <v>71.861649687808082</v>
      </c>
    </row>
    <row r="7" spans="1:6">
      <c r="A7" s="4" t="s">
        <v>13</v>
      </c>
      <c r="B7" s="12">
        <f>datiEstrattiAREAS!C4+datiEstrattiAREAS!C5+datiEstrattiAREAS!C6</f>
        <v>393.16</v>
      </c>
      <c r="C7" s="4">
        <f>datiEstrattiAREAS!D4+datiEstrattiAREAS!D5+datiEstrattiAREAS!D6</f>
        <v>12188</v>
      </c>
      <c r="D7" s="4">
        <f>datiEstrattiAREAS!E4+datiEstrattiAREAS!E5+datiEstrattiAREAS!E6</f>
        <v>3602</v>
      </c>
      <c r="E7" s="5">
        <f>D7/C7*100</f>
        <v>29.553659337052839</v>
      </c>
      <c r="F7" s="5">
        <f>(C7-D7)/C7*100</f>
        <v>70.446340662947165</v>
      </c>
    </row>
    <row r="8" spans="1:6">
      <c r="A8" s="4" t="s">
        <v>14</v>
      </c>
      <c r="B8" s="12">
        <f>datiEstrattiAREAS!C7+datiEstrattiAREAS!C8</f>
        <v>582.35</v>
      </c>
      <c r="C8" s="4">
        <f>datiEstrattiAREAS!D7+datiEstrattiAREAS!D8</f>
        <v>18053</v>
      </c>
      <c r="D8" s="4">
        <f>+datiEstrattiAREAS!E7+datiEstrattiAREAS!E8</f>
        <v>5120</v>
      </c>
      <c r="E8" s="5">
        <f t="shared" ref="E8:E22" si="0">D8/C8*100</f>
        <v>28.360937240347866</v>
      </c>
      <c r="F8" s="5">
        <f t="shared" ref="F8:F22" si="1">(C8-D8)/C8*100</f>
        <v>71.639062759652134</v>
      </c>
    </row>
    <row r="9" spans="1:6">
      <c r="A9" s="4" t="s">
        <v>15</v>
      </c>
      <c r="B9" s="12">
        <f>datiEstrattiAREAS!C9+datiEstrattiAREAS!C10</f>
        <v>1300.03</v>
      </c>
      <c r="C9" s="4">
        <f>datiEstrattiAREAS!D9+datiEstrattiAREAS!D10</f>
        <v>40301</v>
      </c>
      <c r="D9" s="4">
        <f>datiEstrattiAREAS!E9+datiEstrattiAREAS!E10</f>
        <v>11845</v>
      </c>
      <c r="E9" s="5">
        <f t="shared" si="0"/>
        <v>29.39133023994442</v>
      </c>
      <c r="F9" s="5">
        <f t="shared" si="1"/>
        <v>70.608669760055591</v>
      </c>
    </row>
    <row r="10" spans="1:6">
      <c r="A10" s="4" t="s">
        <v>16</v>
      </c>
      <c r="B10" s="12">
        <f>datiEstrattiAREAS!C11</f>
        <v>62</v>
      </c>
      <c r="C10" s="4">
        <f>datiEstrattiAREAS!D11</f>
        <v>1922</v>
      </c>
      <c r="D10" s="4">
        <f>datiEstrattiAREAS!E11</f>
        <v>654</v>
      </c>
      <c r="E10" s="5">
        <f t="shared" si="0"/>
        <v>34.027055150884493</v>
      </c>
      <c r="F10" s="5">
        <f t="shared" si="1"/>
        <v>65.972944849115507</v>
      </c>
    </row>
    <row r="11" spans="1:6">
      <c r="A11" s="4" t="s">
        <v>17</v>
      </c>
      <c r="B11" s="12">
        <f>datiEstrattiAREAS!C12</f>
        <v>55</v>
      </c>
      <c r="C11" s="4">
        <f>datiEstrattiAREAS!D12</f>
        <v>1705</v>
      </c>
      <c r="D11" s="4">
        <f>datiEstrattiAREAS!E12</f>
        <v>571</v>
      </c>
      <c r="E11" s="5">
        <f t="shared" si="0"/>
        <v>33.489736070381234</v>
      </c>
      <c r="F11" s="5">
        <f t="shared" si="1"/>
        <v>66.510263929618773</v>
      </c>
    </row>
    <row r="12" spans="1:6">
      <c r="A12" s="4" t="s">
        <v>18</v>
      </c>
      <c r="B12" s="12">
        <f>datiEstrattiAREAS!C13</f>
        <v>65.81</v>
      </c>
      <c r="C12" s="4">
        <f>datiEstrattiAREAS!D13</f>
        <v>2040</v>
      </c>
      <c r="D12" s="4">
        <f>datiEstrattiAREAS!E13</f>
        <v>700</v>
      </c>
      <c r="E12" s="5">
        <f t="shared" si="0"/>
        <v>34.313725490196077</v>
      </c>
      <c r="F12" s="5">
        <f t="shared" si="1"/>
        <v>65.686274509803923</v>
      </c>
    </row>
    <row r="13" spans="1:6">
      <c r="A13" s="4" t="s">
        <v>19</v>
      </c>
      <c r="B13" s="12">
        <f>datiEstrattiAREAS!C14</f>
        <v>80</v>
      </c>
      <c r="C13" s="4">
        <f>datiEstrattiAREAS!D14</f>
        <v>2480</v>
      </c>
      <c r="D13" s="4">
        <f>datiEstrattiAREAS!E14</f>
        <v>881</v>
      </c>
      <c r="E13" s="5">
        <f t="shared" si="0"/>
        <v>35.524193548387096</v>
      </c>
      <c r="F13" s="5">
        <f t="shared" si="1"/>
        <v>64.475806451612911</v>
      </c>
    </row>
    <row r="14" spans="1:6">
      <c r="A14" s="4" t="s">
        <v>20</v>
      </c>
      <c r="B14" s="12">
        <f>datiEstrattiAREAS!C15</f>
        <v>43</v>
      </c>
      <c r="C14" s="4">
        <f>datiEstrattiAREAS!D15</f>
        <v>1333</v>
      </c>
      <c r="D14" s="4">
        <f>datiEstrattiAREAS!E15</f>
        <v>463</v>
      </c>
      <c r="E14" s="5">
        <f t="shared" si="0"/>
        <v>34.733683420855215</v>
      </c>
      <c r="F14" s="5">
        <f t="shared" si="1"/>
        <v>65.266316579144785</v>
      </c>
    </row>
    <row r="15" spans="1:6">
      <c r="A15" s="4" t="s">
        <v>21</v>
      </c>
      <c r="B15" s="12">
        <f>+datiEstrattiAREAS!C16+datiEstrattiAREAS!C18</f>
        <v>61</v>
      </c>
      <c r="C15" s="4">
        <f>+datiEstrattiAREAS!D16+datiEstrattiAREAS!D18</f>
        <v>1891</v>
      </c>
      <c r="D15" s="4">
        <f>+datiEstrattiAREAS!E16+datiEstrattiAREAS!E18</f>
        <v>720</v>
      </c>
      <c r="E15" s="5">
        <f t="shared" si="0"/>
        <v>38.075092543627711</v>
      </c>
      <c r="F15" s="5">
        <f t="shared" si="1"/>
        <v>61.924907456372289</v>
      </c>
    </row>
    <row r="16" spans="1:6">
      <c r="A16" s="4" t="s">
        <v>22</v>
      </c>
      <c r="B16" s="12">
        <f>datiEstrattiAREAS!C17</f>
        <v>55</v>
      </c>
      <c r="C16" s="4">
        <f>datiEstrattiAREAS!D17</f>
        <v>1705</v>
      </c>
      <c r="D16" s="4">
        <f>datiEstrattiAREAS!E17</f>
        <v>554</v>
      </c>
      <c r="E16" s="5">
        <f t="shared" si="0"/>
        <v>32.492668621700879</v>
      </c>
      <c r="F16" s="5">
        <f t="shared" si="1"/>
        <v>67.507331378299114</v>
      </c>
    </row>
    <row r="17" spans="1:6">
      <c r="A17" s="4" t="s">
        <v>23</v>
      </c>
      <c r="B17" s="12">
        <f>datiEstrattiAREAS!C19</f>
        <v>53</v>
      </c>
      <c r="C17" s="4">
        <f>datiEstrattiAREAS!D19</f>
        <v>1643</v>
      </c>
      <c r="D17" s="4">
        <f>datiEstrattiAREAS!E19</f>
        <v>543</v>
      </c>
      <c r="E17" s="5">
        <f t="shared" si="0"/>
        <v>33.049300060864276</v>
      </c>
      <c r="F17" s="5">
        <f t="shared" si="1"/>
        <v>66.950699939135731</v>
      </c>
    </row>
    <row r="18" spans="1:6">
      <c r="A18" s="4" t="s">
        <v>24</v>
      </c>
      <c r="B18" s="12">
        <f>datiEstrattiAREAS!C22</f>
        <v>141</v>
      </c>
      <c r="C18" s="4">
        <f>datiEstrattiAREAS!D22</f>
        <v>4371</v>
      </c>
      <c r="D18" s="4">
        <f>datiEstrattiAREAS!E22</f>
        <v>1578</v>
      </c>
      <c r="E18" s="5">
        <f t="shared" si="0"/>
        <v>36.101578586135894</v>
      </c>
      <c r="F18" s="5">
        <f t="shared" si="1"/>
        <v>63.898421413864106</v>
      </c>
    </row>
    <row r="19" spans="1:6">
      <c r="A19" s="4" t="s">
        <v>25</v>
      </c>
      <c r="B19" s="12">
        <f>datiEstrattiAREAS!C23</f>
        <v>230</v>
      </c>
      <c r="C19" s="4">
        <f>datiEstrattiAREAS!D23</f>
        <v>7130</v>
      </c>
      <c r="D19" s="4">
        <f>datiEstrattiAREAS!E23</f>
        <v>2510</v>
      </c>
      <c r="E19" s="5">
        <f t="shared" si="0"/>
        <v>35.203366058906035</v>
      </c>
      <c r="F19" s="5">
        <f t="shared" si="1"/>
        <v>64.796633941093972</v>
      </c>
    </row>
    <row r="20" spans="1:6">
      <c r="A20" s="4" t="s">
        <v>26</v>
      </c>
      <c r="B20" s="12">
        <f>datiEstrattiAREAS!C25</f>
        <v>165</v>
      </c>
      <c r="C20" s="4">
        <f>datiEstrattiAREAS!D25</f>
        <v>5115</v>
      </c>
      <c r="D20" s="4">
        <f>datiEstrattiAREAS!E25</f>
        <v>1824</v>
      </c>
      <c r="E20" s="5">
        <f t="shared" si="0"/>
        <v>35.659824046920825</v>
      </c>
      <c r="F20" s="5">
        <f t="shared" si="1"/>
        <v>64.340175953079182</v>
      </c>
    </row>
    <row r="21" spans="1:6">
      <c r="A21" s="4" t="s">
        <v>27</v>
      </c>
      <c r="B21" s="12">
        <f>datiEstrattiAREAS!C24</f>
        <v>100.84</v>
      </c>
      <c r="C21" s="4">
        <f>datiEstrattiAREAS!D24</f>
        <v>3126</v>
      </c>
      <c r="D21" s="4">
        <f>datiEstrattiAREAS!E24</f>
        <v>778</v>
      </c>
      <c r="E21" s="5">
        <f t="shared" si="0"/>
        <v>24.888035828534868</v>
      </c>
      <c r="F21" s="5">
        <f t="shared" si="1"/>
        <v>75.111964171465132</v>
      </c>
    </row>
    <row r="22" spans="1:6">
      <c r="A22" s="4" t="s">
        <v>28</v>
      </c>
      <c r="B22" s="12">
        <f>datiEstrattiAREAS!C20+datiEstrattiAREAS!C21</f>
        <v>207.52</v>
      </c>
      <c r="C22" s="4">
        <f>datiEstrattiAREAS!D20+datiEstrattiAREAS!D21</f>
        <v>6433</v>
      </c>
      <c r="D22" s="4">
        <f>datiEstrattiAREAS!E20+datiEstrattiAREAS!E21</f>
        <v>2612</v>
      </c>
      <c r="E22" s="5">
        <f t="shared" si="0"/>
        <v>40.603140059070419</v>
      </c>
      <c r="F22" s="5">
        <f t="shared" si="1"/>
        <v>59.396859940929581</v>
      </c>
    </row>
    <row r="24" spans="1:6">
      <c r="E24" s="6"/>
    </row>
  </sheetData>
  <mergeCells count="1">
    <mergeCell ref="A2:F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datiEstrattiAREAS</vt:lpstr>
      <vt:lpstr>dato_sviluppato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L.F.</dc:creator>
  <cp:lastModifiedBy>ASL PERSONALE</cp:lastModifiedBy>
  <cp:lastPrinted>2013-05-21T09:01:51Z</cp:lastPrinted>
  <dcterms:created xsi:type="dcterms:W3CDTF">2013-05-20T09:10:25Z</dcterms:created>
  <dcterms:modified xsi:type="dcterms:W3CDTF">2014-02-25T15:15:12Z</dcterms:modified>
</cp:coreProperties>
</file>