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r.accettura\Desktop\anagrafe delle prestazioni\"/>
    </mc:Choice>
  </mc:AlternateContent>
  <xr:revisionPtr revIDLastSave="0" documentId="13_ncr:1_{14DCF94F-7A2C-444B-99CF-F82BDB38D797}" xr6:coauthVersionLast="47" xr6:coauthVersionMax="47" xr10:uidLastSave="{00000000-0000-0000-0000-000000000000}"/>
  <bookViews>
    <workbookView xWindow="255" yWindow="1575" windowWidth="28545" windowHeight="14625" tabRatio="500" xr2:uid="{00000000-000D-0000-FFFF-FFFF00000000}"/>
  </bookViews>
  <sheets>
    <sheet name="Borsisti anno 2025" sheetId="5" r:id="rId1"/>
    <sheet name="Borsisti 2023" sheetId="1" r:id="rId2"/>
    <sheet name="Borsisti anno 2024" sheetId="2" r:id="rId3"/>
    <sheet name="Foglio1" sheetId="3" r:id="rId4"/>
    <sheet name="Foglio2" sheetId="4" r:id="rId5"/>
  </sheets>
  <definedNames>
    <definedName name="_xlnm._FilterDatabase" localSheetId="1" hidden="1">'Borsisti 2023'!$C$4:$L$26</definedName>
    <definedName name="_xlnm._FilterDatabase" localSheetId="2" hidden="1">'Borsisti anno 2024'!$C$4:$O$42</definedName>
    <definedName name="_xlnm._FilterDatabase" localSheetId="0" hidden="1">'Borsisti anno 2025'!$M$1:$M$29</definedName>
    <definedName name="_xlnm.Print_Area" localSheetId="0">'Borsisti anno 2025'!$A$1:$Q$29</definedName>
  </definedNames>
  <calcPr calcId="191029"/>
</workbook>
</file>

<file path=xl/calcChain.xml><?xml version="1.0" encoding="utf-8"?>
<calcChain xmlns="http://schemas.openxmlformats.org/spreadsheetml/2006/main">
  <c r="C39" i="3" l="1"/>
  <c r="I29" i="3"/>
  <c r="H29" i="3"/>
  <c r="G28" i="3"/>
  <c r="G27" i="3"/>
  <c r="G26" i="3"/>
  <c r="G25" i="3"/>
  <c r="G24" i="3"/>
  <c r="G23" i="3"/>
  <c r="C22" i="3"/>
  <c r="C25" i="3" s="1"/>
  <c r="E11" i="3"/>
  <c r="E10" i="3"/>
  <c r="E9" i="3"/>
  <c r="E8" i="3"/>
  <c r="E7" i="3"/>
  <c r="E6" i="3"/>
  <c r="E5" i="3"/>
  <c r="E15" i="3" s="1"/>
  <c r="C5" i="3"/>
  <c r="C15" i="3" s="1"/>
  <c r="N2" i="3"/>
  <c r="G29" i="3" l="1"/>
</calcChain>
</file>

<file path=xl/sharedStrings.xml><?xml version="1.0" encoding="utf-8"?>
<sst xmlns="http://schemas.openxmlformats.org/spreadsheetml/2006/main" count="831" uniqueCount="312">
  <si>
    <t>Elenco Borsisti</t>
  </si>
  <si>
    <t>Cognome</t>
  </si>
  <si>
    <t>Nome</t>
  </si>
  <si>
    <t>Ruolo</t>
  </si>
  <si>
    <t>Progetto</t>
  </si>
  <si>
    <t>Destinazione</t>
  </si>
  <si>
    <t>scadenza assicurazione</t>
  </si>
  <si>
    <t>Delibera</t>
  </si>
  <si>
    <t>Data Inizio</t>
  </si>
  <si>
    <t>Importi</t>
  </si>
  <si>
    <t>Anno Borsa</t>
  </si>
  <si>
    <t>ALOISIO CARUSO</t>
  </si>
  <si>
    <t>EMANUELA</t>
  </si>
  <si>
    <t>Borsista biologa</t>
  </si>
  <si>
    <t>RC</t>
  </si>
  <si>
    <t>con notarnicola</t>
  </si>
  <si>
    <t>D.D.G. n.414 del 07/06/2023</t>
  </si>
  <si>
    <t>1° in corso</t>
  </si>
  <si>
    <t>AMATO</t>
  </si>
  <si>
    <t>MARISA</t>
  </si>
  <si>
    <t>Borsista lingue</t>
  </si>
  <si>
    <t>PNC</t>
  </si>
  <si>
    <t>direzione scientifica</t>
  </si>
  <si>
    <t>D.D.G. n.780 del 28/11/2023</t>
  </si>
  <si>
    <t>BAGNATO</t>
  </si>
  <si>
    <t>CLAUDIA BEATRICE</t>
  </si>
  <si>
    <t>Borsista sport</t>
  </si>
  <si>
    <t>movimento benessere</t>
  </si>
  <si>
    <t>D.D.G. n.409 del 06/06/2023</t>
  </si>
  <si>
    <t>BALESTRA</t>
  </si>
  <si>
    <t>FRANCESCO</t>
  </si>
  <si>
    <t>Borsista biologo</t>
  </si>
  <si>
    <t>con m. pia Scavo</t>
  </si>
  <si>
    <t>CALO'</t>
  </si>
  <si>
    <t>NICOLA</t>
  </si>
  <si>
    <t>Borsista</t>
  </si>
  <si>
    <t>SALUS poi RC 2023</t>
  </si>
  <si>
    <t>direzione sanitaria</t>
  </si>
  <si>
    <t>D.C.S. n.111 del 27/05/2021</t>
  </si>
  <si>
    <t>3° in corso</t>
  </si>
  <si>
    <t>CAMPANELLA</t>
  </si>
  <si>
    <t>ANGELO</t>
  </si>
  <si>
    <t>Borsista nutrizione</t>
  </si>
  <si>
    <t>D.C.S. n.173 del 24/06/2021</t>
  </si>
  <si>
    <t>2° in corso</t>
  </si>
  <si>
    <t>CERABINO</t>
  </si>
  <si>
    <t>NICOLE</t>
  </si>
  <si>
    <t>RC 2023 19</t>
  </si>
  <si>
    <t>con Depergola</t>
  </si>
  <si>
    <t>D.D.G. n.221 dell'11/04/2023</t>
  </si>
  <si>
    <t>COFANO</t>
  </si>
  <si>
    <t>MIRIAM</t>
  </si>
  <si>
    <t>con Notarnicola</t>
  </si>
  <si>
    <t>D.D.G. n.135 del 13/04/2022</t>
  </si>
  <si>
    <t>CURCI</t>
  </si>
  <si>
    <t>RITANNA</t>
  </si>
  <si>
    <t>D.D.G. n.76 del 04/05/2021</t>
  </si>
  <si>
    <t>DE NUCCI</t>
  </si>
  <si>
    <t>SARA</t>
  </si>
  <si>
    <t>D.D.G. n.120 del 17/03/2021</t>
  </si>
  <si>
    <t>DI NICOLA</t>
  </si>
  <si>
    <t>ELISABETTA</t>
  </si>
  <si>
    <t>airc</t>
  </si>
  <si>
    <t>genetica</t>
  </si>
  <si>
    <t>D.D.G. n.428 del 13/06/2023</t>
  </si>
  <si>
    <t>GESUALDO</t>
  </si>
  <si>
    <t>MARCANTONIO</t>
  </si>
  <si>
    <t>Borsista medico</t>
  </si>
  <si>
    <t>RC - d'Alessandro</t>
  </si>
  <si>
    <t>D.D.G. n.53 del 03/02/2023</t>
  </si>
  <si>
    <t>LANEVE</t>
  </si>
  <si>
    <t>STEFANIA</t>
  </si>
  <si>
    <t>D.D.G. n.809 del 05/12/2023</t>
  </si>
  <si>
    <t>PANZETTA</t>
  </si>
  <si>
    <t>GIORGIA</t>
  </si>
  <si>
    <t>5x1000</t>
  </si>
  <si>
    <t>D.D.G. n.493 del 17/10/2023</t>
  </si>
  <si>
    <t>PINTO</t>
  </si>
  <si>
    <t>GIULIANO</t>
  </si>
  <si>
    <t>Tecnico di lab.</t>
  </si>
  <si>
    <t>transcan</t>
  </si>
  <si>
    <t>biobanca</t>
  </si>
  <si>
    <t>D.D.G. n. 725 del 20.10.2023</t>
  </si>
  <si>
    <t>PROSPERO</t>
  </si>
  <si>
    <t>LAURA</t>
  </si>
  <si>
    <t>Borsista psicologo</t>
  </si>
  <si>
    <t>Medicina di Genere</t>
  </si>
  <si>
    <t>disturbi funzionali</t>
  </si>
  <si>
    <t>D.D.G. n.457 del 04/10/2022</t>
  </si>
  <si>
    <t>RINALDI</t>
  </si>
  <si>
    <t>ROBERTA</t>
  </si>
  <si>
    <t>D.D.G. n.112 dell'11/03/2022</t>
  </si>
  <si>
    <t>ROMANAZZI</t>
  </si>
  <si>
    <t>GIUSI</t>
  </si>
  <si>
    <t>Borsista study coordinator</t>
  </si>
  <si>
    <t>unità di ricerca</t>
  </si>
  <si>
    <t>D.D.G. n.413 del 07/06/2023</t>
  </si>
  <si>
    <t>SCIARRA</t>
  </si>
  <si>
    <t>SABRINA</t>
  </si>
  <si>
    <t>D.D.G. n.477 del 13/10/2022</t>
  </si>
  <si>
    <t>SILA</t>
  </si>
  <si>
    <t>ANNAMARIA</t>
  </si>
  <si>
    <t>SALUS poi RC 2023 emoticonet</t>
  </si>
  <si>
    <t>D.D.G. n. 707 del 17.10.2023</t>
  </si>
  <si>
    <t>STABILE</t>
  </si>
  <si>
    <t>DOLORES</t>
  </si>
  <si>
    <t>TATOLI</t>
  </si>
  <si>
    <t>ROSSELLA</t>
  </si>
  <si>
    <t>in corso</t>
  </si>
  <si>
    <t>1 borsa</t>
  </si>
  <si>
    <t>airc (farmacia)</t>
  </si>
  <si>
    <t>data entry</t>
  </si>
  <si>
    <t>aggiornamenti progetti '24</t>
  </si>
  <si>
    <t>Codice MOSS</t>
  </si>
  <si>
    <t>salus da 01/01/2024</t>
  </si>
  <si>
    <t>SALUS 2.0</t>
  </si>
  <si>
    <t xml:space="preserve">biochimica nutrizionale </t>
  </si>
  <si>
    <t>PNCTT</t>
  </si>
  <si>
    <t>PNCTT2023</t>
  </si>
  <si>
    <t>RC su AIRC GG da 01/01/2024</t>
  </si>
  <si>
    <t>AIRC GG da 01/01/2024</t>
  </si>
  <si>
    <t>AIRC IG24815</t>
  </si>
  <si>
    <t>BUONO</t>
  </si>
  <si>
    <t>FRANCESCA</t>
  </si>
  <si>
    <t>Borsista Study coordinator</t>
  </si>
  <si>
    <t>POS4</t>
  </si>
  <si>
    <t>D.D.G. n.256 del 26/04/2024</t>
  </si>
  <si>
    <t>salus da 01/01/2024 + scorrimento</t>
  </si>
  <si>
    <t xml:space="preserve">lab. Di nutrizione personalizzata </t>
  </si>
  <si>
    <t>D.D.G. n.161 del 12/03/2024</t>
  </si>
  <si>
    <t>biochimica nutrizionale</t>
  </si>
  <si>
    <t>sosp: 22.03.23-22.08.23 - scadenza: 04/10/2024</t>
  </si>
  <si>
    <t>nutrizione clinica</t>
  </si>
  <si>
    <t>DI CHITO</t>
  </si>
  <si>
    <t>MARTINA</t>
  </si>
  <si>
    <t>SALUS</t>
  </si>
  <si>
    <t>con de pergola</t>
  </si>
  <si>
    <t>AIRC fino al 31/12/24</t>
  </si>
  <si>
    <t>AIRC IG23794</t>
  </si>
  <si>
    <t>FANTASIA</t>
  </si>
  <si>
    <t>ALESSIA</t>
  </si>
  <si>
    <t>Borsista data entry</t>
  </si>
  <si>
    <t>salus</t>
  </si>
  <si>
    <t>nutrizione</t>
  </si>
  <si>
    <t>D.D.G. n.274 del 07/05/2024</t>
  </si>
  <si>
    <t>GOSCILO</t>
  </si>
  <si>
    <t>PNC TT</t>
  </si>
  <si>
    <t>LATROFA</t>
  </si>
  <si>
    <t>MARIALAURA</t>
  </si>
  <si>
    <t>Borsista Farmacia</t>
  </si>
  <si>
    <t>D.D.G. n.36 del 18/01/2024</t>
  </si>
  <si>
    <t>MONTONE</t>
  </si>
  <si>
    <t>ILARIA</t>
  </si>
  <si>
    <t>oncologia</t>
  </si>
  <si>
    <t>D.D.G. n.203 del 04/04/2024</t>
  </si>
  <si>
    <t>PAVONE</t>
  </si>
  <si>
    <t>gastroenterologia</t>
  </si>
  <si>
    <t>D.D.G. n.146 del 06/03/2024</t>
  </si>
  <si>
    <t>TRANSCAN2022</t>
  </si>
  <si>
    <t>scorrimento salus</t>
  </si>
  <si>
    <t>EMOTICON2022</t>
  </si>
  <si>
    <t>nutrizione personalizzata</t>
  </si>
  <si>
    <t>VERRELLI</t>
  </si>
  <si>
    <t xml:space="preserve">POS 4 </t>
  </si>
  <si>
    <t>D.D.G. n.123 del 27/02/2024</t>
  </si>
  <si>
    <t>rinunce 2024</t>
  </si>
  <si>
    <t>Panzetta Giorgia</t>
  </si>
  <si>
    <t>dal 12/02 (ultimo giorno di attività 11/02)</t>
  </si>
  <si>
    <t xml:space="preserve">bio D </t>
  </si>
  <si>
    <t>Romanazzi Giusy</t>
  </si>
  <si>
    <t>dal 16/02/24 (ultimo giorno di attività 15/02/2024)</t>
  </si>
  <si>
    <t xml:space="preserve">rc </t>
  </si>
  <si>
    <t>Calò Nicola</t>
  </si>
  <si>
    <t>dal 16/05/2024 (ultimo giorno di attività 15/05/2024)</t>
  </si>
  <si>
    <t>Rc oh</t>
  </si>
  <si>
    <t>scadenze 2024</t>
  </si>
  <si>
    <t>Campanella Angelo</t>
  </si>
  <si>
    <t xml:space="preserve">RC </t>
  </si>
  <si>
    <t>Curci Ritanna</t>
  </si>
  <si>
    <t>Borse di Studio su SALUS 2.0</t>
  </si>
  <si>
    <t>annualità 2024</t>
  </si>
  <si>
    <r>
      <rPr>
        <sz val="11"/>
        <color theme="1"/>
        <rFont val="Calibri"/>
        <family val="2"/>
        <charset val="1"/>
      </rPr>
      <t xml:space="preserve">De Nucci + Cerabino </t>
    </r>
    <r>
      <rPr>
        <sz val="10"/>
        <color theme="1"/>
        <rFont val="Calibri"/>
        <family val="2"/>
        <charset val="1"/>
      </rPr>
      <t>da 01/01/24</t>
    </r>
  </si>
  <si>
    <t>Pinto</t>
  </si>
  <si>
    <t>Borsa Nutrizione (De Nucci)</t>
  </si>
  <si>
    <t>Borsa Nutrizione (Cerabino)</t>
  </si>
  <si>
    <t>Borsa nutrizione (Di Chito)</t>
  </si>
  <si>
    <t>Borsa Nutrizione (Rinaldi)</t>
  </si>
  <si>
    <t>Borsa Nutrizione (Goscilo)</t>
  </si>
  <si>
    <t>Borsa Data Entry (scorrimento)</t>
  </si>
  <si>
    <r>
      <rPr>
        <sz val="11"/>
        <color theme="1"/>
        <rFont val="Calibri"/>
        <family val="2"/>
        <charset val="1"/>
      </rPr>
      <t xml:space="preserve">ALOISIO CARUSO </t>
    </r>
    <r>
      <rPr>
        <sz val="10"/>
        <color theme="1"/>
        <rFont val="Calibri"/>
        <family val="2"/>
        <charset val="1"/>
      </rPr>
      <t>da 01/01/24</t>
    </r>
  </si>
  <si>
    <r>
      <rPr>
        <sz val="11"/>
        <color theme="1"/>
        <rFont val="Calibri"/>
        <family val="2"/>
        <charset val="1"/>
      </rPr>
      <t xml:space="preserve">BAGNATO </t>
    </r>
    <r>
      <rPr>
        <sz val="10"/>
        <color theme="1"/>
        <rFont val="Calibri"/>
        <family val="2"/>
        <charset val="1"/>
      </rPr>
      <t>da 01/01/24</t>
    </r>
  </si>
  <si>
    <r>
      <rPr>
        <sz val="11"/>
        <color theme="1"/>
        <rFont val="Calibri"/>
        <family val="2"/>
        <charset val="1"/>
      </rPr>
      <t xml:space="preserve">COFANO </t>
    </r>
    <r>
      <rPr>
        <sz val="10"/>
        <color theme="1"/>
        <rFont val="Calibri"/>
        <family val="2"/>
        <charset val="1"/>
      </rPr>
      <t>da 01/01/24</t>
    </r>
  </si>
  <si>
    <t>Borsa Data Entry</t>
  </si>
  <si>
    <t>5x1000 poi spostare su SALUS?</t>
  </si>
  <si>
    <t>Borse di Studio su POS 4</t>
  </si>
  <si>
    <t>n.2 Ricercatori Sanitari (PIRAMIDE)</t>
  </si>
  <si>
    <t>Borsa Study Coordinator</t>
  </si>
  <si>
    <t>Borsa Sport</t>
  </si>
  <si>
    <t>Borse di Studio su RC 2024</t>
  </si>
  <si>
    <t>Rinaldi</t>
  </si>
  <si>
    <t>fino ad accettazione nuova borsa su SALUS</t>
  </si>
  <si>
    <t>Campanella</t>
  </si>
  <si>
    <t>fino a scadenza 3° anno (30/06/2024)</t>
  </si>
  <si>
    <t>Curci</t>
  </si>
  <si>
    <t>fino a scadenza 3° anno (31/05/2024)</t>
  </si>
  <si>
    <t>Calò</t>
  </si>
  <si>
    <t>OH (fino a scadenza 3° anno (31/05/2024)</t>
  </si>
  <si>
    <t>SCIO</t>
  </si>
  <si>
    <t>FRANCESCA MARIA</t>
  </si>
  <si>
    <t>Borsista stabulario</t>
  </si>
  <si>
    <t>stabulario</t>
  </si>
  <si>
    <t>PISCOPO</t>
  </si>
  <si>
    <t>ANDREA</t>
  </si>
  <si>
    <t>Borsista acquisti</t>
  </si>
  <si>
    <t>D.D.G. n.420 del 02/07/024</t>
  </si>
  <si>
    <t>D.D.G. n.421 del 02/07/2024</t>
  </si>
  <si>
    <t>fine: 10/07/2024</t>
  </si>
  <si>
    <t>DRAGO</t>
  </si>
  <si>
    <t>SIMONA</t>
  </si>
  <si>
    <t>MALERBA</t>
  </si>
  <si>
    <t>ELEONORA</t>
  </si>
  <si>
    <t>PNRR RUSSO</t>
  </si>
  <si>
    <t>GRISETTI</t>
  </si>
  <si>
    <t>LUCA</t>
  </si>
  <si>
    <t>PNC INNOVA</t>
  </si>
  <si>
    <t>fine: 31/08/2024</t>
  </si>
  <si>
    <t>fine:14/08/2024</t>
  </si>
  <si>
    <t>D.D.G. n.503 del 01/08/2024</t>
  </si>
  <si>
    <t>D.D.G. n.494 del 30/07/2024</t>
  </si>
  <si>
    <t>UOS disturbi funzionali</t>
  </si>
  <si>
    <t>fine: 30/09/2024</t>
  </si>
  <si>
    <t>3° in corso (3 mesi fine 31/12/24)</t>
  </si>
  <si>
    <t>SAMBATI</t>
  </si>
  <si>
    <t>D.D.G. n.579/2024</t>
  </si>
  <si>
    <t>BELLOMO</t>
  </si>
  <si>
    <t>borsista medico legale</t>
  </si>
  <si>
    <t>RCOH</t>
  </si>
  <si>
    <t>D.D.G. n.590 del 26/09/2024</t>
  </si>
  <si>
    <t>emoticonet fino a 05/11/24 + salus fino a 31.12</t>
  </si>
  <si>
    <t>Medicina di Genere fino a 31.12</t>
  </si>
  <si>
    <t>3° in corso (2 mesi fine 31/12/24)</t>
  </si>
  <si>
    <t>fine: 01/11/2024</t>
  </si>
  <si>
    <t>ELENCO BORSISTI 2024</t>
  </si>
  <si>
    <t>D.D.G. n.579 del 26/09/2024</t>
  </si>
  <si>
    <t>D.D.G. n.420 del 02/07/2024</t>
  </si>
  <si>
    <t>D.D.G. n. 707 del 17/10/2023</t>
  </si>
  <si>
    <t>D.D.G. n. 725 del 20/10/2023</t>
  </si>
  <si>
    <t>spostare Verrelli su SALUS da 01.011.24</t>
  </si>
  <si>
    <t>scadenza borsa in corso</t>
  </si>
  <si>
    <t>bisogna individuare nuovo progetto da 01/2025 (nota)</t>
  </si>
  <si>
    <t>nota su salus dal 01/11/2024</t>
  </si>
  <si>
    <t>FIF missione</t>
  </si>
  <si>
    <t>fine: 31/12/2024</t>
  </si>
  <si>
    <t>fine:31/12/2024</t>
  </si>
  <si>
    <t>fine: 15/01/2025</t>
  </si>
  <si>
    <t>fino al 31/12 su 5x1000 2021 da 01/01/25 su 5x1000 2023</t>
  </si>
  <si>
    <t>salus + POS4</t>
  </si>
  <si>
    <t>SALUS 2.0/POS4</t>
  </si>
  <si>
    <t>biologo</t>
  </si>
  <si>
    <t xml:space="preserve">3° in corso </t>
  </si>
  <si>
    <t>Elenco Borsisti 2024</t>
  </si>
  <si>
    <t>aggiornamenti progetti '25</t>
  </si>
  <si>
    <t xml:space="preserve">salus </t>
  </si>
  <si>
    <t>RC Simone dal 01/01/25</t>
  </si>
  <si>
    <t>5x1000 2023 dal 01/01/2025</t>
  </si>
  <si>
    <t xml:space="preserve">Medicina di Genere </t>
  </si>
  <si>
    <t>laboratorio di genetica</t>
  </si>
  <si>
    <t>D.D.G. n.866 del 20/12/2024</t>
  </si>
  <si>
    <t>POS4 fino al 31.12.2024</t>
  </si>
  <si>
    <t>direzione scientifica/ patrimonio</t>
  </si>
  <si>
    <t>unità di ricerca clinica</t>
  </si>
  <si>
    <t xml:space="preserve">Laurea </t>
  </si>
  <si>
    <t>Laurea in lingue vecchio ordinamento</t>
  </si>
  <si>
    <t>Laurea magistrale in scienze e tecniche dello sport</t>
  </si>
  <si>
    <t>Laurea in medicina e chirurgia specializzazione in medicina legale</t>
  </si>
  <si>
    <t>Laurea triennale in dietistica</t>
  </si>
  <si>
    <t>Laurea magistrale in scienze dell'alimentazione (LM61)</t>
  </si>
  <si>
    <t>Laurea in biotecnologie mediche</t>
  </si>
  <si>
    <t>Laurea magistrale in scienze biosanitarie - indirizzo nutrizionistico</t>
  </si>
  <si>
    <t>Laurea magistrale in scienze della nutrizione (LM61)</t>
  </si>
  <si>
    <t>Laurea triennale in lingue e lettrature straniere</t>
  </si>
  <si>
    <t>Laurea in farmacia</t>
  </si>
  <si>
    <t>laurea magistrale in scienze chimiche</t>
  </si>
  <si>
    <t>laurea magistrale in scienze politiche</t>
  </si>
  <si>
    <t>laurea magistrale in psicologia</t>
  </si>
  <si>
    <t>Laurea in scienze degli alimenti e nutrizione umana</t>
  </si>
  <si>
    <t>PASTORE</t>
  </si>
  <si>
    <t>MARIA NOEMY</t>
  </si>
  <si>
    <t>borsista dietista</t>
  </si>
  <si>
    <t xml:space="preserve">5x1000 2023 </t>
  </si>
  <si>
    <t>Laurea triennale in scienze degli alimenti</t>
  </si>
  <si>
    <t>UOS data science</t>
  </si>
  <si>
    <t>D.D.G. n.56 del 23/01/2025</t>
  </si>
  <si>
    <t>delibera ultimo rinnovo</t>
  </si>
  <si>
    <t>158/25</t>
  </si>
  <si>
    <t>157/25</t>
  </si>
  <si>
    <t>199/25</t>
  </si>
  <si>
    <t>202/25</t>
  </si>
  <si>
    <t>201/25</t>
  </si>
  <si>
    <t>69/25</t>
  </si>
  <si>
    <t>879/24</t>
  </si>
  <si>
    <t>Laurea in scienze biosanitarie</t>
  </si>
  <si>
    <t>Natural science + functional genomics</t>
  </si>
  <si>
    <t>Laurea in biotecnologie mediche e medicina molecolare</t>
  </si>
  <si>
    <t>Laurea in biotecnologie mediche e farmaceutiche</t>
  </si>
  <si>
    <t>Laurea in scienze dell'allevamento igiene e benessere del cane e gatto</t>
  </si>
  <si>
    <t>220/25</t>
  </si>
  <si>
    <t>888/24</t>
  </si>
  <si>
    <t>877/24</t>
  </si>
  <si>
    <t>816/24</t>
  </si>
  <si>
    <t>215/25</t>
  </si>
  <si>
    <t>Elenco Borsisti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</si>
</sst>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€&quot;_-;\-* #,##0.00&quot; €&quot;_-;_-* \-??&quot; €&quot;_-;_-@_-"/>
  </numFmts>
  <fonts count="9" x14ac:knownFonts="1">
    <font>
      <sz val="11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sz val="8"/>
      <name val="Calibri"/>
      <family val="2"/>
      <charset val="1"/>
    </font>
    <font>
      <b/>
      <sz val="11"/>
      <color theme="1"/>
      <name val="Calibri"/>
      <family val="2"/>
    </font>
    <font>
      <sz val="8"/>
      <color theme="1"/>
      <name val="Calibri"/>
      <family val="2"/>
      <charset val="1"/>
    </font>
    <font>
      <sz val="7"/>
      <color theme="1"/>
      <name val="Calibri"/>
      <family val="2"/>
      <charset val="1"/>
    </font>
    <font>
      <sz val="9"/>
      <color theme="1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rgb="FFE2F0D9"/>
      </patternFill>
    </fill>
    <fill>
      <patternFill patternType="solid">
        <fgColor theme="0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E2F0D9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F2CC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FFF2CC"/>
      </patternFill>
    </fill>
    <fill>
      <patternFill patternType="solid">
        <fgColor theme="0"/>
        <bgColor rgb="FFC0C0C0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4" borderId="2" xfId="0" applyFill="1" applyBorder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3" borderId="2" xfId="0" applyFill="1" applyBorder="1"/>
    <xf numFmtId="0" fontId="3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3" fillId="3" borderId="2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0" fillId="0" borderId="2" xfId="0" applyBorder="1"/>
    <xf numFmtId="14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/>
    </xf>
    <xf numFmtId="14" fontId="3" fillId="5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64" fontId="0" fillId="0" borderId="0" xfId="0" applyNumberFormat="1"/>
    <xf numFmtId="164" fontId="3" fillId="0" borderId="0" xfId="0" applyNumberFormat="1" applyFont="1"/>
    <xf numFmtId="164" fontId="2" fillId="0" borderId="7" xfId="0" applyNumberFormat="1" applyFont="1" applyBorder="1"/>
    <xf numFmtId="164" fontId="0" fillId="0" borderId="7" xfId="0" applyNumberFormat="1" applyBorder="1"/>
    <xf numFmtId="0" fontId="0" fillId="6" borderId="0" xfId="0" applyFill="1"/>
    <xf numFmtId="164" fontId="0" fillId="6" borderId="0" xfId="0" applyNumberFormat="1" applyFill="1"/>
    <xf numFmtId="164" fontId="3" fillId="0" borderId="0" xfId="0" applyNumberFormat="1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0" fillId="7" borderId="2" xfId="0" applyFill="1" applyBorder="1"/>
    <xf numFmtId="0" fontId="0" fillId="8" borderId="0" xfId="0" applyFill="1"/>
    <xf numFmtId="164" fontId="0" fillId="8" borderId="0" xfId="0" applyNumberFormat="1" applyFill="1"/>
    <xf numFmtId="164" fontId="3" fillId="8" borderId="0" xfId="0" applyNumberFormat="1" applyFont="1" applyFill="1" applyAlignment="1">
      <alignment vertical="center"/>
    </xf>
    <xf numFmtId="0" fontId="3" fillId="9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0" fillId="9" borderId="2" xfId="0" applyFill="1" applyBorder="1"/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2" xfId="0" applyNumberFormat="1" applyFont="1" applyBorder="1" applyAlignment="1">
      <alignment horizontal="center" vertical="center"/>
    </xf>
    <xf numFmtId="14" fontId="3" fillId="11" borderId="2" xfId="0" applyNumberFormat="1" applyFont="1" applyFill="1" applyBorder="1" applyAlignment="1">
      <alignment horizontal="center" vertical="center"/>
    </xf>
    <xf numFmtId="14" fontId="3" fillId="12" borderId="2" xfId="0" applyNumberFormat="1" applyFont="1" applyFill="1" applyBorder="1" applyAlignment="1">
      <alignment horizontal="center" vertical="center" wrapText="1"/>
    </xf>
    <xf numFmtId="14" fontId="3" fillId="1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10" borderId="2" xfId="0" applyNumberFormat="1" applyFont="1" applyFill="1" applyBorder="1" applyAlignment="1">
      <alignment horizontal="center" vertical="center"/>
    </xf>
    <xf numFmtId="0" fontId="0" fillId="7" borderId="9" xfId="0" applyFill="1" applyBorder="1"/>
    <xf numFmtId="0" fontId="0" fillId="7" borderId="0" xfId="0" applyFill="1"/>
    <xf numFmtId="14" fontId="0" fillId="0" borderId="0" xfId="0" applyNumberFormat="1" applyAlignment="1">
      <alignment horizontal="center"/>
    </xf>
    <xf numFmtId="164" fontId="0" fillId="10" borderId="2" xfId="0" applyNumberFormat="1" applyFill="1" applyBorder="1" applyAlignment="1">
      <alignment horizontal="center"/>
    </xf>
    <xf numFmtId="0" fontId="0" fillId="10" borderId="0" xfId="0" applyFill="1"/>
    <xf numFmtId="14" fontId="3" fillId="14" borderId="2" xfId="0" applyNumberFormat="1" applyFont="1" applyFill="1" applyBorder="1" applyAlignment="1">
      <alignment horizontal="center" vertical="center"/>
    </xf>
    <xf numFmtId="0" fontId="0" fillId="3" borderId="8" xfId="0" applyFill="1" applyBorder="1"/>
    <xf numFmtId="0" fontId="3" fillId="3" borderId="0" xfId="0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14" fontId="3" fillId="13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10" borderId="2" xfId="0" applyFill="1" applyBorder="1"/>
    <xf numFmtId="0" fontId="0" fillId="10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/>
    </xf>
    <xf numFmtId="0" fontId="0" fillId="10" borderId="2" xfId="0" applyFill="1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14" fontId="0" fillId="10" borderId="2" xfId="0" applyNumberFormat="1" applyFill="1" applyBorder="1" applyAlignment="1">
      <alignment horizontal="center" vertical="center"/>
    </xf>
    <xf numFmtId="0" fontId="1" fillId="10" borderId="0" xfId="0" applyFont="1" applyFill="1" applyAlignment="1">
      <alignment vertical="center"/>
    </xf>
    <xf numFmtId="0" fontId="0" fillId="10" borderId="0" xfId="0" applyFill="1" applyAlignment="1">
      <alignment vertical="center"/>
    </xf>
    <xf numFmtId="0" fontId="0" fillId="10" borderId="0" xfId="0" applyFill="1" applyAlignment="1">
      <alignment vertical="center" wrapText="1"/>
    </xf>
    <xf numFmtId="0" fontId="0" fillId="10" borderId="0" xfId="0" applyFill="1" applyAlignment="1">
      <alignment horizontal="left" wrapText="1"/>
    </xf>
    <xf numFmtId="0" fontId="0" fillId="10" borderId="0" xfId="0" applyFill="1" applyAlignment="1">
      <alignment wrapText="1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14" fontId="0" fillId="10" borderId="2" xfId="0" applyNumberFormat="1" applyFill="1" applyBorder="1" applyAlignment="1">
      <alignment horizontal="center"/>
    </xf>
    <xf numFmtId="164" fontId="0" fillId="10" borderId="2" xfId="0" applyNumberFormat="1" applyFill="1" applyBorder="1" applyAlignment="1">
      <alignment horizontal="center" vertical="center"/>
    </xf>
    <xf numFmtId="0" fontId="0" fillId="10" borderId="2" xfId="0" applyFill="1" applyBorder="1" applyAlignment="1">
      <alignment vertical="center" wrapText="1"/>
    </xf>
    <xf numFmtId="14" fontId="3" fillId="10" borderId="2" xfId="0" applyNumberFormat="1" applyFont="1" applyFill="1" applyBorder="1" applyAlignment="1">
      <alignment horizontal="center" vertical="center" wrapText="1"/>
    </xf>
    <xf numFmtId="0" fontId="6" fillId="10" borderId="0" xfId="0" applyFont="1" applyFill="1" applyAlignment="1">
      <alignment wrapText="1"/>
    </xf>
    <xf numFmtId="0" fontId="3" fillId="10" borderId="2" xfId="0" applyFont="1" applyFill="1" applyBorder="1" applyAlignment="1">
      <alignment horizontal="left" vertical="center" wrapText="1"/>
    </xf>
    <xf numFmtId="0" fontId="3" fillId="10" borderId="0" xfId="0" applyFont="1" applyFill="1" applyAlignment="1">
      <alignment horizontal="center" vertical="center"/>
    </xf>
    <xf numFmtId="0" fontId="7" fillId="10" borderId="0" xfId="0" applyFont="1" applyFill="1" applyAlignment="1">
      <alignment wrapText="1"/>
    </xf>
    <xf numFmtId="0" fontId="0" fillId="4" borderId="8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9" borderId="2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9" borderId="2" xfId="0" applyFill="1" applyBorder="1" applyAlignment="1">
      <alignment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/>
    </xf>
    <xf numFmtId="0" fontId="0" fillId="10" borderId="0" xfId="0" applyFont="1" applyFill="1"/>
    <xf numFmtId="0" fontId="0" fillId="10" borderId="2" xfId="0" applyFont="1" applyFill="1" applyBorder="1" applyAlignment="1">
      <alignment vertical="center"/>
    </xf>
    <xf numFmtId="0" fontId="0" fillId="10" borderId="2" xfId="0" applyFont="1" applyFill="1" applyBorder="1" applyAlignment="1">
      <alignment vertical="center" wrapText="1"/>
    </xf>
    <xf numFmtId="164" fontId="0" fillId="10" borderId="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10" borderId="0" xfId="0" applyFont="1" applyFill="1" applyAlignment="1">
      <alignment vertical="center"/>
    </xf>
    <xf numFmtId="0" fontId="0" fillId="10" borderId="0" xfId="0" applyFont="1" applyFill="1" applyAlignment="1">
      <alignment vertical="center" wrapText="1"/>
    </xf>
    <xf numFmtId="0" fontId="0" fillId="10" borderId="0" xfId="0" applyFont="1" applyFill="1" applyAlignment="1">
      <alignment horizontal="left" wrapText="1"/>
    </xf>
    <xf numFmtId="0" fontId="0" fillId="10" borderId="0" xfId="0" applyFont="1" applyFill="1" applyAlignment="1">
      <alignment wrapText="1"/>
    </xf>
    <xf numFmtId="164" fontId="8" fillId="10" borderId="0" xfId="0" applyNumberFormat="1" applyFont="1" applyFill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50488-1AC7-4616-9BF7-00446AA16932}">
  <sheetPr>
    <pageSetUpPr fitToPage="1"/>
  </sheetPr>
  <dimension ref="A1:Q29"/>
  <sheetViews>
    <sheetView tabSelected="1" zoomScaleNormal="100" workbookViewId="0">
      <selection activeCell="F7" sqref="F7"/>
    </sheetView>
  </sheetViews>
  <sheetFormatPr defaultColWidth="8.7109375" defaultRowHeight="15" x14ac:dyDescent="0.25"/>
  <cols>
    <col min="1" max="1" width="3.7109375" style="72" customWidth="1"/>
    <col min="2" max="2" width="10.5703125" style="72" customWidth="1"/>
    <col min="3" max="3" width="13.28515625" style="73" customWidth="1"/>
    <col min="4" max="4" width="16.28515625" style="74" customWidth="1"/>
    <col min="5" max="5" width="30" style="54" hidden="1" customWidth="1"/>
    <col min="6" max="6" width="14.42578125" style="75" customWidth="1"/>
    <col min="7" max="7" width="28.85546875" style="75" customWidth="1"/>
    <col min="8" max="8" width="13.7109375" style="54" customWidth="1"/>
    <col min="9" max="9" width="15.7109375" style="75" customWidth="1"/>
    <col min="10" max="10" width="13" style="54" customWidth="1"/>
    <col min="11" max="11" width="14.28515625" style="75" customWidth="1"/>
    <col min="12" max="13" width="11" style="54" customWidth="1"/>
    <col min="14" max="14" width="8.7109375" style="54" customWidth="1"/>
    <col min="15" max="15" width="12.28515625" style="72" customWidth="1"/>
    <col min="16" max="16" width="9.85546875" style="54" customWidth="1"/>
    <col min="17" max="17" width="8.7109375" style="86" customWidth="1"/>
    <col min="18" max="16384" width="8.7109375" style="54"/>
  </cols>
  <sheetData>
    <row r="1" spans="1:17" ht="15.75" x14ac:dyDescent="0.25">
      <c r="A1" s="71" t="s">
        <v>311</v>
      </c>
    </row>
    <row r="2" spans="1:17" ht="6.75" customHeight="1" x14ac:dyDescent="0.25"/>
    <row r="3" spans="1:17" s="75" customFormat="1" ht="45" customHeight="1" x14ac:dyDescent="0.25">
      <c r="A3" s="73"/>
      <c r="B3" s="76" t="s">
        <v>1</v>
      </c>
      <c r="C3" s="77" t="s">
        <v>2</v>
      </c>
      <c r="D3" s="78" t="s">
        <v>3</v>
      </c>
      <c r="E3" s="77" t="s">
        <v>4</v>
      </c>
      <c r="F3" s="77" t="s">
        <v>261</v>
      </c>
      <c r="G3" s="77" t="s">
        <v>271</v>
      </c>
      <c r="H3" s="77" t="s">
        <v>113</v>
      </c>
      <c r="I3" s="77" t="s">
        <v>5</v>
      </c>
      <c r="J3" s="77" t="s">
        <v>6</v>
      </c>
      <c r="K3" s="77" t="s">
        <v>7</v>
      </c>
      <c r="L3" s="77" t="s">
        <v>8</v>
      </c>
      <c r="M3" s="77" t="s">
        <v>248</v>
      </c>
      <c r="N3" s="77" t="s">
        <v>293</v>
      </c>
      <c r="O3" s="77" t="s">
        <v>9</v>
      </c>
      <c r="P3" s="77" t="s">
        <v>10</v>
      </c>
      <c r="Q3" s="86"/>
    </row>
    <row r="4" spans="1:17" ht="29.25" customHeight="1" x14ac:dyDescent="0.25">
      <c r="A4" s="36">
        <v>1</v>
      </c>
      <c r="B4" s="65" t="s">
        <v>18</v>
      </c>
      <c r="C4" s="67" t="s">
        <v>19</v>
      </c>
      <c r="D4" s="69" t="s">
        <v>20</v>
      </c>
      <c r="E4" s="6" t="s">
        <v>21</v>
      </c>
      <c r="F4" s="63" t="s">
        <v>117</v>
      </c>
      <c r="G4" s="63" t="s">
        <v>272</v>
      </c>
      <c r="H4" s="6" t="s">
        <v>118</v>
      </c>
      <c r="I4" s="68"/>
      <c r="J4" s="79">
        <v>46046</v>
      </c>
      <c r="K4" s="63" t="s">
        <v>23</v>
      </c>
      <c r="L4" s="9">
        <v>45292</v>
      </c>
      <c r="M4" s="9">
        <v>46022</v>
      </c>
      <c r="N4" s="9" t="s">
        <v>300</v>
      </c>
      <c r="O4" s="80">
        <v>25000</v>
      </c>
      <c r="P4" s="6" t="s">
        <v>44</v>
      </c>
    </row>
    <row r="5" spans="1:17" ht="29.25" customHeight="1" x14ac:dyDescent="0.25">
      <c r="A5" s="36">
        <v>2</v>
      </c>
      <c r="B5" s="65" t="s">
        <v>24</v>
      </c>
      <c r="C5" s="67" t="s">
        <v>25</v>
      </c>
      <c r="D5" s="69" t="s">
        <v>26</v>
      </c>
      <c r="E5" s="6" t="s">
        <v>14</v>
      </c>
      <c r="F5" s="63" t="s">
        <v>114</v>
      </c>
      <c r="G5" s="63" t="s">
        <v>273</v>
      </c>
      <c r="H5" s="6" t="s">
        <v>115</v>
      </c>
      <c r="I5" s="91" t="s">
        <v>27</v>
      </c>
      <c r="J5" s="79">
        <v>45838</v>
      </c>
      <c r="K5" s="63" t="s">
        <v>28</v>
      </c>
      <c r="L5" s="9">
        <v>45108</v>
      </c>
      <c r="M5" s="9">
        <v>45838</v>
      </c>
      <c r="N5" s="9"/>
      <c r="O5" s="80">
        <v>18000</v>
      </c>
      <c r="P5" s="6" t="s">
        <v>44</v>
      </c>
    </row>
    <row r="6" spans="1:17" ht="29.25" customHeight="1" x14ac:dyDescent="0.25">
      <c r="A6" s="36">
        <v>3</v>
      </c>
      <c r="B6" s="65" t="s">
        <v>234</v>
      </c>
      <c r="C6" s="67" t="s">
        <v>123</v>
      </c>
      <c r="D6" s="69" t="s">
        <v>235</v>
      </c>
      <c r="E6" s="6"/>
      <c r="F6" s="63" t="s">
        <v>236</v>
      </c>
      <c r="G6" s="63" t="s">
        <v>274</v>
      </c>
      <c r="H6" s="6"/>
      <c r="I6" s="68" t="s">
        <v>37</v>
      </c>
      <c r="J6" s="70"/>
      <c r="K6" s="63" t="s">
        <v>237</v>
      </c>
      <c r="L6" s="9">
        <v>45627</v>
      </c>
      <c r="M6" s="9">
        <v>45991</v>
      </c>
      <c r="N6" s="9"/>
      <c r="O6" s="80">
        <v>20000</v>
      </c>
      <c r="P6" s="6" t="s">
        <v>17</v>
      </c>
    </row>
    <row r="7" spans="1:17" ht="29.25" customHeight="1" x14ac:dyDescent="0.25">
      <c r="A7" s="36">
        <v>4</v>
      </c>
      <c r="B7" s="92" t="s">
        <v>45</v>
      </c>
      <c r="C7" s="93" t="s">
        <v>46</v>
      </c>
      <c r="D7" s="94" t="s">
        <v>42</v>
      </c>
      <c r="E7" s="35" t="s">
        <v>47</v>
      </c>
      <c r="F7" s="91" t="s">
        <v>262</v>
      </c>
      <c r="G7" s="91" t="s">
        <v>275</v>
      </c>
      <c r="H7" s="35" t="s">
        <v>115</v>
      </c>
      <c r="I7" s="91" t="s">
        <v>132</v>
      </c>
      <c r="J7" s="9">
        <v>46022</v>
      </c>
      <c r="K7" s="64" t="s">
        <v>129</v>
      </c>
      <c r="L7" s="9">
        <v>45366</v>
      </c>
      <c r="M7" s="9">
        <v>45838</v>
      </c>
      <c r="N7" s="9" t="s">
        <v>295</v>
      </c>
      <c r="O7" s="80">
        <v>25000</v>
      </c>
      <c r="P7" s="6" t="s">
        <v>44</v>
      </c>
    </row>
    <row r="8" spans="1:17" ht="29.25" customHeight="1" x14ac:dyDescent="0.25">
      <c r="A8" s="36">
        <v>5</v>
      </c>
      <c r="B8" s="65" t="s">
        <v>60</v>
      </c>
      <c r="C8" s="67" t="s">
        <v>61</v>
      </c>
      <c r="D8" s="69" t="s">
        <v>31</v>
      </c>
      <c r="E8" s="6"/>
      <c r="F8" s="63"/>
      <c r="G8" s="63" t="s">
        <v>277</v>
      </c>
      <c r="H8" s="6"/>
      <c r="I8" s="63" t="s">
        <v>266</v>
      </c>
      <c r="J8" s="9">
        <v>46054</v>
      </c>
      <c r="K8" s="64" t="s">
        <v>267</v>
      </c>
      <c r="L8" s="9">
        <v>45658</v>
      </c>
      <c r="M8" s="9">
        <v>46022</v>
      </c>
      <c r="N8" s="9"/>
      <c r="O8" s="80">
        <v>25000</v>
      </c>
      <c r="P8" s="6" t="s">
        <v>17</v>
      </c>
    </row>
    <row r="9" spans="1:17" ht="29.25" customHeight="1" x14ac:dyDescent="0.25">
      <c r="A9" s="36">
        <v>6</v>
      </c>
      <c r="B9" s="66" t="s">
        <v>217</v>
      </c>
      <c r="C9" s="81" t="s">
        <v>218</v>
      </c>
      <c r="D9" s="69" t="s">
        <v>31</v>
      </c>
      <c r="E9" s="36"/>
      <c r="F9" s="68" t="s">
        <v>221</v>
      </c>
      <c r="G9" s="68" t="s">
        <v>301</v>
      </c>
      <c r="H9" s="36"/>
      <c r="I9" s="68" t="s">
        <v>229</v>
      </c>
      <c r="J9" s="49">
        <v>45913</v>
      </c>
      <c r="K9" s="82" t="s">
        <v>228</v>
      </c>
      <c r="L9" s="49">
        <v>45550</v>
      </c>
      <c r="M9" s="49">
        <v>45914</v>
      </c>
      <c r="N9" s="49"/>
      <c r="O9" s="80">
        <v>25000</v>
      </c>
      <c r="P9" s="36" t="s">
        <v>17</v>
      </c>
    </row>
    <row r="10" spans="1:17" ht="29.25" customHeight="1" x14ac:dyDescent="0.25">
      <c r="A10" s="36">
        <v>7</v>
      </c>
      <c r="B10" s="65" t="s">
        <v>139</v>
      </c>
      <c r="C10" s="67" t="s">
        <v>140</v>
      </c>
      <c r="D10" s="69" t="s">
        <v>94</v>
      </c>
      <c r="E10" s="6" t="s">
        <v>142</v>
      </c>
      <c r="F10" s="63" t="s">
        <v>125</v>
      </c>
      <c r="G10" s="63" t="s">
        <v>278</v>
      </c>
      <c r="H10" s="6" t="s">
        <v>125</v>
      </c>
      <c r="I10" s="63" t="s">
        <v>153</v>
      </c>
      <c r="J10" s="9">
        <v>46158</v>
      </c>
      <c r="K10" s="64" t="s">
        <v>144</v>
      </c>
      <c r="L10" s="55">
        <v>45658</v>
      </c>
      <c r="M10" s="55">
        <v>46022</v>
      </c>
      <c r="N10" s="55"/>
      <c r="O10" s="80">
        <v>25000</v>
      </c>
      <c r="P10" s="6" t="s">
        <v>17</v>
      </c>
    </row>
    <row r="11" spans="1:17" ht="29.25" customHeight="1" x14ac:dyDescent="0.25">
      <c r="A11" s="36">
        <v>8</v>
      </c>
      <c r="B11" s="66" t="s">
        <v>222</v>
      </c>
      <c r="C11" s="81" t="s">
        <v>223</v>
      </c>
      <c r="D11" s="84" t="s">
        <v>258</v>
      </c>
      <c r="E11" s="36"/>
      <c r="F11" s="68" t="s">
        <v>224</v>
      </c>
      <c r="G11" s="68" t="s">
        <v>302</v>
      </c>
      <c r="H11" s="36"/>
      <c r="I11" s="68" t="s">
        <v>251</v>
      </c>
      <c r="J11" s="49"/>
      <c r="K11" s="82" t="s">
        <v>227</v>
      </c>
      <c r="L11" s="49">
        <v>45536</v>
      </c>
      <c r="M11" s="49">
        <v>45900</v>
      </c>
      <c r="N11" s="49"/>
      <c r="O11" s="80">
        <v>30000</v>
      </c>
      <c r="P11" s="36" t="s">
        <v>17</v>
      </c>
    </row>
    <row r="12" spans="1:17" ht="25.5" x14ac:dyDescent="0.25">
      <c r="A12" s="36">
        <v>9</v>
      </c>
      <c r="B12" s="65" t="s">
        <v>70</v>
      </c>
      <c r="C12" s="67" t="s">
        <v>71</v>
      </c>
      <c r="D12" s="69" t="s">
        <v>20</v>
      </c>
      <c r="E12" s="6" t="s">
        <v>21</v>
      </c>
      <c r="F12" s="63" t="s">
        <v>146</v>
      </c>
      <c r="G12" s="63" t="s">
        <v>280</v>
      </c>
      <c r="H12" s="6" t="s">
        <v>118</v>
      </c>
      <c r="I12" s="63" t="s">
        <v>22</v>
      </c>
      <c r="J12" s="9">
        <v>46006</v>
      </c>
      <c r="K12" s="63" t="s">
        <v>72</v>
      </c>
      <c r="L12" s="9">
        <v>45275</v>
      </c>
      <c r="M12" s="9">
        <v>46005</v>
      </c>
      <c r="N12" s="9"/>
      <c r="O12" s="80">
        <v>25000</v>
      </c>
      <c r="P12" s="6" t="s">
        <v>44</v>
      </c>
    </row>
    <row r="13" spans="1:17" ht="36" customHeight="1" x14ac:dyDescent="0.25">
      <c r="A13" s="36">
        <v>10</v>
      </c>
      <c r="B13" s="65" t="s">
        <v>147</v>
      </c>
      <c r="C13" s="67" t="s">
        <v>148</v>
      </c>
      <c r="D13" s="69" t="s">
        <v>149</v>
      </c>
      <c r="E13" s="6" t="s">
        <v>62</v>
      </c>
      <c r="F13" s="63" t="s">
        <v>263</v>
      </c>
      <c r="G13" s="63" t="s">
        <v>281</v>
      </c>
      <c r="H13" s="6" t="s">
        <v>138</v>
      </c>
      <c r="I13" s="63" t="s">
        <v>266</v>
      </c>
      <c r="J13" s="9">
        <v>45764</v>
      </c>
      <c r="K13" s="63" t="s">
        <v>150</v>
      </c>
      <c r="L13" s="9">
        <v>45330</v>
      </c>
      <c r="M13" s="9">
        <v>46060</v>
      </c>
      <c r="N13" s="9" t="s">
        <v>299</v>
      </c>
      <c r="O13" s="80">
        <v>18000</v>
      </c>
      <c r="P13" s="6" t="s">
        <v>44</v>
      </c>
    </row>
    <row r="14" spans="1:17" ht="29.25" customHeight="1" x14ac:dyDescent="0.25">
      <c r="A14" s="36">
        <v>11</v>
      </c>
      <c r="B14" s="66" t="s">
        <v>219</v>
      </c>
      <c r="C14" s="81" t="s">
        <v>220</v>
      </c>
      <c r="D14" s="69" t="s">
        <v>31</v>
      </c>
      <c r="E14" s="85"/>
      <c r="F14" s="68" t="s">
        <v>221</v>
      </c>
      <c r="G14" s="68" t="s">
        <v>303</v>
      </c>
      <c r="H14" s="36"/>
      <c r="I14" s="68" t="s">
        <v>229</v>
      </c>
      <c r="J14" s="49">
        <v>45976</v>
      </c>
      <c r="K14" s="82" t="s">
        <v>228</v>
      </c>
      <c r="L14" s="49">
        <v>45597</v>
      </c>
      <c r="M14" s="49">
        <v>45960</v>
      </c>
      <c r="N14" s="49"/>
      <c r="O14" s="80">
        <v>25000</v>
      </c>
      <c r="P14" s="36" t="s">
        <v>17</v>
      </c>
    </row>
    <row r="15" spans="1:17" ht="29.25" customHeight="1" x14ac:dyDescent="0.25">
      <c r="A15" s="36">
        <v>12</v>
      </c>
      <c r="B15" s="66" t="s">
        <v>286</v>
      </c>
      <c r="C15" s="81" t="s">
        <v>287</v>
      </c>
      <c r="D15" s="69" t="s">
        <v>288</v>
      </c>
      <c r="E15" s="85"/>
      <c r="F15" s="68" t="s">
        <v>289</v>
      </c>
      <c r="G15" s="68" t="s">
        <v>290</v>
      </c>
      <c r="H15" s="36"/>
      <c r="I15" s="68" t="s">
        <v>291</v>
      </c>
      <c r="J15" s="49">
        <v>46022</v>
      </c>
      <c r="K15" s="82" t="s">
        <v>292</v>
      </c>
      <c r="L15" s="49">
        <v>45705</v>
      </c>
      <c r="M15" s="49">
        <v>46069</v>
      </c>
      <c r="N15" s="49"/>
      <c r="O15" s="80">
        <v>25000</v>
      </c>
      <c r="P15" s="36" t="s">
        <v>17</v>
      </c>
    </row>
    <row r="16" spans="1:17" ht="29.25" customHeight="1" x14ac:dyDescent="0.25">
      <c r="A16" s="36">
        <v>13</v>
      </c>
      <c r="B16" s="65" t="s">
        <v>155</v>
      </c>
      <c r="C16" s="67" t="s">
        <v>123</v>
      </c>
      <c r="D16" s="69" t="s">
        <v>141</v>
      </c>
      <c r="F16" s="63" t="s">
        <v>264</v>
      </c>
      <c r="G16" s="63" t="s">
        <v>278</v>
      </c>
      <c r="H16" s="49"/>
      <c r="I16" s="63" t="s">
        <v>156</v>
      </c>
      <c r="J16" s="9">
        <v>46022</v>
      </c>
      <c r="K16" s="63" t="s">
        <v>157</v>
      </c>
      <c r="L16" s="9">
        <v>45366</v>
      </c>
      <c r="M16" s="9">
        <v>46095</v>
      </c>
      <c r="N16" s="9" t="s">
        <v>294</v>
      </c>
      <c r="O16" s="80">
        <v>18000</v>
      </c>
      <c r="P16" s="6" t="s">
        <v>44</v>
      </c>
    </row>
    <row r="17" spans="1:17" ht="29.25" customHeight="1" x14ac:dyDescent="0.25">
      <c r="A17" s="36">
        <v>14</v>
      </c>
      <c r="B17" s="65" t="s">
        <v>77</v>
      </c>
      <c r="C17" s="67" t="s">
        <v>78</v>
      </c>
      <c r="D17" s="69" t="s">
        <v>79</v>
      </c>
      <c r="E17" s="6" t="s">
        <v>80</v>
      </c>
      <c r="F17" s="63" t="s">
        <v>80</v>
      </c>
      <c r="G17" s="63" t="s">
        <v>282</v>
      </c>
      <c r="H17" s="6" t="s">
        <v>158</v>
      </c>
      <c r="I17" s="63" t="s">
        <v>130</v>
      </c>
      <c r="J17" s="9">
        <v>46003</v>
      </c>
      <c r="K17" s="64" t="s">
        <v>82</v>
      </c>
      <c r="L17" s="9">
        <v>45250</v>
      </c>
      <c r="M17" s="9">
        <v>45980</v>
      </c>
      <c r="N17" s="9"/>
      <c r="O17" s="80">
        <v>18000</v>
      </c>
      <c r="P17" s="6" t="s">
        <v>44</v>
      </c>
    </row>
    <row r="18" spans="1:17" ht="29.25" customHeight="1" x14ac:dyDescent="0.25">
      <c r="A18" s="36">
        <v>15</v>
      </c>
      <c r="B18" s="65" t="s">
        <v>211</v>
      </c>
      <c r="C18" s="67" t="s">
        <v>212</v>
      </c>
      <c r="D18" s="69" t="s">
        <v>213</v>
      </c>
      <c r="E18" s="6"/>
      <c r="F18" s="63" t="s">
        <v>146</v>
      </c>
      <c r="G18" s="63" t="s">
        <v>283</v>
      </c>
      <c r="H18" s="6" t="s">
        <v>118</v>
      </c>
      <c r="I18" s="63" t="s">
        <v>269</v>
      </c>
      <c r="J18" s="49">
        <v>45875</v>
      </c>
      <c r="K18" s="64" t="s">
        <v>215</v>
      </c>
      <c r="L18" s="9">
        <v>45489</v>
      </c>
      <c r="M18" s="9">
        <v>45853</v>
      </c>
      <c r="N18" s="9"/>
      <c r="O18" s="80">
        <v>25000</v>
      </c>
      <c r="P18" s="6" t="s">
        <v>17</v>
      </c>
    </row>
    <row r="19" spans="1:17" ht="29.25" customHeight="1" x14ac:dyDescent="0.25">
      <c r="A19" s="36">
        <v>16</v>
      </c>
      <c r="B19" s="65" t="s">
        <v>83</v>
      </c>
      <c r="C19" s="67" t="s">
        <v>84</v>
      </c>
      <c r="D19" s="69" t="s">
        <v>85</v>
      </c>
      <c r="E19" s="6" t="s">
        <v>86</v>
      </c>
      <c r="F19" s="63" t="s">
        <v>265</v>
      </c>
      <c r="G19" s="63" t="s">
        <v>284</v>
      </c>
      <c r="H19" s="6"/>
      <c r="I19" s="63" t="s">
        <v>229</v>
      </c>
      <c r="J19" s="49">
        <v>45961</v>
      </c>
      <c r="K19" s="63" t="s">
        <v>88</v>
      </c>
      <c r="L19" s="9">
        <v>44880</v>
      </c>
      <c r="M19" s="9">
        <v>45975</v>
      </c>
      <c r="N19" s="9" t="s">
        <v>309</v>
      </c>
      <c r="O19" s="80">
        <v>20000</v>
      </c>
      <c r="P19" s="6" t="s">
        <v>259</v>
      </c>
    </row>
    <row r="20" spans="1:17" ht="29.25" customHeight="1" x14ac:dyDescent="0.25">
      <c r="A20" s="36">
        <v>17</v>
      </c>
      <c r="B20" s="66" t="s">
        <v>207</v>
      </c>
      <c r="C20" s="67" t="s">
        <v>208</v>
      </c>
      <c r="D20" s="69" t="s">
        <v>209</v>
      </c>
      <c r="E20" s="6"/>
      <c r="F20" s="63" t="s">
        <v>80</v>
      </c>
      <c r="G20" s="63" t="s">
        <v>305</v>
      </c>
      <c r="H20" s="6" t="s">
        <v>158</v>
      </c>
      <c r="I20" s="63" t="s">
        <v>210</v>
      </c>
      <c r="J20" s="49">
        <v>45849</v>
      </c>
      <c r="K20" s="64" t="s">
        <v>214</v>
      </c>
      <c r="L20" s="9">
        <v>45489</v>
      </c>
      <c r="M20" s="9">
        <v>45853</v>
      </c>
      <c r="N20" s="9"/>
      <c r="O20" s="80">
        <v>18000</v>
      </c>
      <c r="P20" s="6" t="s">
        <v>17</v>
      </c>
    </row>
    <row r="21" spans="1:17" ht="25.5" x14ac:dyDescent="0.25">
      <c r="A21" s="36">
        <v>18</v>
      </c>
      <c r="B21" s="65" t="s">
        <v>162</v>
      </c>
      <c r="C21" s="67" t="s">
        <v>34</v>
      </c>
      <c r="D21" s="69" t="s">
        <v>26</v>
      </c>
      <c r="E21" s="61"/>
      <c r="F21" s="63" t="s">
        <v>142</v>
      </c>
      <c r="G21" s="63" t="s">
        <v>273</v>
      </c>
      <c r="H21" s="6" t="s">
        <v>115</v>
      </c>
      <c r="I21" s="63" t="s">
        <v>27</v>
      </c>
      <c r="J21" s="9">
        <v>45746</v>
      </c>
      <c r="K21" s="64" t="s">
        <v>164</v>
      </c>
      <c r="L21" s="9">
        <v>45366</v>
      </c>
      <c r="M21" s="9">
        <v>45838</v>
      </c>
      <c r="N21" s="9" t="s">
        <v>296</v>
      </c>
      <c r="O21" s="80">
        <v>18000</v>
      </c>
      <c r="P21" s="6" t="s">
        <v>44</v>
      </c>
    </row>
    <row r="22" spans="1:17" s="101" customFormat="1" ht="29.25" customHeight="1" x14ac:dyDescent="0.25">
      <c r="A22" s="36">
        <v>19</v>
      </c>
      <c r="B22" s="95" t="s">
        <v>57</v>
      </c>
      <c r="C22" s="96" t="s">
        <v>58</v>
      </c>
      <c r="D22" s="97" t="s">
        <v>42</v>
      </c>
      <c r="E22" s="4" t="s">
        <v>14</v>
      </c>
      <c r="F22" s="98" t="s">
        <v>262</v>
      </c>
      <c r="G22" s="98" t="s">
        <v>276</v>
      </c>
      <c r="H22" s="4" t="s">
        <v>115</v>
      </c>
      <c r="I22" s="98" t="s">
        <v>132</v>
      </c>
      <c r="J22" s="44">
        <v>46022</v>
      </c>
      <c r="K22" s="99" t="s">
        <v>129</v>
      </c>
      <c r="L22" s="44">
        <v>45366</v>
      </c>
      <c r="M22" s="44">
        <v>45838</v>
      </c>
      <c r="N22" s="44" t="s">
        <v>297</v>
      </c>
      <c r="O22" s="100">
        <v>25000</v>
      </c>
      <c r="P22" s="4" t="s">
        <v>44</v>
      </c>
      <c r="Q22" s="86"/>
    </row>
    <row r="23" spans="1:17" s="101" customFormat="1" ht="29.25" customHeight="1" x14ac:dyDescent="0.25">
      <c r="A23" s="36">
        <v>20</v>
      </c>
      <c r="B23" s="95" t="s">
        <v>133</v>
      </c>
      <c r="C23" s="96" t="s">
        <v>134</v>
      </c>
      <c r="D23" s="97" t="s">
        <v>42</v>
      </c>
      <c r="E23" s="4"/>
      <c r="F23" s="98" t="s">
        <v>135</v>
      </c>
      <c r="G23" s="98" t="s">
        <v>275</v>
      </c>
      <c r="H23" s="4" t="s">
        <v>115</v>
      </c>
      <c r="I23" s="98" t="s">
        <v>132</v>
      </c>
      <c r="J23" s="44">
        <v>46022</v>
      </c>
      <c r="K23" s="99" t="s">
        <v>129</v>
      </c>
      <c r="L23" s="44">
        <v>45397</v>
      </c>
      <c r="M23" s="44">
        <v>45838</v>
      </c>
      <c r="N23" s="44" t="s">
        <v>310</v>
      </c>
      <c r="O23" s="100">
        <v>25000</v>
      </c>
      <c r="P23" s="4" t="s">
        <v>44</v>
      </c>
      <c r="Q23" s="86"/>
    </row>
    <row r="24" spans="1:17" s="101" customFormat="1" ht="29.25" customHeight="1" x14ac:dyDescent="0.25">
      <c r="A24" s="36">
        <v>21</v>
      </c>
      <c r="B24" s="95" t="s">
        <v>145</v>
      </c>
      <c r="C24" s="96" t="s">
        <v>30</v>
      </c>
      <c r="D24" s="97" t="s">
        <v>42</v>
      </c>
      <c r="E24" s="4"/>
      <c r="F24" s="98" t="s">
        <v>135</v>
      </c>
      <c r="G24" s="98" t="s">
        <v>279</v>
      </c>
      <c r="H24" s="4" t="s">
        <v>115</v>
      </c>
      <c r="I24" s="98" t="s">
        <v>229</v>
      </c>
      <c r="J24" s="44">
        <v>46022</v>
      </c>
      <c r="K24" s="99" t="s">
        <v>129</v>
      </c>
      <c r="L24" s="44">
        <v>45397</v>
      </c>
      <c r="M24" s="44">
        <v>45838</v>
      </c>
      <c r="N24" s="44" t="s">
        <v>306</v>
      </c>
      <c r="O24" s="100">
        <v>25000</v>
      </c>
      <c r="P24" s="4" t="s">
        <v>44</v>
      </c>
      <c r="Q24" s="86"/>
    </row>
    <row r="25" spans="1:17" s="101" customFormat="1" ht="29.25" customHeight="1" x14ac:dyDescent="0.25">
      <c r="A25" s="36">
        <v>22</v>
      </c>
      <c r="B25" s="95" t="s">
        <v>89</v>
      </c>
      <c r="C25" s="96" t="s">
        <v>90</v>
      </c>
      <c r="D25" s="97" t="s">
        <v>42</v>
      </c>
      <c r="E25" s="4" t="s">
        <v>14</v>
      </c>
      <c r="F25" s="98" t="s">
        <v>142</v>
      </c>
      <c r="G25" s="98" t="s">
        <v>276</v>
      </c>
      <c r="H25" s="4" t="s">
        <v>115</v>
      </c>
      <c r="I25" s="98" t="s">
        <v>132</v>
      </c>
      <c r="J25" s="44">
        <v>46022</v>
      </c>
      <c r="K25" s="99" t="s">
        <v>129</v>
      </c>
      <c r="L25" s="44">
        <v>45366</v>
      </c>
      <c r="M25" s="44">
        <v>45838</v>
      </c>
      <c r="N25" s="44" t="s">
        <v>298</v>
      </c>
      <c r="O25" s="100">
        <v>25000</v>
      </c>
      <c r="P25" s="4" t="s">
        <v>44</v>
      </c>
      <c r="Q25" s="86"/>
    </row>
    <row r="26" spans="1:17" s="101" customFormat="1" ht="29.25" customHeight="1" x14ac:dyDescent="0.25">
      <c r="A26" s="36">
        <v>23</v>
      </c>
      <c r="B26" s="102" t="s">
        <v>232</v>
      </c>
      <c r="C26" s="103" t="s">
        <v>220</v>
      </c>
      <c r="D26" s="84" t="s">
        <v>124</v>
      </c>
      <c r="E26" s="36"/>
      <c r="F26" s="68" t="s">
        <v>125</v>
      </c>
      <c r="G26" s="68" t="s">
        <v>304</v>
      </c>
      <c r="H26" s="6" t="s">
        <v>125</v>
      </c>
      <c r="I26" s="68" t="s">
        <v>270</v>
      </c>
      <c r="J26" s="49">
        <v>45944</v>
      </c>
      <c r="K26" s="64" t="s">
        <v>233</v>
      </c>
      <c r="L26" s="9">
        <v>45581</v>
      </c>
      <c r="M26" s="9">
        <v>45945</v>
      </c>
      <c r="N26" s="9"/>
      <c r="O26" s="104">
        <v>25000</v>
      </c>
      <c r="P26" s="6" t="s">
        <v>17</v>
      </c>
      <c r="Q26" s="83"/>
    </row>
    <row r="27" spans="1:17" s="101" customFormat="1" ht="29.25" customHeight="1" x14ac:dyDescent="0.25">
      <c r="A27" s="36">
        <v>24</v>
      </c>
      <c r="B27" s="95" t="s">
        <v>100</v>
      </c>
      <c r="C27" s="96" t="s">
        <v>101</v>
      </c>
      <c r="D27" s="97" t="s">
        <v>42</v>
      </c>
      <c r="E27" s="4" t="s">
        <v>102</v>
      </c>
      <c r="F27" s="98" t="s">
        <v>142</v>
      </c>
      <c r="G27" s="98" t="s">
        <v>285</v>
      </c>
      <c r="H27" s="4" t="s">
        <v>115</v>
      </c>
      <c r="I27" s="98" t="s">
        <v>132</v>
      </c>
      <c r="J27" s="44">
        <v>46010</v>
      </c>
      <c r="K27" s="98" t="s">
        <v>103</v>
      </c>
      <c r="L27" s="44">
        <v>45236</v>
      </c>
      <c r="M27" s="44">
        <v>45838</v>
      </c>
      <c r="N27" s="44" t="s">
        <v>307</v>
      </c>
      <c r="O27" s="100">
        <v>25000</v>
      </c>
      <c r="P27" s="4" t="s">
        <v>44</v>
      </c>
      <c r="Q27" s="86"/>
    </row>
    <row r="28" spans="1:17" s="101" customFormat="1" ht="29.25" customHeight="1" x14ac:dyDescent="0.25">
      <c r="A28" s="36">
        <v>25</v>
      </c>
      <c r="B28" s="95" t="s">
        <v>106</v>
      </c>
      <c r="C28" s="96" t="s">
        <v>107</v>
      </c>
      <c r="D28" s="97" t="s">
        <v>42</v>
      </c>
      <c r="E28" s="105" t="s">
        <v>102</v>
      </c>
      <c r="F28" s="98" t="s">
        <v>142</v>
      </c>
      <c r="G28" s="98" t="s">
        <v>279</v>
      </c>
      <c r="H28" s="4" t="s">
        <v>115</v>
      </c>
      <c r="I28" s="98" t="s">
        <v>291</v>
      </c>
      <c r="J28" s="44">
        <v>46022</v>
      </c>
      <c r="K28" s="99" t="s">
        <v>103</v>
      </c>
      <c r="L28" s="44">
        <v>45236</v>
      </c>
      <c r="M28" s="44">
        <v>45838</v>
      </c>
      <c r="N28" s="44" t="s">
        <v>308</v>
      </c>
      <c r="O28" s="100">
        <v>25000</v>
      </c>
      <c r="P28" s="4" t="s">
        <v>44</v>
      </c>
      <c r="Q28" s="86"/>
    </row>
    <row r="29" spans="1:17" s="101" customFormat="1" x14ac:dyDescent="0.25">
      <c r="A29" s="106"/>
      <c r="B29" s="106"/>
      <c r="C29" s="107"/>
      <c r="D29" s="108"/>
      <c r="F29" s="109"/>
      <c r="G29" s="109"/>
      <c r="I29" s="109"/>
      <c r="K29" s="109"/>
      <c r="O29" s="110"/>
      <c r="Q29" s="86"/>
    </row>
  </sheetData>
  <autoFilter ref="M1:M29" xr:uid="{2CD50488-1AC7-4616-9BF7-00446AA16932}"/>
  <sortState xmlns:xlrd2="http://schemas.microsoft.com/office/spreadsheetml/2017/richdata2" ref="B4:P21">
    <sortCondition ref="M4:M21"/>
  </sortState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30"/>
  <sheetViews>
    <sheetView topLeftCell="A4" zoomScaleNormal="100" workbookViewId="0">
      <selection activeCell="B20" sqref="B20"/>
    </sheetView>
  </sheetViews>
  <sheetFormatPr defaultColWidth="8.7109375" defaultRowHeight="15" x14ac:dyDescent="0.25"/>
  <cols>
    <col min="1" max="1" width="4.42578125" customWidth="1"/>
    <col min="2" max="2" width="5.85546875" customWidth="1"/>
    <col min="3" max="4" width="17.85546875" customWidth="1"/>
    <col min="5" max="5" width="21.28515625" customWidth="1"/>
    <col min="6" max="6" width="30" customWidth="1"/>
    <col min="7" max="8" width="20.85546875" customWidth="1"/>
    <col min="9" max="9" width="26.28515625" customWidth="1"/>
    <col min="10" max="11" width="17.42578125" customWidth="1"/>
    <col min="12" max="12" width="13.85546875" customWidth="1"/>
    <col min="13" max="13" width="21.28515625" customWidth="1"/>
  </cols>
  <sheetData>
    <row r="2" spans="2:12" ht="15.75" x14ac:dyDescent="0.25">
      <c r="B2" s="2" t="s">
        <v>0</v>
      </c>
    </row>
    <row r="4" spans="2:12" ht="22.5" customHeight="1" x14ac:dyDescent="0.25"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</row>
    <row r="5" spans="2:12" x14ac:dyDescent="0.25">
      <c r="B5" s="4">
        <v>1</v>
      </c>
      <c r="C5" s="5" t="s">
        <v>11</v>
      </c>
      <c r="D5" s="5" t="s">
        <v>12</v>
      </c>
      <c r="E5" s="6" t="s">
        <v>13</v>
      </c>
      <c r="F5" s="7" t="s">
        <v>14</v>
      </c>
      <c r="G5" s="4" t="s">
        <v>15</v>
      </c>
      <c r="H5" s="8">
        <v>45479</v>
      </c>
      <c r="I5" s="6" t="s">
        <v>16</v>
      </c>
      <c r="J5" s="9">
        <v>45108</v>
      </c>
      <c r="K5" s="10">
        <v>25000</v>
      </c>
      <c r="L5" s="6" t="s">
        <v>17</v>
      </c>
    </row>
    <row r="6" spans="2:12" x14ac:dyDescent="0.25">
      <c r="B6" s="4">
        <v>2</v>
      </c>
      <c r="C6" s="5" t="s">
        <v>18</v>
      </c>
      <c r="D6" s="5" t="s">
        <v>19</v>
      </c>
      <c r="E6" s="6" t="s">
        <v>20</v>
      </c>
      <c r="F6" s="7" t="s">
        <v>21</v>
      </c>
      <c r="G6" s="4" t="s">
        <v>22</v>
      </c>
      <c r="H6" s="8"/>
      <c r="I6" s="6" t="s">
        <v>23</v>
      </c>
      <c r="J6" s="9"/>
      <c r="K6" s="10">
        <v>25000</v>
      </c>
      <c r="L6" s="6"/>
    </row>
    <row r="7" spans="2:12" x14ac:dyDescent="0.25">
      <c r="B7" s="4">
        <v>3</v>
      </c>
      <c r="C7" s="11" t="s">
        <v>24</v>
      </c>
      <c r="D7" s="11" t="s">
        <v>25</v>
      </c>
      <c r="E7" s="6" t="s">
        <v>26</v>
      </c>
      <c r="F7" s="7" t="s">
        <v>14</v>
      </c>
      <c r="G7" s="4" t="s">
        <v>27</v>
      </c>
      <c r="H7" s="8">
        <v>45473</v>
      </c>
      <c r="I7" s="6" t="s">
        <v>28</v>
      </c>
      <c r="J7" s="9">
        <v>45108</v>
      </c>
      <c r="K7" s="10">
        <v>18000</v>
      </c>
      <c r="L7" s="6" t="s">
        <v>17</v>
      </c>
    </row>
    <row r="8" spans="2:12" x14ac:dyDescent="0.25">
      <c r="B8" s="4">
        <v>4</v>
      </c>
      <c r="C8" s="5" t="s">
        <v>29</v>
      </c>
      <c r="D8" s="5" t="s">
        <v>30</v>
      </c>
      <c r="E8" s="6" t="s">
        <v>31</v>
      </c>
      <c r="F8" s="7" t="s">
        <v>14</v>
      </c>
      <c r="G8" s="4" t="s">
        <v>32</v>
      </c>
      <c r="H8" s="12">
        <v>45479</v>
      </c>
      <c r="I8" s="6" t="s">
        <v>16</v>
      </c>
      <c r="J8" s="9">
        <v>45108</v>
      </c>
      <c r="K8" s="10">
        <v>25000</v>
      </c>
      <c r="L8" s="6" t="s">
        <v>17</v>
      </c>
    </row>
    <row r="9" spans="2:12" x14ac:dyDescent="0.25">
      <c r="B9" s="4">
        <v>5</v>
      </c>
      <c r="C9" s="5" t="s">
        <v>33</v>
      </c>
      <c r="D9" s="5" t="s">
        <v>34</v>
      </c>
      <c r="E9" s="6" t="s">
        <v>35</v>
      </c>
      <c r="F9" s="6" t="s">
        <v>36</v>
      </c>
      <c r="G9" s="6" t="s">
        <v>37</v>
      </c>
      <c r="H9" s="6"/>
      <c r="I9" s="6" t="s">
        <v>38</v>
      </c>
      <c r="J9" s="9">
        <v>44348</v>
      </c>
      <c r="K9" s="10">
        <v>18000</v>
      </c>
      <c r="L9" s="6" t="s">
        <v>39</v>
      </c>
    </row>
    <row r="10" spans="2:12" x14ac:dyDescent="0.25">
      <c r="B10" s="4">
        <v>6</v>
      </c>
      <c r="C10" s="5" t="s">
        <v>40</v>
      </c>
      <c r="D10" s="5" t="s">
        <v>41</v>
      </c>
      <c r="E10" s="6" t="s">
        <v>42</v>
      </c>
      <c r="F10" s="6" t="s">
        <v>14</v>
      </c>
      <c r="G10" s="6"/>
      <c r="H10" s="9">
        <v>45291</v>
      </c>
      <c r="I10" s="9" t="s">
        <v>43</v>
      </c>
      <c r="J10" s="9">
        <v>44378</v>
      </c>
      <c r="K10" s="10">
        <v>18000</v>
      </c>
      <c r="L10" s="6" t="s">
        <v>44</v>
      </c>
    </row>
    <row r="11" spans="2:12" x14ac:dyDescent="0.25">
      <c r="B11" s="4">
        <v>7</v>
      </c>
      <c r="C11" s="5" t="s">
        <v>45</v>
      </c>
      <c r="D11" s="5" t="s">
        <v>46</v>
      </c>
      <c r="E11" s="6" t="s">
        <v>42</v>
      </c>
      <c r="F11" s="6" t="s">
        <v>47</v>
      </c>
      <c r="G11" s="6" t="s">
        <v>48</v>
      </c>
      <c r="H11" s="9">
        <v>45291</v>
      </c>
      <c r="I11" s="9" t="s">
        <v>49</v>
      </c>
      <c r="J11" s="9">
        <v>45048</v>
      </c>
      <c r="K11" s="10">
        <v>18000</v>
      </c>
      <c r="L11" s="6" t="s">
        <v>17</v>
      </c>
    </row>
    <row r="12" spans="2:12" x14ac:dyDescent="0.25">
      <c r="B12" s="4">
        <v>8</v>
      </c>
      <c r="C12" s="5" t="s">
        <v>50</v>
      </c>
      <c r="D12" s="5" t="s">
        <v>51</v>
      </c>
      <c r="E12" s="6" t="s">
        <v>31</v>
      </c>
      <c r="F12" s="6" t="s">
        <v>14</v>
      </c>
      <c r="G12" s="6" t="s">
        <v>52</v>
      </c>
      <c r="H12" s="9">
        <v>45595</v>
      </c>
      <c r="I12" s="6" t="s">
        <v>53</v>
      </c>
      <c r="J12" s="9">
        <v>44686</v>
      </c>
      <c r="K12" s="10">
        <v>25000</v>
      </c>
      <c r="L12" s="6" t="s">
        <v>44</v>
      </c>
    </row>
    <row r="13" spans="2:12" x14ac:dyDescent="0.25">
      <c r="B13" s="4">
        <v>9</v>
      </c>
      <c r="C13" s="5" t="s">
        <v>54</v>
      </c>
      <c r="D13" s="5" t="s">
        <v>55</v>
      </c>
      <c r="E13" s="6" t="s">
        <v>26</v>
      </c>
      <c r="F13" s="6" t="s">
        <v>36</v>
      </c>
      <c r="G13" s="6" t="s">
        <v>27</v>
      </c>
      <c r="H13" s="9">
        <v>45450</v>
      </c>
      <c r="I13" s="9" t="s">
        <v>56</v>
      </c>
      <c r="J13" s="9">
        <v>44348</v>
      </c>
      <c r="K13" s="10">
        <v>18000</v>
      </c>
      <c r="L13" s="6" t="s">
        <v>39</v>
      </c>
    </row>
    <row r="14" spans="2:12" x14ac:dyDescent="0.25">
      <c r="B14" s="4">
        <v>10</v>
      </c>
      <c r="C14" s="5" t="s">
        <v>57</v>
      </c>
      <c r="D14" s="5" t="s">
        <v>58</v>
      </c>
      <c r="E14" s="6" t="s">
        <v>42</v>
      </c>
      <c r="F14" s="6" t="s">
        <v>14</v>
      </c>
      <c r="G14" s="6"/>
      <c r="H14" s="9">
        <v>45291</v>
      </c>
      <c r="I14" s="9" t="s">
        <v>59</v>
      </c>
      <c r="J14" s="9">
        <v>44317</v>
      </c>
      <c r="K14" s="10">
        <v>18000</v>
      </c>
      <c r="L14" s="6" t="s">
        <v>39</v>
      </c>
    </row>
    <row r="15" spans="2:12" x14ac:dyDescent="0.25">
      <c r="B15" s="4">
        <v>11</v>
      </c>
      <c r="C15" s="5" t="s">
        <v>60</v>
      </c>
      <c r="D15" s="5" t="s">
        <v>61</v>
      </c>
      <c r="E15" s="6" t="s">
        <v>31</v>
      </c>
      <c r="F15" s="6" t="s">
        <v>62</v>
      </c>
      <c r="G15" s="6" t="s">
        <v>63</v>
      </c>
      <c r="H15" s="9">
        <v>45323</v>
      </c>
      <c r="I15" s="9" t="s">
        <v>64</v>
      </c>
      <c r="J15" s="9">
        <v>45092</v>
      </c>
      <c r="K15" s="10">
        <v>18000</v>
      </c>
      <c r="L15" s="6" t="s">
        <v>17</v>
      </c>
    </row>
    <row r="16" spans="2:12" x14ac:dyDescent="0.25">
      <c r="B16" s="4">
        <v>12</v>
      </c>
      <c r="C16" s="5" t="s">
        <v>65</v>
      </c>
      <c r="D16" s="5" t="s">
        <v>66</v>
      </c>
      <c r="E16" s="6" t="s">
        <v>67</v>
      </c>
      <c r="F16" s="6" t="s">
        <v>68</v>
      </c>
      <c r="G16" s="6"/>
      <c r="H16" s="9">
        <v>45342</v>
      </c>
      <c r="I16" s="6" t="s">
        <v>69</v>
      </c>
      <c r="J16" s="9">
        <v>44977</v>
      </c>
      <c r="K16" s="10">
        <v>30000</v>
      </c>
      <c r="L16" s="7" t="s">
        <v>17</v>
      </c>
    </row>
    <row r="17" spans="2:12" x14ac:dyDescent="0.25">
      <c r="B17" s="4">
        <v>13</v>
      </c>
      <c r="C17" s="5" t="s">
        <v>70</v>
      </c>
      <c r="D17" s="5" t="s">
        <v>71</v>
      </c>
      <c r="E17" s="6" t="s">
        <v>20</v>
      </c>
      <c r="F17" s="6" t="s">
        <v>21</v>
      </c>
      <c r="G17" s="6" t="s">
        <v>22</v>
      </c>
      <c r="H17" s="6"/>
      <c r="I17" s="6" t="s">
        <v>72</v>
      </c>
      <c r="J17" s="9">
        <v>45275</v>
      </c>
      <c r="K17" s="10">
        <v>25000</v>
      </c>
      <c r="L17" s="7"/>
    </row>
    <row r="18" spans="2:12" x14ac:dyDescent="0.25">
      <c r="B18" s="4">
        <v>14</v>
      </c>
      <c r="C18" s="5" t="s">
        <v>73</v>
      </c>
      <c r="D18" s="5" t="s">
        <v>74</v>
      </c>
      <c r="E18" s="6" t="s">
        <v>31</v>
      </c>
      <c r="F18" s="6" t="s">
        <v>75</v>
      </c>
      <c r="G18" s="6" t="s">
        <v>32</v>
      </c>
      <c r="H18" s="9">
        <v>45323</v>
      </c>
      <c r="I18" s="9" t="s">
        <v>76</v>
      </c>
      <c r="J18" s="9">
        <v>44896</v>
      </c>
      <c r="K18" s="10">
        <v>18000</v>
      </c>
      <c r="L18" s="6" t="s">
        <v>17</v>
      </c>
    </row>
    <row r="19" spans="2:12" x14ac:dyDescent="0.25">
      <c r="B19" s="4">
        <v>15</v>
      </c>
      <c r="C19" s="5" t="s">
        <v>77</v>
      </c>
      <c r="D19" s="5" t="s">
        <v>78</v>
      </c>
      <c r="E19" s="6" t="s">
        <v>79</v>
      </c>
      <c r="F19" s="6" t="s">
        <v>80</v>
      </c>
      <c r="G19" s="6" t="s">
        <v>81</v>
      </c>
      <c r="H19" s="9">
        <v>45626</v>
      </c>
      <c r="I19" s="9" t="s">
        <v>82</v>
      </c>
      <c r="J19" s="9">
        <v>45250</v>
      </c>
      <c r="K19" s="10">
        <v>18000</v>
      </c>
      <c r="L19" s="6" t="s">
        <v>17</v>
      </c>
    </row>
    <row r="20" spans="2:12" x14ac:dyDescent="0.25">
      <c r="B20" s="4">
        <v>16</v>
      </c>
      <c r="C20" s="5" t="s">
        <v>83</v>
      </c>
      <c r="D20" s="5" t="s">
        <v>84</v>
      </c>
      <c r="E20" s="6" t="s">
        <v>85</v>
      </c>
      <c r="F20" s="6" t="s">
        <v>86</v>
      </c>
      <c r="G20" s="6" t="s">
        <v>87</v>
      </c>
      <c r="H20" s="9">
        <v>45596</v>
      </c>
      <c r="I20" s="6" t="s">
        <v>88</v>
      </c>
      <c r="J20" s="9">
        <v>44880</v>
      </c>
      <c r="K20" s="10">
        <v>20000</v>
      </c>
      <c r="L20" s="6" t="s">
        <v>44</v>
      </c>
    </row>
    <row r="21" spans="2:12" x14ac:dyDescent="0.25">
      <c r="B21" s="4">
        <v>17</v>
      </c>
      <c r="C21" s="5" t="s">
        <v>89</v>
      </c>
      <c r="D21" s="5" t="s">
        <v>90</v>
      </c>
      <c r="E21" s="6" t="s">
        <v>42</v>
      </c>
      <c r="F21" s="6" t="s">
        <v>14</v>
      </c>
      <c r="G21" s="6"/>
      <c r="H21" s="9">
        <v>45291</v>
      </c>
      <c r="I21" s="9" t="s">
        <v>91</v>
      </c>
      <c r="J21" s="9">
        <v>44287</v>
      </c>
      <c r="K21" s="10">
        <v>18000</v>
      </c>
      <c r="L21" s="6" t="s">
        <v>39</v>
      </c>
    </row>
    <row r="22" spans="2:12" x14ac:dyDescent="0.25">
      <c r="B22" s="4">
        <v>18</v>
      </c>
      <c r="C22" s="5" t="s">
        <v>92</v>
      </c>
      <c r="D22" s="5" t="s">
        <v>93</v>
      </c>
      <c r="E22" s="6" t="s">
        <v>94</v>
      </c>
      <c r="F22" s="7" t="s">
        <v>14</v>
      </c>
      <c r="G22" s="6" t="s">
        <v>95</v>
      </c>
      <c r="H22" s="9">
        <v>45485</v>
      </c>
      <c r="I22" s="9" t="s">
        <v>96</v>
      </c>
      <c r="J22" s="8">
        <v>45122</v>
      </c>
      <c r="K22" s="10">
        <v>25000</v>
      </c>
      <c r="L22" s="6" t="s">
        <v>17</v>
      </c>
    </row>
    <row r="23" spans="2:12" x14ac:dyDescent="0.25">
      <c r="B23" s="4">
        <v>19</v>
      </c>
      <c r="C23" s="5" t="s">
        <v>97</v>
      </c>
      <c r="D23" s="5" t="s">
        <v>98</v>
      </c>
      <c r="E23" s="6" t="s">
        <v>85</v>
      </c>
      <c r="F23" s="6" t="s">
        <v>86</v>
      </c>
      <c r="G23" s="6"/>
      <c r="H23" s="9">
        <v>45596</v>
      </c>
      <c r="I23" s="9" t="s">
        <v>99</v>
      </c>
      <c r="J23" s="9">
        <v>44866</v>
      </c>
      <c r="K23" s="10">
        <v>20000</v>
      </c>
      <c r="L23" s="6" t="s">
        <v>44</v>
      </c>
    </row>
    <row r="24" spans="2:12" x14ac:dyDescent="0.25">
      <c r="B24" s="4">
        <v>20</v>
      </c>
      <c r="C24" s="5" t="s">
        <v>100</v>
      </c>
      <c r="D24" s="5" t="s">
        <v>101</v>
      </c>
      <c r="E24" s="6" t="s">
        <v>42</v>
      </c>
      <c r="F24" s="6" t="s">
        <v>102</v>
      </c>
      <c r="G24" s="6"/>
      <c r="H24" s="9">
        <v>45620</v>
      </c>
      <c r="I24" s="6" t="s">
        <v>103</v>
      </c>
      <c r="J24" s="9">
        <v>45236</v>
      </c>
      <c r="K24" s="10">
        <v>25000</v>
      </c>
      <c r="L24" s="6" t="s">
        <v>17</v>
      </c>
    </row>
    <row r="25" spans="2:12" x14ac:dyDescent="0.25">
      <c r="B25" s="4">
        <v>21</v>
      </c>
      <c r="C25" s="11" t="s">
        <v>104</v>
      </c>
      <c r="D25" s="11" t="s">
        <v>105</v>
      </c>
      <c r="E25" s="6" t="s">
        <v>31</v>
      </c>
      <c r="F25" s="7" t="s">
        <v>14</v>
      </c>
      <c r="G25" s="6" t="s">
        <v>81</v>
      </c>
      <c r="H25" s="9">
        <v>45492</v>
      </c>
      <c r="I25" s="6" t="s">
        <v>16</v>
      </c>
      <c r="J25" s="9">
        <v>45108</v>
      </c>
      <c r="K25" s="10">
        <v>25000</v>
      </c>
      <c r="L25" s="6" t="s">
        <v>17</v>
      </c>
    </row>
    <row r="26" spans="2:12" x14ac:dyDescent="0.25">
      <c r="B26" s="4">
        <v>22</v>
      </c>
      <c r="C26" s="5" t="s">
        <v>106</v>
      </c>
      <c r="D26" s="5" t="s">
        <v>107</v>
      </c>
      <c r="E26" s="6" t="s">
        <v>42</v>
      </c>
      <c r="F26" s="6" t="s">
        <v>102</v>
      </c>
      <c r="G26" s="6"/>
      <c r="H26" s="9">
        <v>45291</v>
      </c>
      <c r="I26" s="9" t="s">
        <v>103</v>
      </c>
      <c r="J26" s="9">
        <v>45236</v>
      </c>
      <c r="K26" s="10">
        <v>25000</v>
      </c>
      <c r="L26" s="6" t="s">
        <v>17</v>
      </c>
    </row>
    <row r="28" spans="2:12" x14ac:dyDescent="0.25">
      <c r="C28" s="1" t="s">
        <v>108</v>
      </c>
      <c r="D28" s="7"/>
    </row>
    <row r="29" spans="2:12" x14ac:dyDescent="0.25">
      <c r="C29" s="7" t="s">
        <v>109</v>
      </c>
      <c r="D29" s="13">
        <v>18000</v>
      </c>
      <c r="E29" t="s">
        <v>110</v>
      </c>
      <c r="G29" t="s">
        <v>62</v>
      </c>
    </row>
    <row r="30" spans="2:12" x14ac:dyDescent="0.25">
      <c r="C30" s="7" t="s">
        <v>109</v>
      </c>
      <c r="D30" s="13">
        <v>18000</v>
      </c>
      <c r="E30" t="s">
        <v>111</v>
      </c>
      <c r="G30" t="s">
        <v>75</v>
      </c>
    </row>
  </sheetData>
  <autoFilter ref="C4:L26" xr:uid="{00000000-0009-0000-0000-000000000000}"/>
  <pageMargins left="0.118055555555556" right="0.118055555555556" top="0.35416666666666702" bottom="0.74791666666666701" header="0.511811023622047" footer="0.511811023622047"/>
  <pageSetup paperSize="8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44"/>
  <sheetViews>
    <sheetView zoomScaleNormal="100" workbookViewId="0">
      <selection activeCell="A6" sqref="A6:XFD6"/>
    </sheetView>
  </sheetViews>
  <sheetFormatPr defaultColWidth="8.7109375" defaultRowHeight="15" x14ac:dyDescent="0.25"/>
  <cols>
    <col min="1" max="1" width="4.42578125" customWidth="1"/>
    <col min="2" max="2" width="5.85546875" customWidth="1"/>
    <col min="3" max="3" width="28.28515625" bestFit="1" customWidth="1"/>
    <col min="4" max="4" width="20.140625" customWidth="1"/>
    <col min="5" max="5" width="22.42578125" customWidth="1"/>
    <col min="6" max="6" width="30" hidden="1" customWidth="1"/>
    <col min="7" max="7" width="39.42578125" bestFit="1" customWidth="1"/>
    <col min="8" max="8" width="26.28515625" customWidth="1"/>
    <col min="9" max="9" width="26.42578125" customWidth="1"/>
    <col min="10" max="10" width="20.85546875" customWidth="1"/>
    <col min="11" max="11" width="26.28515625" customWidth="1"/>
    <col min="12" max="12" width="17.42578125" customWidth="1"/>
    <col min="13" max="13" width="39.7109375" bestFit="1" customWidth="1"/>
    <col min="14" max="14" width="17.42578125" customWidth="1"/>
    <col min="15" max="15" width="30.28515625" bestFit="1" customWidth="1"/>
    <col min="16" max="16" width="36" bestFit="1" customWidth="1"/>
  </cols>
  <sheetData>
    <row r="1" spans="2:15" ht="17.25" customHeight="1" x14ac:dyDescent="0.25"/>
    <row r="2" spans="2:15" ht="15.75" x14ac:dyDescent="0.25">
      <c r="B2" s="2" t="s">
        <v>260</v>
      </c>
    </row>
    <row r="4" spans="2:15" ht="22.5" customHeight="1" x14ac:dyDescent="0.25">
      <c r="C4" s="3" t="s">
        <v>1</v>
      </c>
      <c r="D4" s="3" t="s">
        <v>2</v>
      </c>
      <c r="E4" s="3" t="s">
        <v>3</v>
      </c>
      <c r="F4" s="3" t="s">
        <v>4</v>
      </c>
      <c r="G4" s="3" t="s">
        <v>112</v>
      </c>
      <c r="H4" s="3" t="s">
        <v>113</v>
      </c>
      <c r="I4" s="3" t="s">
        <v>5</v>
      </c>
      <c r="J4" s="3" t="s">
        <v>6</v>
      </c>
      <c r="K4" s="3" t="s">
        <v>7</v>
      </c>
      <c r="L4" s="3" t="s">
        <v>8</v>
      </c>
      <c r="M4" s="3" t="s">
        <v>248</v>
      </c>
      <c r="N4" s="3" t="s">
        <v>9</v>
      </c>
      <c r="O4" s="3" t="s">
        <v>10</v>
      </c>
    </row>
    <row r="5" spans="2:15" x14ac:dyDescent="0.25">
      <c r="B5" s="4">
        <v>1</v>
      </c>
      <c r="C5" s="5" t="s">
        <v>18</v>
      </c>
      <c r="D5" s="5" t="s">
        <v>19</v>
      </c>
      <c r="E5" s="6" t="s">
        <v>20</v>
      </c>
      <c r="F5" s="6" t="s">
        <v>21</v>
      </c>
      <c r="G5" s="6" t="s">
        <v>117</v>
      </c>
      <c r="H5" s="6" t="s">
        <v>118</v>
      </c>
      <c r="I5" s="36" t="s">
        <v>22</v>
      </c>
      <c r="J5" s="8">
        <v>45681</v>
      </c>
      <c r="K5" s="6" t="s">
        <v>23</v>
      </c>
      <c r="L5" s="9">
        <v>45292</v>
      </c>
      <c r="M5" s="9">
        <v>46022</v>
      </c>
      <c r="N5" s="10">
        <v>25000</v>
      </c>
      <c r="O5" s="6" t="s">
        <v>44</v>
      </c>
    </row>
    <row r="6" spans="2:15" x14ac:dyDescent="0.25">
      <c r="B6" s="4">
        <v>2</v>
      </c>
      <c r="C6" s="5" t="s">
        <v>24</v>
      </c>
      <c r="D6" s="5" t="s">
        <v>25</v>
      </c>
      <c r="E6" s="6" t="s">
        <v>26</v>
      </c>
      <c r="F6" s="6" t="s">
        <v>14</v>
      </c>
      <c r="G6" s="6" t="s">
        <v>114</v>
      </c>
      <c r="H6" s="6" t="s">
        <v>115</v>
      </c>
      <c r="I6" s="35" t="s">
        <v>27</v>
      </c>
      <c r="J6" s="8">
        <v>45838</v>
      </c>
      <c r="K6" s="6" t="s">
        <v>28</v>
      </c>
      <c r="L6" s="9">
        <v>45108</v>
      </c>
      <c r="M6" s="9">
        <v>45838</v>
      </c>
      <c r="N6" s="10">
        <v>18000</v>
      </c>
      <c r="O6" s="6" t="s">
        <v>44</v>
      </c>
    </row>
    <row r="7" spans="2:15" x14ac:dyDescent="0.25">
      <c r="B7" s="4">
        <v>3</v>
      </c>
      <c r="C7" s="5" t="s">
        <v>234</v>
      </c>
      <c r="D7" s="5" t="s">
        <v>123</v>
      </c>
      <c r="E7" s="6" t="s">
        <v>235</v>
      </c>
      <c r="F7" s="6"/>
      <c r="G7" s="6" t="s">
        <v>236</v>
      </c>
      <c r="H7" s="6"/>
      <c r="I7" s="36" t="s">
        <v>37</v>
      </c>
      <c r="J7" s="12"/>
      <c r="K7" s="6" t="s">
        <v>237</v>
      </c>
      <c r="L7" s="9">
        <v>45627</v>
      </c>
      <c r="M7" s="9">
        <v>45991</v>
      </c>
      <c r="N7" s="10">
        <v>20000</v>
      </c>
      <c r="O7" s="6" t="s">
        <v>17</v>
      </c>
    </row>
    <row r="8" spans="2:15" x14ac:dyDescent="0.25">
      <c r="B8" s="4">
        <v>4</v>
      </c>
      <c r="C8" s="37" t="s">
        <v>45</v>
      </c>
      <c r="D8" s="37" t="s">
        <v>46</v>
      </c>
      <c r="E8" s="35" t="s">
        <v>42</v>
      </c>
      <c r="F8" s="35" t="s">
        <v>47</v>
      </c>
      <c r="G8" s="35" t="s">
        <v>127</v>
      </c>
      <c r="H8" s="35" t="s">
        <v>115</v>
      </c>
      <c r="I8" s="35" t="s">
        <v>128</v>
      </c>
      <c r="J8" s="9">
        <v>45657</v>
      </c>
      <c r="K8" s="9" t="s">
        <v>129</v>
      </c>
      <c r="L8" s="9">
        <v>45366</v>
      </c>
      <c r="M8" s="44">
        <v>45730</v>
      </c>
      <c r="N8" s="10">
        <v>25000</v>
      </c>
      <c r="O8" s="6" t="s">
        <v>17</v>
      </c>
    </row>
    <row r="9" spans="2:15" x14ac:dyDescent="0.25">
      <c r="B9" s="4">
        <v>5</v>
      </c>
      <c r="C9" s="37" t="s">
        <v>57</v>
      </c>
      <c r="D9" s="37" t="s">
        <v>58</v>
      </c>
      <c r="E9" s="35" t="s">
        <v>42</v>
      </c>
      <c r="F9" s="35" t="s">
        <v>14</v>
      </c>
      <c r="G9" s="35" t="s">
        <v>127</v>
      </c>
      <c r="H9" s="35" t="s">
        <v>115</v>
      </c>
      <c r="I9" s="35" t="s">
        <v>132</v>
      </c>
      <c r="J9" s="9">
        <v>45657</v>
      </c>
      <c r="K9" s="9" t="s">
        <v>129</v>
      </c>
      <c r="L9" s="9">
        <v>45366</v>
      </c>
      <c r="M9" s="44">
        <v>45730</v>
      </c>
      <c r="N9" s="10">
        <v>25000</v>
      </c>
      <c r="O9" s="6" t="s">
        <v>17</v>
      </c>
    </row>
    <row r="10" spans="2:15" x14ac:dyDescent="0.25">
      <c r="B10" s="4">
        <v>6</v>
      </c>
      <c r="C10" s="5" t="s">
        <v>133</v>
      </c>
      <c r="D10" s="5" t="s">
        <v>134</v>
      </c>
      <c r="E10" s="6" t="s">
        <v>42</v>
      </c>
      <c r="F10" s="6"/>
      <c r="G10" s="6" t="s">
        <v>135</v>
      </c>
      <c r="H10" s="6" t="s">
        <v>115</v>
      </c>
      <c r="I10" s="6" t="s">
        <v>136</v>
      </c>
      <c r="J10" s="9">
        <v>45657</v>
      </c>
      <c r="K10" s="9" t="s">
        <v>129</v>
      </c>
      <c r="L10" s="9">
        <v>45397</v>
      </c>
      <c r="M10" s="44">
        <v>45761</v>
      </c>
      <c r="N10" s="10">
        <v>25000</v>
      </c>
      <c r="O10" s="6" t="s">
        <v>17</v>
      </c>
    </row>
    <row r="11" spans="2:15" x14ac:dyDescent="0.25">
      <c r="B11" s="4">
        <v>7</v>
      </c>
      <c r="C11" s="61" t="s">
        <v>217</v>
      </c>
      <c r="D11" s="11" t="s">
        <v>218</v>
      </c>
      <c r="E11" s="4"/>
      <c r="F11" s="4"/>
      <c r="G11" s="4" t="s">
        <v>221</v>
      </c>
      <c r="H11" s="4"/>
      <c r="I11" s="4" t="s">
        <v>229</v>
      </c>
      <c r="J11" s="44">
        <v>45913</v>
      </c>
      <c r="K11" s="44" t="s">
        <v>228</v>
      </c>
      <c r="L11" s="44">
        <v>45550</v>
      </c>
      <c r="M11" s="44">
        <v>45914</v>
      </c>
      <c r="N11" s="10">
        <v>25000</v>
      </c>
      <c r="O11" s="4" t="s">
        <v>17</v>
      </c>
    </row>
    <row r="12" spans="2:15" x14ac:dyDescent="0.25">
      <c r="B12" s="4">
        <v>8</v>
      </c>
      <c r="C12" s="5" t="s">
        <v>139</v>
      </c>
      <c r="D12" s="5" t="s">
        <v>140</v>
      </c>
      <c r="E12" s="6" t="s">
        <v>94</v>
      </c>
      <c r="F12" s="6" t="s">
        <v>142</v>
      </c>
      <c r="G12" s="6" t="s">
        <v>256</v>
      </c>
      <c r="H12" s="6" t="s">
        <v>257</v>
      </c>
      <c r="I12" s="6" t="s">
        <v>156</v>
      </c>
      <c r="J12" s="9">
        <v>45793</v>
      </c>
      <c r="K12" s="9" t="s">
        <v>144</v>
      </c>
      <c r="L12" s="55">
        <v>45658</v>
      </c>
      <c r="M12" s="44">
        <v>45657</v>
      </c>
      <c r="N12" s="10">
        <v>25000</v>
      </c>
      <c r="O12" s="6" t="s">
        <v>17</v>
      </c>
    </row>
    <row r="13" spans="2:15" x14ac:dyDescent="0.25">
      <c r="B13" s="4">
        <v>9</v>
      </c>
      <c r="C13" s="5" t="s">
        <v>145</v>
      </c>
      <c r="D13" s="5" t="s">
        <v>30</v>
      </c>
      <c r="E13" s="6" t="s">
        <v>42</v>
      </c>
      <c r="F13" s="6"/>
      <c r="G13" s="6" t="s">
        <v>135</v>
      </c>
      <c r="H13" s="6" t="s">
        <v>115</v>
      </c>
      <c r="I13" s="6" t="s">
        <v>87</v>
      </c>
      <c r="J13" s="9">
        <v>45657</v>
      </c>
      <c r="K13" s="9" t="s">
        <v>129</v>
      </c>
      <c r="L13" s="9">
        <v>45397</v>
      </c>
      <c r="M13" s="44">
        <v>45396</v>
      </c>
      <c r="N13" s="10">
        <v>25000</v>
      </c>
      <c r="O13" s="6" t="s">
        <v>17</v>
      </c>
    </row>
    <row r="14" spans="2:15" x14ac:dyDescent="0.25">
      <c r="B14" s="4">
        <v>10</v>
      </c>
      <c r="C14" s="61" t="s">
        <v>222</v>
      </c>
      <c r="D14" s="11" t="s">
        <v>223</v>
      </c>
      <c r="E14" s="4" t="s">
        <v>258</v>
      </c>
      <c r="F14" s="4"/>
      <c r="G14" s="4" t="s">
        <v>224</v>
      </c>
      <c r="H14" s="4"/>
      <c r="I14" s="4" t="s">
        <v>251</v>
      </c>
      <c r="J14" s="44"/>
      <c r="K14" s="44" t="s">
        <v>227</v>
      </c>
      <c r="L14" s="44">
        <v>45536</v>
      </c>
      <c r="M14" s="44">
        <v>45900</v>
      </c>
      <c r="N14" s="10">
        <v>30000</v>
      </c>
      <c r="O14" s="4" t="s">
        <v>17</v>
      </c>
    </row>
    <row r="15" spans="2:15" x14ac:dyDescent="0.25">
      <c r="B15" s="4">
        <v>11</v>
      </c>
      <c r="C15" s="5" t="s">
        <v>70</v>
      </c>
      <c r="D15" s="5" t="s">
        <v>71</v>
      </c>
      <c r="E15" s="6" t="s">
        <v>20</v>
      </c>
      <c r="F15" s="6" t="s">
        <v>21</v>
      </c>
      <c r="G15" s="6" t="s">
        <v>146</v>
      </c>
      <c r="H15" s="6" t="s">
        <v>118</v>
      </c>
      <c r="I15" s="6" t="s">
        <v>22</v>
      </c>
      <c r="J15" s="9">
        <v>45641</v>
      </c>
      <c r="K15" s="6" t="s">
        <v>72</v>
      </c>
      <c r="L15" s="9">
        <v>45275</v>
      </c>
      <c r="M15" s="44">
        <v>46005</v>
      </c>
      <c r="N15" s="10">
        <v>25000</v>
      </c>
      <c r="O15" s="6" t="s">
        <v>44</v>
      </c>
    </row>
    <row r="16" spans="2:15" ht="25.5" x14ac:dyDescent="0.25">
      <c r="B16" s="4">
        <v>12</v>
      </c>
      <c r="C16" s="5" t="s">
        <v>147</v>
      </c>
      <c r="D16" s="5" t="s">
        <v>148</v>
      </c>
      <c r="E16" s="6" t="s">
        <v>149</v>
      </c>
      <c r="F16" s="6" t="s">
        <v>62</v>
      </c>
      <c r="G16" s="6" t="s">
        <v>137</v>
      </c>
      <c r="H16" s="6" t="s">
        <v>138</v>
      </c>
      <c r="I16" s="6" t="s">
        <v>63</v>
      </c>
      <c r="J16" s="9">
        <v>45764</v>
      </c>
      <c r="K16" s="6" t="s">
        <v>150</v>
      </c>
      <c r="L16" s="9">
        <v>45330</v>
      </c>
      <c r="M16" s="46" t="s">
        <v>249</v>
      </c>
      <c r="N16" s="10">
        <v>18000</v>
      </c>
      <c r="O16" s="6" t="s">
        <v>17</v>
      </c>
    </row>
    <row r="17" spans="2:16" x14ac:dyDescent="0.25">
      <c r="B17" s="4">
        <v>13</v>
      </c>
      <c r="C17" s="61" t="s">
        <v>219</v>
      </c>
      <c r="D17" s="11" t="s">
        <v>220</v>
      </c>
      <c r="E17" s="4"/>
      <c r="F17" s="48"/>
      <c r="G17" s="4" t="s">
        <v>221</v>
      </c>
      <c r="H17" s="4"/>
      <c r="I17" s="4" t="s">
        <v>87</v>
      </c>
      <c r="J17" s="44">
        <v>45976</v>
      </c>
      <c r="K17" s="44" t="s">
        <v>228</v>
      </c>
      <c r="L17" s="44">
        <v>45597</v>
      </c>
      <c r="M17" s="44">
        <v>45961</v>
      </c>
      <c r="N17" s="10">
        <v>25000</v>
      </c>
      <c r="O17" s="4" t="s">
        <v>17</v>
      </c>
    </row>
    <row r="18" spans="2:16" x14ac:dyDescent="0.25">
      <c r="B18" s="4">
        <v>14</v>
      </c>
      <c r="C18" s="5" t="s">
        <v>155</v>
      </c>
      <c r="D18" s="5" t="s">
        <v>123</v>
      </c>
      <c r="E18" s="6" t="s">
        <v>141</v>
      </c>
      <c r="G18" s="6" t="s">
        <v>75</v>
      </c>
      <c r="H18" s="49" t="s">
        <v>255</v>
      </c>
      <c r="I18" s="6" t="s">
        <v>156</v>
      </c>
      <c r="J18" s="9">
        <v>45657</v>
      </c>
      <c r="K18" s="6" t="s">
        <v>157</v>
      </c>
      <c r="L18" s="9">
        <v>45366</v>
      </c>
      <c r="M18" s="52">
        <v>45731</v>
      </c>
      <c r="N18" s="10">
        <v>18000</v>
      </c>
      <c r="O18" s="6" t="s">
        <v>17</v>
      </c>
    </row>
    <row r="19" spans="2:16" x14ac:dyDescent="0.25">
      <c r="B19" s="4">
        <v>15</v>
      </c>
      <c r="C19" s="5" t="s">
        <v>77</v>
      </c>
      <c r="D19" s="5" t="s">
        <v>78</v>
      </c>
      <c r="E19" s="6" t="s">
        <v>79</v>
      </c>
      <c r="F19" s="6" t="s">
        <v>80</v>
      </c>
      <c r="G19" s="6" t="s">
        <v>80</v>
      </c>
      <c r="H19" s="6" t="s">
        <v>158</v>
      </c>
      <c r="I19" s="6" t="s">
        <v>81</v>
      </c>
      <c r="J19" s="9">
        <v>45626</v>
      </c>
      <c r="K19" s="9" t="s">
        <v>82</v>
      </c>
      <c r="L19" s="9">
        <v>45250</v>
      </c>
      <c r="M19" s="44">
        <v>45980</v>
      </c>
      <c r="N19" s="10">
        <v>18000</v>
      </c>
      <c r="O19" s="6" t="s">
        <v>44</v>
      </c>
    </row>
    <row r="20" spans="2:16" x14ac:dyDescent="0.25">
      <c r="B20" s="4">
        <v>16</v>
      </c>
      <c r="C20" s="5" t="s">
        <v>211</v>
      </c>
      <c r="D20" s="5" t="s">
        <v>212</v>
      </c>
      <c r="E20" s="6" t="s">
        <v>213</v>
      </c>
      <c r="F20" s="6"/>
      <c r="G20" s="6" t="s">
        <v>146</v>
      </c>
      <c r="H20" s="6" t="s">
        <v>118</v>
      </c>
      <c r="I20" s="6" t="s">
        <v>22</v>
      </c>
      <c r="J20" s="9">
        <v>45875</v>
      </c>
      <c r="K20" s="9" t="s">
        <v>215</v>
      </c>
      <c r="L20" s="9">
        <v>45489</v>
      </c>
      <c r="M20" s="44">
        <v>45853</v>
      </c>
      <c r="N20" s="10">
        <v>25000</v>
      </c>
      <c r="O20" s="6" t="s">
        <v>17</v>
      </c>
    </row>
    <row r="21" spans="2:16" x14ac:dyDescent="0.25">
      <c r="B21" s="4">
        <v>17</v>
      </c>
      <c r="C21" s="5" t="s">
        <v>83</v>
      </c>
      <c r="D21" s="5" t="s">
        <v>84</v>
      </c>
      <c r="E21" s="6" t="s">
        <v>85</v>
      </c>
      <c r="F21" s="6" t="s">
        <v>86</v>
      </c>
      <c r="G21" s="6" t="s">
        <v>239</v>
      </c>
      <c r="H21" s="6"/>
      <c r="I21" s="6" t="s">
        <v>87</v>
      </c>
      <c r="J21" s="45">
        <v>45596</v>
      </c>
      <c r="K21" s="6" t="s">
        <v>88</v>
      </c>
      <c r="L21" s="9">
        <v>44880</v>
      </c>
      <c r="M21" s="49">
        <v>45975</v>
      </c>
      <c r="N21" s="10">
        <v>20000</v>
      </c>
      <c r="O21" s="6" t="s">
        <v>259</v>
      </c>
    </row>
    <row r="22" spans="2:16" x14ac:dyDescent="0.25">
      <c r="B22" s="4">
        <v>18</v>
      </c>
      <c r="C22" s="61" t="s">
        <v>89</v>
      </c>
      <c r="D22" s="11" t="s">
        <v>90</v>
      </c>
      <c r="E22" s="4" t="s">
        <v>42</v>
      </c>
      <c r="F22" s="4" t="s">
        <v>14</v>
      </c>
      <c r="G22" s="4" t="s">
        <v>159</v>
      </c>
      <c r="H22" s="6" t="s">
        <v>115</v>
      </c>
      <c r="I22" s="4" t="s">
        <v>132</v>
      </c>
      <c r="J22" s="9">
        <v>45657</v>
      </c>
      <c r="K22" s="9" t="s">
        <v>129</v>
      </c>
      <c r="L22" s="9">
        <v>45366</v>
      </c>
      <c r="M22" s="44">
        <v>45365</v>
      </c>
      <c r="N22" s="10">
        <v>25000</v>
      </c>
      <c r="O22" s="6" t="s">
        <v>17</v>
      </c>
    </row>
    <row r="23" spans="2:16" x14ac:dyDescent="0.25">
      <c r="B23" s="4">
        <v>19</v>
      </c>
      <c r="C23" s="61" t="s">
        <v>232</v>
      </c>
      <c r="D23" s="11" t="s">
        <v>220</v>
      </c>
      <c r="E23" s="4" t="s">
        <v>124</v>
      </c>
      <c r="F23" s="4"/>
      <c r="G23" s="4" t="s">
        <v>125</v>
      </c>
      <c r="H23" s="6"/>
      <c r="I23" s="4" t="s">
        <v>22</v>
      </c>
      <c r="J23" s="9">
        <v>45944</v>
      </c>
      <c r="K23" s="9" t="s">
        <v>233</v>
      </c>
      <c r="L23" s="9">
        <v>45581</v>
      </c>
      <c r="M23" s="44">
        <v>45580</v>
      </c>
      <c r="N23" s="10">
        <v>25000</v>
      </c>
      <c r="O23" s="6" t="s">
        <v>17</v>
      </c>
    </row>
    <row r="24" spans="2:16" x14ac:dyDescent="0.25">
      <c r="B24" s="4">
        <v>20</v>
      </c>
      <c r="C24" s="5" t="s">
        <v>207</v>
      </c>
      <c r="D24" s="5" t="s">
        <v>208</v>
      </c>
      <c r="E24" s="6" t="s">
        <v>209</v>
      </c>
      <c r="F24" s="6"/>
      <c r="G24" s="6" t="s">
        <v>80</v>
      </c>
      <c r="H24" s="6" t="s">
        <v>158</v>
      </c>
      <c r="I24" s="6" t="s">
        <v>210</v>
      </c>
      <c r="J24" s="9">
        <v>45849</v>
      </c>
      <c r="K24" s="9" t="s">
        <v>214</v>
      </c>
      <c r="L24" s="9">
        <v>45489</v>
      </c>
      <c r="M24" s="9">
        <v>45853</v>
      </c>
      <c r="N24" s="10">
        <v>18000</v>
      </c>
      <c r="O24" s="6" t="s">
        <v>17</v>
      </c>
    </row>
    <row r="25" spans="2:16" x14ac:dyDescent="0.25">
      <c r="B25" s="4">
        <v>21</v>
      </c>
      <c r="C25" s="5" t="s">
        <v>100</v>
      </c>
      <c r="D25" s="5" t="s">
        <v>101</v>
      </c>
      <c r="E25" s="6" t="s">
        <v>42</v>
      </c>
      <c r="F25" s="6" t="s">
        <v>102</v>
      </c>
      <c r="G25" s="6" t="s">
        <v>238</v>
      </c>
      <c r="H25" s="6" t="s">
        <v>160</v>
      </c>
      <c r="I25" s="6" t="s">
        <v>132</v>
      </c>
      <c r="J25" s="45">
        <v>45620</v>
      </c>
      <c r="K25" s="6" t="s">
        <v>103</v>
      </c>
      <c r="L25" s="9">
        <v>45236</v>
      </c>
      <c r="M25" s="9">
        <v>45838</v>
      </c>
      <c r="N25" s="10">
        <v>25000</v>
      </c>
      <c r="O25" s="6" t="s">
        <v>44</v>
      </c>
    </row>
    <row r="26" spans="2:16" x14ac:dyDescent="0.25">
      <c r="B26" s="4">
        <v>22</v>
      </c>
      <c r="C26" s="5" t="s">
        <v>106</v>
      </c>
      <c r="D26" s="5" t="s">
        <v>107</v>
      </c>
      <c r="E26" s="6" t="s">
        <v>42</v>
      </c>
      <c r="F26" s="17" t="s">
        <v>102</v>
      </c>
      <c r="G26" s="6" t="s">
        <v>238</v>
      </c>
      <c r="H26" s="6" t="s">
        <v>160</v>
      </c>
      <c r="I26" s="6" t="s">
        <v>161</v>
      </c>
      <c r="J26" s="9">
        <v>45657</v>
      </c>
      <c r="K26" s="9" t="s">
        <v>103</v>
      </c>
      <c r="L26" s="9">
        <v>45236</v>
      </c>
      <c r="M26" s="9">
        <v>45838</v>
      </c>
      <c r="N26" s="10">
        <v>25000</v>
      </c>
      <c r="O26" s="6" t="s">
        <v>44</v>
      </c>
    </row>
    <row r="27" spans="2:16" x14ac:dyDescent="0.25">
      <c r="B27" s="4">
        <v>23</v>
      </c>
      <c r="C27" s="5" t="s">
        <v>162</v>
      </c>
      <c r="D27" s="5" t="s">
        <v>34</v>
      </c>
      <c r="E27" s="6" t="s">
        <v>26</v>
      </c>
      <c r="F27" s="11"/>
      <c r="G27" s="6" t="s">
        <v>268</v>
      </c>
      <c r="H27" s="18" t="s">
        <v>163</v>
      </c>
      <c r="I27" s="6" t="s">
        <v>27</v>
      </c>
      <c r="J27" s="9">
        <v>45746</v>
      </c>
      <c r="K27" s="9" t="s">
        <v>164</v>
      </c>
      <c r="L27" s="9">
        <v>45366</v>
      </c>
      <c r="M27" s="47" t="s">
        <v>250</v>
      </c>
      <c r="N27" s="10">
        <v>18000</v>
      </c>
      <c r="O27" s="6" t="s">
        <v>17</v>
      </c>
      <c r="P27" s="31" t="s">
        <v>247</v>
      </c>
    </row>
    <row r="28" spans="2:16" x14ac:dyDescent="0.25">
      <c r="B28" s="48"/>
      <c r="C28" s="56"/>
      <c r="D28" s="56"/>
      <c r="E28" s="57"/>
      <c r="G28" s="57"/>
      <c r="H28" s="57"/>
      <c r="I28" s="57"/>
      <c r="J28" s="58"/>
      <c r="K28" s="58"/>
      <c r="L28" s="58"/>
      <c r="M28" s="59"/>
      <c r="N28" s="60"/>
      <c r="O28" s="57"/>
      <c r="P28" s="51"/>
    </row>
    <row r="29" spans="2:16" x14ac:dyDescent="0.25">
      <c r="C29" s="87" t="s">
        <v>165</v>
      </c>
      <c r="D29" s="87"/>
    </row>
    <row r="30" spans="2:16" x14ac:dyDescent="0.25">
      <c r="B30" s="4"/>
      <c r="C30" s="5" t="s">
        <v>151</v>
      </c>
      <c r="D30" s="5" t="s">
        <v>152</v>
      </c>
      <c r="E30" s="6" t="s">
        <v>141</v>
      </c>
      <c r="F30" s="6"/>
      <c r="G30" s="6" t="s">
        <v>142</v>
      </c>
      <c r="H30" s="6" t="s">
        <v>115</v>
      </c>
      <c r="I30" s="6" t="s">
        <v>153</v>
      </c>
      <c r="J30" s="9">
        <v>45806</v>
      </c>
      <c r="K30" s="6" t="s">
        <v>154</v>
      </c>
      <c r="L30" s="14">
        <v>45428</v>
      </c>
      <c r="M30" s="14"/>
      <c r="N30" s="10">
        <v>18000</v>
      </c>
      <c r="O30" s="6" t="s">
        <v>17</v>
      </c>
      <c r="P30" s="31" t="s">
        <v>216</v>
      </c>
    </row>
    <row r="31" spans="2:16" x14ac:dyDescent="0.25">
      <c r="B31" s="4"/>
      <c r="C31" s="5" t="s">
        <v>11</v>
      </c>
      <c r="D31" s="5" t="s">
        <v>12</v>
      </c>
      <c r="E31" s="6" t="s">
        <v>13</v>
      </c>
      <c r="F31" s="6" t="s">
        <v>14</v>
      </c>
      <c r="G31" s="6" t="s">
        <v>114</v>
      </c>
      <c r="H31" s="6" t="s">
        <v>115</v>
      </c>
      <c r="I31" s="35" t="s">
        <v>116</v>
      </c>
      <c r="J31" s="8">
        <v>45657</v>
      </c>
      <c r="K31" s="6" t="s">
        <v>16</v>
      </c>
      <c r="L31" s="9">
        <v>45108</v>
      </c>
      <c r="M31" s="9"/>
      <c r="N31" s="10">
        <v>25000</v>
      </c>
      <c r="O31" s="6" t="s">
        <v>44</v>
      </c>
      <c r="P31" s="31" t="s">
        <v>225</v>
      </c>
    </row>
    <row r="32" spans="2:16" x14ac:dyDescent="0.25">
      <c r="B32" s="4"/>
      <c r="C32" s="61" t="s">
        <v>104</v>
      </c>
      <c r="D32" s="11" t="s">
        <v>105</v>
      </c>
      <c r="E32" s="6" t="s">
        <v>31</v>
      </c>
      <c r="F32" s="6" t="s">
        <v>119</v>
      </c>
      <c r="G32" s="6" t="s">
        <v>120</v>
      </c>
      <c r="H32" s="6" t="s">
        <v>121</v>
      </c>
      <c r="I32" s="6" t="s">
        <v>81</v>
      </c>
      <c r="J32" s="9">
        <v>45849</v>
      </c>
      <c r="K32" s="6" t="s">
        <v>16</v>
      </c>
      <c r="L32" s="9">
        <v>45108</v>
      </c>
      <c r="M32" s="9"/>
      <c r="N32" s="10">
        <v>25000</v>
      </c>
      <c r="O32" s="6" t="s">
        <v>44</v>
      </c>
      <c r="P32" s="31" t="s">
        <v>226</v>
      </c>
    </row>
    <row r="33" spans="2:20" x14ac:dyDescent="0.25">
      <c r="B33" s="4"/>
      <c r="C33" s="5" t="s">
        <v>122</v>
      </c>
      <c r="D33" s="5" t="s">
        <v>123</v>
      </c>
      <c r="E33" s="6" t="s">
        <v>124</v>
      </c>
      <c r="F33" s="6"/>
      <c r="G33" s="6" t="s">
        <v>125</v>
      </c>
      <c r="H33" s="6"/>
      <c r="I33" s="36" t="s">
        <v>22</v>
      </c>
      <c r="J33" s="12">
        <v>45808</v>
      </c>
      <c r="K33" s="6" t="s">
        <v>126</v>
      </c>
      <c r="L33" s="14">
        <v>45444</v>
      </c>
      <c r="M33" s="14"/>
      <c r="N33" s="10">
        <v>25000</v>
      </c>
      <c r="O33" s="6" t="s">
        <v>17</v>
      </c>
      <c r="P33" s="31" t="s">
        <v>230</v>
      </c>
    </row>
    <row r="34" spans="2:20" x14ac:dyDescent="0.25">
      <c r="B34" s="4"/>
      <c r="C34" s="5" t="s">
        <v>60</v>
      </c>
      <c r="D34" s="5" t="s">
        <v>61</v>
      </c>
      <c r="E34" s="6" t="s">
        <v>31</v>
      </c>
      <c r="F34" s="6" t="s">
        <v>62</v>
      </c>
      <c r="G34" s="6" t="s">
        <v>137</v>
      </c>
      <c r="H34" s="6" t="s">
        <v>138</v>
      </c>
      <c r="I34" s="6" t="s">
        <v>63</v>
      </c>
      <c r="J34" s="9">
        <v>45689</v>
      </c>
      <c r="K34" s="9" t="s">
        <v>64</v>
      </c>
      <c r="L34" s="9">
        <v>45092</v>
      </c>
      <c r="M34" s="9"/>
      <c r="N34" s="10">
        <v>18000</v>
      </c>
      <c r="O34" s="6" t="s">
        <v>44</v>
      </c>
      <c r="P34" s="31" t="s">
        <v>241</v>
      </c>
    </row>
    <row r="35" spans="2:20" x14ac:dyDescent="0.25">
      <c r="B35" s="4"/>
      <c r="C35" s="5" t="s">
        <v>139</v>
      </c>
      <c r="D35" s="5" t="s">
        <v>140</v>
      </c>
      <c r="E35" s="6" t="s">
        <v>141</v>
      </c>
      <c r="F35" s="6" t="s">
        <v>142</v>
      </c>
      <c r="G35" s="6" t="s">
        <v>142</v>
      </c>
      <c r="H35" s="6" t="s">
        <v>115</v>
      </c>
      <c r="I35" s="6" t="s">
        <v>143</v>
      </c>
      <c r="J35" s="9">
        <v>45793</v>
      </c>
      <c r="K35" s="9" t="s">
        <v>144</v>
      </c>
      <c r="L35" s="14">
        <v>45428</v>
      </c>
      <c r="M35" s="44">
        <v>45427</v>
      </c>
      <c r="N35" s="10">
        <v>18000</v>
      </c>
      <c r="O35" s="6" t="s">
        <v>17</v>
      </c>
      <c r="P35" s="50" t="s">
        <v>252</v>
      </c>
    </row>
    <row r="36" spans="2:20" ht="48" customHeight="1" x14ac:dyDescent="0.25">
      <c r="C36" s="62" t="s">
        <v>166</v>
      </c>
      <c r="D36" s="19" t="s">
        <v>167</v>
      </c>
      <c r="E36" s="7">
        <v>18000</v>
      </c>
      <c r="F36" s="7" t="s">
        <v>168</v>
      </c>
    </row>
    <row r="37" spans="2:20" ht="45" x14ac:dyDescent="0.25">
      <c r="C37" s="7" t="s">
        <v>169</v>
      </c>
      <c r="D37" s="19" t="s">
        <v>170</v>
      </c>
      <c r="E37" s="7">
        <v>25000</v>
      </c>
      <c r="F37" s="7" t="s">
        <v>171</v>
      </c>
    </row>
    <row r="38" spans="2:20" ht="55.5" customHeight="1" x14ac:dyDescent="0.25">
      <c r="C38" s="7" t="s">
        <v>172</v>
      </c>
      <c r="D38" s="20" t="s">
        <v>173</v>
      </c>
      <c r="E38" s="7">
        <v>25000</v>
      </c>
      <c r="F38" s="7" t="s">
        <v>174</v>
      </c>
    </row>
    <row r="39" spans="2:20" x14ac:dyDescent="0.25">
      <c r="B39" s="4"/>
      <c r="C39" s="5" t="s">
        <v>29</v>
      </c>
      <c r="D39" s="5" t="s">
        <v>30</v>
      </c>
      <c r="E39" s="6" t="s">
        <v>31</v>
      </c>
      <c r="F39" s="6" t="s">
        <v>119</v>
      </c>
      <c r="G39" s="6" t="s">
        <v>120</v>
      </c>
      <c r="H39" s="6" t="s">
        <v>121</v>
      </c>
      <c r="I39" s="36" t="s">
        <v>32</v>
      </c>
      <c r="J39" s="12">
        <v>45849</v>
      </c>
      <c r="K39" s="6" t="s">
        <v>16</v>
      </c>
      <c r="L39" s="9">
        <v>45108</v>
      </c>
      <c r="M39" s="9">
        <v>45838</v>
      </c>
      <c r="N39" s="10">
        <v>25000</v>
      </c>
      <c r="O39" s="6" t="s">
        <v>44</v>
      </c>
      <c r="P39" s="51" t="s">
        <v>254</v>
      </c>
    </row>
    <row r="40" spans="2:20" x14ac:dyDescent="0.25">
      <c r="C40" s="88" t="s">
        <v>175</v>
      </c>
      <c r="D40" s="88"/>
    </row>
    <row r="41" spans="2:20" ht="41.25" customHeight="1" x14ac:dyDescent="0.25">
      <c r="C41" s="62" t="s">
        <v>176</v>
      </c>
      <c r="D41" s="8">
        <v>45473</v>
      </c>
      <c r="E41" s="7" t="s">
        <v>177</v>
      </c>
    </row>
    <row r="42" spans="2:20" ht="42" customHeight="1" thickBot="1" x14ac:dyDescent="0.3">
      <c r="C42" s="62" t="s">
        <v>178</v>
      </c>
      <c r="D42" s="8">
        <v>45443</v>
      </c>
      <c r="E42" s="7" t="s">
        <v>177</v>
      </c>
    </row>
    <row r="43" spans="2:20" ht="15.75" thickBot="1" x14ac:dyDescent="0.3">
      <c r="B43" s="4"/>
      <c r="C43" s="5" t="s">
        <v>50</v>
      </c>
      <c r="D43" s="5" t="s">
        <v>51</v>
      </c>
      <c r="E43" s="6" t="s">
        <v>31</v>
      </c>
      <c r="F43" s="6" t="s">
        <v>14</v>
      </c>
      <c r="G43" s="6" t="s">
        <v>114</v>
      </c>
      <c r="H43" s="6" t="s">
        <v>115</v>
      </c>
      <c r="I43" s="35" t="s">
        <v>130</v>
      </c>
      <c r="J43" s="45">
        <v>45595</v>
      </c>
      <c r="K43" s="6" t="s">
        <v>53</v>
      </c>
      <c r="L43" s="15">
        <v>44686</v>
      </c>
      <c r="M43" s="44">
        <v>45657</v>
      </c>
      <c r="N43" s="10">
        <v>25000</v>
      </c>
      <c r="O43" s="16" t="s">
        <v>231</v>
      </c>
      <c r="P43" s="89" t="s">
        <v>131</v>
      </c>
      <c r="Q43" s="89"/>
      <c r="R43" s="89"/>
      <c r="S43" s="89"/>
      <c r="T43" t="s">
        <v>253</v>
      </c>
    </row>
    <row r="44" spans="2:20" s="54" customFormat="1" x14ac:dyDescent="0.25">
      <c r="B44" s="36"/>
      <c r="C44" s="5" t="s">
        <v>97</v>
      </c>
      <c r="D44" s="5" t="s">
        <v>98</v>
      </c>
      <c r="E44" s="6" t="s">
        <v>85</v>
      </c>
      <c r="F44" s="6" t="s">
        <v>86</v>
      </c>
      <c r="G44" s="6" t="s">
        <v>239</v>
      </c>
      <c r="H44" s="6"/>
      <c r="I44" s="6"/>
      <c r="J44" s="49">
        <v>45961</v>
      </c>
      <c r="K44" s="9" t="s">
        <v>99</v>
      </c>
      <c r="L44" s="9">
        <v>44866</v>
      </c>
      <c r="M44" s="9">
        <v>45657</v>
      </c>
      <c r="N44" s="53">
        <v>20000</v>
      </c>
      <c r="O44" s="6" t="s">
        <v>240</v>
      </c>
    </row>
  </sheetData>
  <autoFilter ref="C4:O42" xr:uid="{00000000-0009-0000-0000-000001000000}"/>
  <mergeCells count="3">
    <mergeCell ref="C29:D29"/>
    <mergeCell ref="C40:D40"/>
    <mergeCell ref="P43:S43"/>
  </mergeCells>
  <phoneticPr fontId="4" type="noConversion"/>
  <pageMargins left="0.11811023622047245" right="0.11811023622047245" top="0.35433070866141736" bottom="0.74803149606299213" header="0.51181102362204722" footer="0.51181102362204722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N41"/>
  <sheetViews>
    <sheetView zoomScaleNormal="100" workbookViewId="0">
      <selection activeCell="J18" sqref="J18"/>
    </sheetView>
  </sheetViews>
  <sheetFormatPr defaultColWidth="8.7109375" defaultRowHeight="15" x14ac:dyDescent="0.25"/>
  <cols>
    <col min="2" max="2" width="35.42578125" customWidth="1"/>
    <col min="3" max="3" width="13.140625" customWidth="1"/>
    <col min="4" max="4" width="15.140625" customWidth="1"/>
    <col min="5" max="5" width="21.7109375" customWidth="1"/>
    <col min="6" max="6" width="13.42578125" customWidth="1"/>
    <col min="7" max="8" width="13.85546875" hidden="1" customWidth="1"/>
    <col min="9" max="9" width="17" hidden="1" customWidth="1"/>
    <col min="14" max="14" width="17.7109375" customWidth="1"/>
    <col min="15" max="15" width="11.7109375" customWidth="1"/>
  </cols>
  <sheetData>
    <row r="2" spans="2:14" x14ac:dyDescent="0.25">
      <c r="B2" s="90" t="s">
        <v>179</v>
      </c>
      <c r="C2" s="90"/>
      <c r="E2" s="21" t="s">
        <v>180</v>
      </c>
      <c r="N2" s="22">
        <f>125000-N4-N5-N6-N7-N8-N9</f>
        <v>26000</v>
      </c>
    </row>
    <row r="4" spans="2:14" x14ac:dyDescent="0.25">
      <c r="B4" t="s">
        <v>181</v>
      </c>
      <c r="C4" s="22">
        <v>9000</v>
      </c>
      <c r="E4" s="22">
        <v>9000</v>
      </c>
      <c r="M4" t="s">
        <v>182</v>
      </c>
      <c r="N4" s="22">
        <v>36000</v>
      </c>
    </row>
    <row r="5" spans="2:14" x14ac:dyDescent="0.25">
      <c r="B5" t="s">
        <v>183</v>
      </c>
      <c r="C5" s="22">
        <f>25000</f>
        <v>25000</v>
      </c>
      <c r="D5" s="23"/>
      <c r="E5" s="22">
        <f>(25000/12)*9</f>
        <v>18750</v>
      </c>
      <c r="N5" s="22">
        <v>25000</v>
      </c>
    </row>
    <row r="6" spans="2:14" x14ac:dyDescent="0.25">
      <c r="B6" t="s">
        <v>184</v>
      </c>
      <c r="C6" s="22">
        <v>25000</v>
      </c>
      <c r="D6" s="23"/>
      <c r="E6" s="22">
        <f>(25000/12)*9</f>
        <v>18750</v>
      </c>
      <c r="N6" s="22">
        <v>18000</v>
      </c>
    </row>
    <row r="7" spans="2:14" x14ac:dyDescent="0.25">
      <c r="B7" t="s">
        <v>185</v>
      </c>
      <c r="C7" s="22">
        <v>25000</v>
      </c>
      <c r="D7" s="22"/>
      <c r="E7" s="22">
        <f>(25000/12)*9</f>
        <v>18750</v>
      </c>
      <c r="N7" s="22">
        <v>20000</v>
      </c>
    </row>
    <row r="8" spans="2:14" x14ac:dyDescent="0.25">
      <c r="B8" t="s">
        <v>186</v>
      </c>
      <c r="C8" s="22">
        <v>25000</v>
      </c>
      <c r="D8" s="22"/>
      <c r="E8" s="22">
        <f>(25000/12)*9</f>
        <v>18750</v>
      </c>
      <c r="N8" s="22"/>
    </row>
    <row r="9" spans="2:14" x14ac:dyDescent="0.25">
      <c r="B9" t="s">
        <v>187</v>
      </c>
      <c r="C9" s="22">
        <v>25000</v>
      </c>
      <c r="D9" s="22"/>
      <c r="E9" s="22">
        <f>(25000/12)*9</f>
        <v>18750</v>
      </c>
      <c r="N9" s="22"/>
    </row>
    <row r="10" spans="2:14" x14ac:dyDescent="0.25">
      <c r="B10" t="s">
        <v>188</v>
      </c>
      <c r="C10" s="22">
        <v>18000</v>
      </c>
      <c r="D10" s="22"/>
      <c r="E10" s="22">
        <f>(18000/12)*9</f>
        <v>13500</v>
      </c>
      <c r="N10" s="22"/>
    </row>
    <row r="11" spans="2:14" x14ac:dyDescent="0.25">
      <c r="B11" t="s">
        <v>188</v>
      </c>
      <c r="C11" s="22">
        <v>18000</v>
      </c>
      <c r="D11" s="22"/>
      <c r="E11" s="22">
        <f>(18000/12)*9</f>
        <v>13500</v>
      </c>
      <c r="N11" s="22"/>
    </row>
    <row r="12" spans="2:14" x14ac:dyDescent="0.25">
      <c r="B12" t="s">
        <v>189</v>
      </c>
      <c r="C12" s="22">
        <v>25000</v>
      </c>
      <c r="D12" s="22"/>
      <c r="E12" s="22">
        <v>25000</v>
      </c>
      <c r="N12" s="22"/>
    </row>
    <row r="13" spans="2:14" x14ac:dyDescent="0.25">
      <c r="B13" t="s">
        <v>190</v>
      </c>
      <c r="C13" s="22">
        <v>18000</v>
      </c>
      <c r="D13" s="22"/>
      <c r="E13" s="22">
        <v>18000</v>
      </c>
      <c r="N13" s="22"/>
    </row>
    <row r="14" spans="2:14" x14ac:dyDescent="0.25">
      <c r="B14" t="s">
        <v>191</v>
      </c>
      <c r="C14" s="22">
        <v>25000</v>
      </c>
      <c r="D14" s="22"/>
      <c r="E14" s="22">
        <v>25000</v>
      </c>
      <c r="N14" s="22"/>
    </row>
    <row r="15" spans="2:14" x14ac:dyDescent="0.25">
      <c r="C15" s="24">
        <f>SUM(C4:C14)</f>
        <v>238000</v>
      </c>
      <c r="D15" s="22"/>
      <c r="E15" s="25">
        <f>SUM(E4:E14)</f>
        <v>197750</v>
      </c>
      <c r="N15" s="22"/>
    </row>
    <row r="16" spans="2:14" x14ac:dyDescent="0.25">
      <c r="C16" s="22"/>
      <c r="D16" s="22"/>
      <c r="N16" s="22"/>
    </row>
    <row r="17" spans="2:9" hidden="1" x14ac:dyDescent="0.25">
      <c r="B17" s="26" t="s">
        <v>192</v>
      </c>
      <c r="C17" s="27">
        <v>18000</v>
      </c>
      <c r="D17" s="28" t="s">
        <v>193</v>
      </c>
    </row>
    <row r="18" spans="2:9" x14ac:dyDescent="0.25">
      <c r="C18" s="22"/>
      <c r="D18" s="22"/>
    </row>
    <row r="19" spans="2:9" x14ac:dyDescent="0.25">
      <c r="B19" s="90" t="s">
        <v>194</v>
      </c>
      <c r="C19" s="90"/>
    </row>
    <row r="22" spans="2:9" x14ac:dyDescent="0.25">
      <c r="B22" t="s">
        <v>195</v>
      </c>
      <c r="C22" s="22">
        <f>45000*2</f>
        <v>90000</v>
      </c>
    </row>
    <row r="23" spans="2:9" x14ac:dyDescent="0.25">
      <c r="B23" t="s">
        <v>196</v>
      </c>
      <c r="C23" s="22">
        <v>25000</v>
      </c>
      <c r="G23" s="22">
        <f>1500*9.5</f>
        <v>14250</v>
      </c>
      <c r="H23" s="22">
        <v>18000</v>
      </c>
      <c r="I23" s="22">
        <v>18000</v>
      </c>
    </row>
    <row r="24" spans="2:9" x14ac:dyDescent="0.25">
      <c r="B24" t="s">
        <v>197</v>
      </c>
      <c r="C24" s="22">
        <v>18000</v>
      </c>
      <c r="G24" s="22">
        <f>1500*9.5</f>
        <v>14250</v>
      </c>
      <c r="H24" s="22">
        <v>18000</v>
      </c>
      <c r="I24" s="22">
        <v>18000</v>
      </c>
    </row>
    <row r="25" spans="2:9" x14ac:dyDescent="0.25">
      <c r="C25" s="24">
        <f>SUM(C22:C24)</f>
        <v>133000</v>
      </c>
      <c r="E25" s="22"/>
      <c r="G25" s="22">
        <f>2080*9.5</f>
        <v>19760</v>
      </c>
      <c r="H25" s="22">
        <v>25000</v>
      </c>
      <c r="I25" s="22">
        <v>25000</v>
      </c>
    </row>
    <row r="26" spans="2:9" x14ac:dyDescent="0.25">
      <c r="D26" s="22"/>
      <c r="G26" s="22">
        <f>2080*9.5</f>
        <v>19760</v>
      </c>
      <c r="H26" s="22">
        <v>25000</v>
      </c>
      <c r="I26" s="22">
        <v>25000</v>
      </c>
    </row>
    <row r="27" spans="2:9" x14ac:dyDescent="0.25">
      <c r="D27" s="22"/>
      <c r="G27" s="22">
        <f>2080*8</f>
        <v>16640</v>
      </c>
      <c r="H27" s="22">
        <v>25000</v>
      </c>
      <c r="I27" s="22">
        <v>25000</v>
      </c>
    </row>
    <row r="28" spans="2:9" x14ac:dyDescent="0.25">
      <c r="D28" s="22"/>
      <c r="G28" s="22">
        <f>1500*9</f>
        <v>13500</v>
      </c>
      <c r="H28" s="22">
        <v>18000</v>
      </c>
      <c r="I28" s="22">
        <v>18000</v>
      </c>
    </row>
    <row r="29" spans="2:9" x14ac:dyDescent="0.25">
      <c r="D29" s="22"/>
      <c r="G29" s="24">
        <f>SUM(G23:G28)</f>
        <v>98160</v>
      </c>
      <c r="H29" s="24">
        <f>SUM(H23:H28)</f>
        <v>129000</v>
      </c>
      <c r="I29" s="24">
        <f>SUM(I23:I28)</f>
        <v>129000</v>
      </c>
    </row>
    <row r="30" spans="2:9" x14ac:dyDescent="0.25">
      <c r="D30" s="22"/>
    </row>
    <row r="31" spans="2:9" x14ac:dyDescent="0.25">
      <c r="E31" s="22"/>
    </row>
    <row r="32" spans="2:9" x14ac:dyDescent="0.25">
      <c r="C32" s="22"/>
    </row>
    <row r="33" spans="2:5" x14ac:dyDescent="0.25">
      <c r="C33" s="22"/>
    </row>
    <row r="34" spans="2:5" x14ac:dyDescent="0.25">
      <c r="B34" s="90" t="s">
        <v>198</v>
      </c>
      <c r="C34" s="90"/>
    </row>
    <row r="35" spans="2:5" x14ac:dyDescent="0.25">
      <c r="C35" s="22"/>
    </row>
    <row r="36" spans="2:5" x14ac:dyDescent="0.25">
      <c r="B36" t="s">
        <v>199</v>
      </c>
      <c r="C36" s="22">
        <v>4500</v>
      </c>
      <c r="D36" s="29" t="s">
        <v>200</v>
      </c>
    </row>
    <row r="37" spans="2:5" x14ac:dyDescent="0.25">
      <c r="B37" s="32" t="s">
        <v>201</v>
      </c>
      <c r="C37" s="33">
        <v>9000</v>
      </c>
      <c r="D37" s="34" t="s">
        <v>202</v>
      </c>
      <c r="E37" s="32"/>
    </row>
    <row r="38" spans="2:5" x14ac:dyDescent="0.25">
      <c r="B38" s="32" t="s">
        <v>203</v>
      </c>
      <c r="C38" s="33">
        <v>7500</v>
      </c>
      <c r="D38" s="34" t="s">
        <v>204</v>
      </c>
      <c r="E38" s="32"/>
    </row>
    <row r="39" spans="2:5" x14ac:dyDescent="0.25">
      <c r="C39" s="24">
        <f>SUM(C36:C38)</f>
        <v>21000</v>
      </c>
    </row>
    <row r="40" spans="2:5" x14ac:dyDescent="0.25">
      <c r="C40" s="22"/>
    </row>
    <row r="41" spans="2:5" x14ac:dyDescent="0.25">
      <c r="B41" t="s">
        <v>205</v>
      </c>
      <c r="C41" s="22">
        <v>10500</v>
      </c>
      <c r="D41" s="30" t="s">
        <v>206</v>
      </c>
    </row>
  </sheetData>
  <mergeCells count="3">
    <mergeCell ref="B2:C2"/>
    <mergeCell ref="B19:C19"/>
    <mergeCell ref="B34:C34"/>
  </mergeCells>
  <pageMargins left="0.51180555555555596" right="0.31527777777777799" top="0.55138888888888904" bottom="0.35416666666666702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0941B-FB0D-0148-8E62-CDDD860068DF}">
  <dimension ref="A1:D28"/>
  <sheetViews>
    <sheetView zoomScale="160" zoomScaleNormal="160" workbookViewId="0">
      <selection activeCell="G10" sqref="G10"/>
    </sheetView>
  </sheetViews>
  <sheetFormatPr defaultColWidth="11.42578125" defaultRowHeight="15" x14ac:dyDescent="0.25"/>
  <cols>
    <col min="1" max="1" width="2.85546875" bestFit="1" customWidth="1"/>
    <col min="2" max="2" width="16.28515625" customWidth="1"/>
    <col min="3" max="3" width="19.85546875" customWidth="1"/>
    <col min="4" max="4" width="20.7109375" style="40" bestFit="1" customWidth="1"/>
  </cols>
  <sheetData>
    <row r="1" spans="1:4" x14ac:dyDescent="0.25">
      <c r="B1" s="39" t="s">
        <v>242</v>
      </c>
    </row>
    <row r="2" spans="1:4" ht="15.75" thickBot="1" x14ac:dyDescent="0.3"/>
    <row r="3" spans="1:4" x14ac:dyDescent="0.25">
      <c r="B3" s="38" t="s">
        <v>1</v>
      </c>
      <c r="C3" s="38" t="s">
        <v>2</v>
      </c>
      <c r="D3" s="41" t="s">
        <v>7</v>
      </c>
    </row>
    <row r="4" spans="1:4" x14ac:dyDescent="0.25">
      <c r="A4" s="4">
        <v>1</v>
      </c>
      <c r="B4" s="11" t="s">
        <v>18</v>
      </c>
      <c r="C4" s="11" t="s">
        <v>19</v>
      </c>
      <c r="D4" s="42" t="s">
        <v>23</v>
      </c>
    </row>
    <row r="5" spans="1:4" x14ac:dyDescent="0.25">
      <c r="A5" s="4">
        <v>2</v>
      </c>
      <c r="B5" s="11" t="s">
        <v>24</v>
      </c>
      <c r="C5" s="11" t="s">
        <v>25</v>
      </c>
      <c r="D5" s="42" t="s">
        <v>28</v>
      </c>
    </row>
    <row r="6" spans="1:4" x14ac:dyDescent="0.25">
      <c r="A6" s="4">
        <v>3</v>
      </c>
      <c r="B6" s="11" t="s">
        <v>29</v>
      </c>
      <c r="C6" s="11" t="s">
        <v>30</v>
      </c>
      <c r="D6" s="42" t="s">
        <v>16</v>
      </c>
    </row>
    <row r="7" spans="1:4" x14ac:dyDescent="0.25">
      <c r="A7" s="4">
        <v>4</v>
      </c>
      <c r="B7" s="11" t="s">
        <v>45</v>
      </c>
      <c r="C7" s="11" t="s">
        <v>46</v>
      </c>
      <c r="D7" s="43" t="s">
        <v>129</v>
      </c>
    </row>
    <row r="8" spans="1:4" x14ac:dyDescent="0.25">
      <c r="A8" s="4">
        <v>5</v>
      </c>
      <c r="B8" s="11" t="s">
        <v>50</v>
      </c>
      <c r="C8" s="11" t="s">
        <v>51</v>
      </c>
      <c r="D8" s="42" t="s">
        <v>53</v>
      </c>
    </row>
    <row r="9" spans="1:4" x14ac:dyDescent="0.25">
      <c r="A9" s="4">
        <v>6</v>
      </c>
      <c r="B9" s="11" t="s">
        <v>57</v>
      </c>
      <c r="C9" s="11" t="s">
        <v>58</v>
      </c>
      <c r="D9" s="43" t="s">
        <v>129</v>
      </c>
    </row>
    <row r="10" spans="1:4" x14ac:dyDescent="0.25">
      <c r="A10" s="4">
        <v>7</v>
      </c>
      <c r="B10" s="11" t="s">
        <v>133</v>
      </c>
      <c r="C10" s="11" t="s">
        <v>134</v>
      </c>
      <c r="D10" s="43" t="s">
        <v>129</v>
      </c>
    </row>
    <row r="11" spans="1:4" x14ac:dyDescent="0.25">
      <c r="A11" s="4">
        <v>9</v>
      </c>
      <c r="B11" s="11" t="s">
        <v>217</v>
      </c>
      <c r="C11" s="11" t="s">
        <v>218</v>
      </c>
      <c r="D11" s="43" t="s">
        <v>228</v>
      </c>
    </row>
    <row r="12" spans="1:4" x14ac:dyDescent="0.25">
      <c r="A12" s="4">
        <v>10</v>
      </c>
      <c r="B12" s="11" t="s">
        <v>139</v>
      </c>
      <c r="C12" s="11" t="s">
        <v>140</v>
      </c>
      <c r="D12" s="43" t="s">
        <v>144</v>
      </c>
    </row>
    <row r="13" spans="1:4" x14ac:dyDescent="0.25">
      <c r="A13" s="4">
        <v>11</v>
      </c>
      <c r="B13" s="11" t="s">
        <v>145</v>
      </c>
      <c r="C13" s="11" t="s">
        <v>30</v>
      </c>
      <c r="D13" s="43" t="s">
        <v>129</v>
      </c>
    </row>
    <row r="14" spans="1:4" x14ac:dyDescent="0.25">
      <c r="A14" s="4">
        <v>12</v>
      </c>
      <c r="B14" s="11" t="s">
        <v>222</v>
      </c>
      <c r="C14" s="11" t="s">
        <v>223</v>
      </c>
      <c r="D14" s="43" t="s">
        <v>227</v>
      </c>
    </row>
    <row r="15" spans="1:4" x14ac:dyDescent="0.25">
      <c r="A15" s="4">
        <v>13</v>
      </c>
      <c r="B15" s="11" t="s">
        <v>70</v>
      </c>
      <c r="C15" s="11" t="s">
        <v>71</v>
      </c>
      <c r="D15" s="42" t="s">
        <v>72</v>
      </c>
    </row>
    <row r="16" spans="1:4" x14ac:dyDescent="0.25">
      <c r="A16" s="4">
        <v>14</v>
      </c>
      <c r="B16" s="11" t="s">
        <v>147</v>
      </c>
      <c r="C16" s="11" t="s">
        <v>148</v>
      </c>
      <c r="D16" s="42" t="s">
        <v>150</v>
      </c>
    </row>
    <row r="17" spans="1:4" x14ac:dyDescent="0.25">
      <c r="A17" s="4">
        <v>15</v>
      </c>
      <c r="B17" s="11" t="s">
        <v>219</v>
      </c>
      <c r="C17" s="11" t="s">
        <v>220</v>
      </c>
      <c r="D17" s="43" t="s">
        <v>228</v>
      </c>
    </row>
    <row r="18" spans="1:4" x14ac:dyDescent="0.25">
      <c r="A18" s="4">
        <v>16</v>
      </c>
      <c r="B18" s="11" t="s">
        <v>155</v>
      </c>
      <c r="C18" s="11" t="s">
        <v>123</v>
      </c>
      <c r="D18" s="42" t="s">
        <v>157</v>
      </c>
    </row>
    <row r="19" spans="1:4" x14ac:dyDescent="0.25">
      <c r="A19" s="4">
        <v>17</v>
      </c>
      <c r="B19" s="11" t="s">
        <v>77</v>
      </c>
      <c r="C19" s="11" t="s">
        <v>78</v>
      </c>
      <c r="D19" s="43" t="s">
        <v>246</v>
      </c>
    </row>
    <row r="20" spans="1:4" x14ac:dyDescent="0.25">
      <c r="A20" s="4">
        <v>18</v>
      </c>
      <c r="B20" s="11" t="s">
        <v>211</v>
      </c>
      <c r="C20" s="11" t="s">
        <v>212</v>
      </c>
      <c r="D20" s="43" t="s">
        <v>215</v>
      </c>
    </row>
    <row r="21" spans="1:4" x14ac:dyDescent="0.25">
      <c r="A21" s="4">
        <v>19</v>
      </c>
      <c r="B21" s="11" t="s">
        <v>83</v>
      </c>
      <c r="C21" s="11" t="s">
        <v>84</v>
      </c>
      <c r="D21" s="42" t="s">
        <v>88</v>
      </c>
    </row>
    <row r="22" spans="1:4" x14ac:dyDescent="0.25">
      <c r="A22" s="4">
        <v>20</v>
      </c>
      <c r="B22" s="11" t="s">
        <v>89</v>
      </c>
      <c r="C22" s="11" t="s">
        <v>90</v>
      </c>
      <c r="D22" s="43" t="s">
        <v>129</v>
      </c>
    </row>
    <row r="23" spans="1:4" x14ac:dyDescent="0.25">
      <c r="A23" s="4">
        <v>21.3684210526316</v>
      </c>
      <c r="B23" s="11" t="s">
        <v>232</v>
      </c>
      <c r="C23" s="11" t="s">
        <v>220</v>
      </c>
      <c r="D23" s="43" t="s">
        <v>243</v>
      </c>
    </row>
    <row r="24" spans="1:4" x14ac:dyDescent="0.25">
      <c r="A24" s="4">
        <v>22.442105263157899</v>
      </c>
      <c r="B24" s="11" t="s">
        <v>97</v>
      </c>
      <c r="C24" s="11" t="s">
        <v>98</v>
      </c>
      <c r="D24" s="43" t="s">
        <v>99</v>
      </c>
    </row>
    <row r="25" spans="1:4" x14ac:dyDescent="0.25">
      <c r="A25" s="4">
        <v>23.515789473684201</v>
      </c>
      <c r="B25" s="11" t="s">
        <v>207</v>
      </c>
      <c r="C25" s="11" t="s">
        <v>208</v>
      </c>
      <c r="D25" s="43" t="s">
        <v>244</v>
      </c>
    </row>
    <row r="26" spans="1:4" x14ac:dyDescent="0.25">
      <c r="A26" s="4">
        <v>24.589473684210599</v>
      </c>
      <c r="B26" s="11" t="s">
        <v>100</v>
      </c>
      <c r="C26" s="11" t="s">
        <v>101</v>
      </c>
      <c r="D26" s="42" t="s">
        <v>245</v>
      </c>
    </row>
    <row r="27" spans="1:4" x14ac:dyDescent="0.25">
      <c r="A27" s="4">
        <v>25.663157894736901</v>
      </c>
      <c r="B27" s="11" t="s">
        <v>106</v>
      </c>
      <c r="C27" s="11" t="s">
        <v>107</v>
      </c>
      <c r="D27" s="43" t="s">
        <v>245</v>
      </c>
    </row>
    <row r="28" spans="1:4" x14ac:dyDescent="0.25">
      <c r="A28" s="4">
        <v>26.7368421052632</v>
      </c>
      <c r="B28" s="11" t="s">
        <v>162</v>
      </c>
      <c r="C28" s="11" t="s">
        <v>34</v>
      </c>
      <c r="D28" s="43" t="s">
        <v>164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Borsisti anno 2025</vt:lpstr>
      <vt:lpstr>Borsisti 2023</vt:lpstr>
      <vt:lpstr>Borsisti anno 2024</vt:lpstr>
      <vt:lpstr>Foglio1</vt:lpstr>
      <vt:lpstr>Foglio2</vt:lpstr>
      <vt:lpstr>'Borsisti anno 2025'!Area_stampa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Elisabetta Montenegro</dc:creator>
  <dc:description/>
  <cp:lastModifiedBy>Rosa Accettura</cp:lastModifiedBy>
  <cp:revision>7</cp:revision>
  <cp:lastPrinted>2025-05-28T08:44:16Z</cp:lastPrinted>
  <dcterms:created xsi:type="dcterms:W3CDTF">2015-06-05T18:19:34Z</dcterms:created>
  <dcterms:modified xsi:type="dcterms:W3CDTF">2025-05-29T07:41:52Z</dcterms:modified>
  <dc:language>it-IT</dc:language>
</cp:coreProperties>
</file>